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<sst xmlns="http://schemas.openxmlformats.org/spreadsheetml/2006/main" count="10992" uniqueCount="2312">
  <si>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</si>
  <si>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</si>
  <si>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</si>
  <si>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</si>
  <si>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</si>
  <si>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</si>
  <si>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</si>
  <si>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</si>
  <si>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</si>
  <si>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</si>
  <si>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</si>
  <si>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</si>
  <si>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</si>
  <si>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</si>
  <si>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</si>
  <si>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</si>
  <si>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</si>
  <si>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</si>
  <si>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</si>
  <si>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</si>
  <si>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</si>
  <si>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</si>
  <si>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</si>
  <si>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</si>
  <si>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</si>
  <si>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</si>
  <si>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</si>
  <si>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</si>
  <si>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</si>
  <si>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</si>
  <si>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</si>
  <si>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</si>
  <si>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</si>
  <si>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</si>
  <si>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</si>
  <si>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</si>
  <si>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</si>
  <si>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</si>
  <si>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</si>
  <si>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</si>
  <si>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</si>
  <si>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</si>
  <si>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</si>
  <si>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</si>
  <si>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</si>
  <si>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</si>
  <si>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</si>
  <si>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</si>
  <si>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</si>
  <si>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</si>
  <si>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</si>
  <si>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</si>
  <si>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</si>
  <si>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</si>
  <si>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</si>
  <si>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</si>
  <si>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</si>
  <si>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</si>
  <si>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</si>
  <si>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</si>
  <si>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</si>
  <si>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</si>
  <si>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</si>
  <si>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</si>
  <si>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</si>
  <si>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</si>
  <si>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</si>
  <si>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</si>
  <si>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</si>
  <si>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</si>
  <si>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</si>
  <si>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</si>
  <si>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</si>
  <si>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</si>
  <si>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</si>
  <si>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</si>
  <si>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</si>
  <si>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</si>
  <si>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</si>
  <si>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</si>
  <si>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</si>
  <si>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</si>
  <si>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</si>
  <si>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</si>
  <si>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</si>
  <si>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</si>
  <si>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</si>
  <si>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</si>
  <si>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</si>
  <si>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</si>
  <si>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</si>
  <si>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</si>
  <si>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</si>
  <si>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</si>
  <si>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</si>
  <si>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</si>
  <si>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</si>
  <si>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</si>
  <si>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</si>
  <si>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</si>
  <si>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</si>
  <si>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</si>
  <si>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</si>
  <si>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</si>
  <si>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</si>
  <si>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</si>
  <si>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</si>
  <si>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</si>
  <si>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</si>
  <si>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</si>
  <si>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</si>
  <si>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</si>
  <si>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</si>
  <si>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</si>
  <si>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</si>
  <si>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</si>
  <si>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</si>
  <si>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</si>
  <si>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</si>
  <si>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</si>
  <si>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</si>
  <si>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</si>
  <si>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</si>
  <si>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</si>
  <si>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</si>
  <si>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</si>
  <si>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</si>
  <si>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</si>
  <si>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</si>
  <si>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</si>
  <si>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</si>
  <si>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</si>
  <si>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</si>
  <si>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</si>
  <si>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</si>
  <si>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</si>
  <si>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</si>
  <si>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</si>
  <si>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</si>
  <si>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</si>
  <si>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</si>
  <si>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</si>
  <si>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</si>
  <si>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</si>
  <si>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</si>
  <si>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</si>
  <si>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</si>
  <si>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</si>
  <si>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</si>
  <si>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</si>
  <si>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</si>
  <si>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</si>
  <si>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</si>
  <si>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</si>
  <si>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</si>
  <si>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</si>
  <si>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</si>
  <si>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</si>
  <si>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</si>
  <si>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</si>
  <si>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</si>
  <si>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</si>
  <si>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</si>
  <si>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</si>
  <si>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</si>
  <si>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</si>
  <si>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</si>
  <si>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</si>
  <si>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</si>
  <si>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</si>
  <si>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</si>
  <si>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</si>
  <si>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</si>
  <si>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</si>
  <si>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</si>
  <si>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</si>
  <si>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</si>
  <si>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</si>
  <si>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</si>
  <si>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</si>
  <si>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</si>
  <si>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</si>
  <si>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</si>
  <si>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</si>
  <si>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</si>
  <si>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</si>
  <si>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</si>
  <si>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</si>
  <si>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</si>
  <si>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</si>
  <si>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</si>
  <si>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</si>
  <si>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</si>
  <si>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</si>
  <si>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</si>
  <si>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</si>
  <si>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</si>
  <si>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</si>
  <si>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</si>
  <si>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</si>
  <si>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</si>
  <si>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</si>
  <si>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</si>
  <si>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</si>
  <si>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</si>
  <si>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</si>
  <si>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</si>
  <si>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</si>
  <si>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</si>
  <si>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</si>
  <si>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</si>
  <si>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</si>
  <si>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</si>
  <si>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</si>
  <si>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</si>
  <si>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</si>
  <si>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</si>
  <si>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</si>
  <si>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</si>
  <si>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</si>
  <si>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</si>
  <si>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</si>
  <si>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</si>
  <si>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</si>
  <si>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</si>
  <si>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</si>
  <si>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</si>
  <si>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</si>
  <si>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</si>
  <si>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</si>
  <si>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</si>
  <si>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</si>
  <si>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</si>
  <si>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</si>
  <si>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</si>
  <si>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</si>
  <si>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</si>
  <si>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</si>
  <si>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</si>
  <si>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</si>
  <si>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</si>
  <si>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</si>
  <si>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</si>
  <si>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</si>
  <si>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</si>
  <si>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</si>
  <si>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</si>
  <si>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</si>
  <si>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</si>
  <si>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</si>
  <si>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</si>
  <si>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</si>
  <si>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</si>
  <si>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</si>
  <si>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</si>
  <si>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</si>
  <si>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</si>
  <si>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</si>
  <si>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</si>
  <si>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</si>
  <si>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</si>
  <si>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</si>
  <si>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</si>
  <si>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</si>
  <si>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</si>
  <si>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</si>
  <si>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</si>
  <si>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</si>
  <si>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</si>
  <si>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</si>
  <si>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</si>
  <si>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</si>
  <si>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</si>
  <si>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</si>
  <si>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</si>
  <si>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</si>
  <si>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</si>
  <si>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</si>
  <si>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</si>
  <si>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</si>
  <si>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</si>
  <si>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</si>
  <si>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</si>
  <si>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</si>
  <si>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</si>
  <si>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</si>
  <si>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</si>
  <si>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</si>
  <si>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</si>
  <si>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</si>
  <si>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</si>
  <si>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</si>
  <si>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</si>
  <si>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</si>
  <si>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</si>
  <si>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</si>
  <si>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</si>
  <si>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</si>
  <si>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</si>
  <si>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</si>
  <si>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</si>
  <si>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</si>
  <si>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</si>
  <si>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</si>
  <si>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</si>
  <si>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</si>
  <si>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</si>
  <si>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</si>
  <si>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</si>
  <si>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</si>
  <si>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</si>
  <si>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</si>
  <si>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</si>
  <si>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</si>
  <si>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</si>
  <si>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</si>
  <si>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</si>
  <si>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</si>
  <si>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</si>
  <si>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</si>
  <si>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</si>
  <si>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</si>
  <si>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</si>
  <si>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</si>
  <si>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</si>
  <si>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</si>
  <si>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</si>
  <si>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</si>
  <si>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</si>
  <si>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</si>
  <si>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</si>
  <si>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</si>
  <si>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</si>
  <si>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</si>
  <si>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</si>
  <si>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</si>
  <si>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</si>
  <si>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</si>
  <si>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</si>
  <si>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</si>
  <si>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</si>
  <si>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</si>
  <si>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</si>
  <si>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</si>
  <si>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</si>
  <si>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</si>
  <si>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</si>
  <si>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</si>
  <si>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</si>
  <si>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</si>
  <si>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</si>
  <si>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</si>
  <si>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</si>
  <si>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</si>
  <si>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</si>
  <si>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</si>
  <si>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</si>
  <si>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</si>
  <si>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</si>
  <si>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</si>
  <si>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</si>
  <si>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</si>
  <si>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</si>
  <si>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</si>
  <si>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</si>
  <si>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</si>
  <si>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</si>
  <si>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</si>
  <si>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</si>
  <si>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</si>
  <si>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</si>
  <si>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</si>
  <si>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</si>
  <si>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</si>
  <si>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</si>
  <si>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</si>
  <si>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</si>
  <si>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</si>
  <si>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</si>
  <si>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</si>
  <si>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</si>
  <si>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</si>
  <si>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</si>
  <si>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</si>
  <si>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</si>
  <si>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</si>
  <si>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</si>
  <si>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</si>
  <si>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</si>
  <si>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</si>
  <si>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</si>
  <si>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</si>
  <si>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</si>
  <si>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</si>
  <si>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</si>
  <si>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</si>
  <si>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</si>
  <si>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</si>
  <si>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</si>
  <si>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</si>
  <si>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</si>
  <si>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</si>
  <si>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</si>
  <si>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</si>
  <si>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</si>
  <si>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</si>
  <si>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</si>
  <si>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</si>
  <si>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</si>
  <si>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</si>
  <si>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</si>
  <si>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</si>
  <si>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</si>
  <si>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</si>
  <si>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</si>
  <si>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</si>
  <si>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</si>
  <si>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</si>
  <si>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</si>
  <si>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</si>
  <si>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</si>
  <si>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</si>
  <si>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</si>
  <si>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</si>
  <si>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</si>
  <si>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</si>
  <si>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</si>
  <si>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</si>
  <si>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</si>
  <si>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</si>
  <si>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</si>
  <si>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</si>
  <si>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</si>
  <si>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</si>
  <si>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</si>
  <si>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</si>
  <si>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</si>
  <si>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</si>
  <si>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</si>
  <si>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</si>
  <si>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</si>
  <si>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</si>
  <si>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</si>
  <si>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</si>
  <si>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</si>
  <si>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</si>
  <si>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</si>
  <si>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</si>
  <si>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</si>
  <si>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</si>
  <si>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</si>
  <si>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</si>
  <si>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</si>
  <si>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</si>
  <si>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</si>
  <si>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</si>
  <si>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</si>
  <si>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</si>
  <si>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</si>
  <si>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</si>
  <si>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</si>
  <si>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</si>
  <si>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</si>
  <si>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</si>
  <si>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</si>
  <si>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</si>
  <si>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</si>
  <si>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</si>
  <si>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</si>
  <si>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</si>
  <si>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</si>
  <si>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</si>
  <si>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</si>
  <si>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</si>
  <si>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</si>
  <si>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</si>
  <si>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</si>
  <si>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</si>
  <si>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</si>
  <si>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</si>
  <si>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</si>
  <si>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</si>
  <si>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</si>
  <si>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</si>
  <si>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</si>
  <si>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</si>
  <si>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</si>
  <si>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</si>
  <si>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</si>
  <si>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</si>
  <si>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</si>
  <si>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</si>
  <si>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</si>
  <si>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</si>
  <si>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</si>
  <si>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</si>
  <si>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</si>
  <si>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</si>
  <si>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</si>
  <si>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</si>
  <si>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</si>
  <si>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</si>
  <si>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</si>
  <si>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</si>
  <si>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</si>
  <si>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</si>
  <si>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</si>
  <si>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</si>
  <si>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</si>
  <si>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</si>
  <si>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</si>
  <si>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</si>
  <si>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</si>
  <si>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</si>
  <si>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</si>
  <si>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</si>
  <si>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</si>
  <si>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</si>
  <si>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</si>
  <si>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</si>
  <si>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</si>
  <si>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</si>
  <si>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</si>
  <si>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</si>
  <si>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</si>
  <si>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</si>
  <si>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</si>
  <si>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</si>
  <si>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</si>
  <si>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</si>
  <si>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</si>
  <si>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</si>
  <si>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</si>
  <si>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</si>
  <si>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</si>
  <si>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</si>
  <si>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</si>
  <si>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</si>
  <si>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</si>
  <si>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</si>
  <si>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</si>
  <si>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</si>
  <si>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</si>
  <si>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</si>
  <si>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</si>
  <si>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</si>
  <si>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</si>
  <si>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</si>
  <si>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</si>
  <si>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</si>
  <si>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</si>
  <si>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</si>
  <si>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</si>
  <si>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</si>
  <si>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</si>
  <si>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</si>
  <si>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</si>
  <si>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</si>
  <si>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</si>
  <si>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</si>
  <si>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</si>
  <si>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</si>
  <si>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</si>
  <si>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</si>
  <si>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</si>
  <si>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</si>
  <si>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</si>
  <si>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</si>
  <si>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</si>
  <si>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</si>
  <si>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</si>
  <si>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</si>
  <si>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</si>
  <si>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</si>
  <si>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</si>
  <si>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</si>
  <si>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</si>
  <si>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</si>
  <si>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</si>
  <si>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</si>
  <si>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</si>
  <si>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</si>
  <si>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</si>
  <si>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</si>
  <si>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</si>
  <si>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</si>
  <si>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</si>
  <si>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</si>
  <si>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</si>
  <si>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</si>
  <si>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</si>
  <si>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</si>
  <si>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</si>
  <si>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</si>
  <si>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</si>
  <si>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</si>
  <si>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</si>
  <si>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</si>
  <si>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</si>
  <si>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</si>
  <si>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</si>
  <si>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</si>
  <si>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</si>
  <si>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</si>
  <si>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</si>
  <si>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</si>
  <si>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</si>
  <si>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</si>
  <si>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</si>
  <si>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</si>
  <si>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</si>
  <si>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</si>
  <si>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</si>
  <si>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</si>
  <si>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</si>
  <si>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</si>
  <si>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</si>
  <si>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</si>
  <si>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</si>
  <si>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</si>
  <si>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</si>
  <si>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</si>
  <si>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</si>
  <si>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</si>
  <si>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</si>
  <si>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</si>
  <si>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</si>
  <si>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</si>
  <si>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</si>
  <si>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</si>
  <si>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</si>
  <si>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</si>
  <si>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</si>
  <si>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</si>
  <si>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</si>
  <si>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</si>
  <si>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</si>
  <si>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</si>
  <si>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</si>
  <si>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</si>
  <si>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</si>
  <si>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</si>
  <si>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</si>
  <si>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</si>
  <si>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</si>
  <si>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</si>
  <si>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</si>
  <si>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</si>
  <si>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</si>
  <si>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</si>
  <si>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</si>
  <si>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</si>
  <si>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</si>
  <si>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</si>
  <si>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</si>
  <si>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</si>
  <si>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</si>
  <si>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</si>
  <si>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</si>
  <si>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</si>
  <si>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</si>
  <si>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</si>
  <si>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</si>
  <si>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</si>
  <si>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</si>
  <si>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</si>
  <si>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</si>
  <si>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</si>
  <si>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</si>
  <si>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</si>
  <si>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</si>
  <si>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</si>
  <si>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</si>
  <si>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</si>
  <si>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</si>
  <si>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</si>
  <si>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</si>
  <si>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</si>
  <si>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</si>
  <si>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</si>
  <si>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</si>
  <si>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</si>
  <si>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</si>
  <si>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</si>
  <si>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</si>
  <si>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</si>
  <si>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</si>
  <si>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</si>
  <si>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</si>
  <si>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</si>
  <si>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</si>
  <si>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</si>
  <si>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</si>
  <si>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</si>
  <si>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</si>
  <si>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</si>
  <si>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</si>
  <si>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</si>
  <si>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</si>
  <si>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</si>
  <si>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</si>
  <si>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</si>
  <si>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</si>
  <si>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</si>
  <si>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</si>
  <si>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</si>
  <si>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</si>
  <si>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</si>
  <si>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</si>
  <si>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</si>
  <si>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</si>
  <si>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</si>
  <si>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</si>
  <si>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</si>
  <si>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</si>
  <si>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</si>
  <si>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</si>
  <si>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</si>
  <si>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</si>
  <si>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</si>
  <si>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</si>
  <si>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</si>
  <si>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</si>
  <si>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</si>
  <si>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</si>
  <si>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</si>
  <si>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</si>
  <si>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</si>
  <si>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</si>
  <si>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</si>
  <si>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</si>
  <si>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</si>
  <si>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</si>
  <si>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</si>
  <si>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</si>
  <si>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</si>
  <si>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</si>
  <si>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</si>
  <si>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</si>
  <si>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</si>
  <si>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</si>
  <si>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</si>
  <si>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</si>
  <si>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</si>
  <si>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</si>
  <si>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</si>
  <si>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</si>
  <si>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</si>
  <si>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</si>
  <si>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</si>
  <si>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</si>
  <si>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</si>
  <si>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</si>
  <si>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</si>
  <si>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</si>
  <si>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</si>
  <si>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</si>
  <si>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</si>
  <si>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</si>
  <si>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</si>
  <si>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</si>
  <si>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</si>
  <si>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</si>
  <si>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</si>
  <si>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</si>
  <si>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</si>
  <si>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</si>
  <si>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</si>
  <si>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</si>
  <si>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</si>
  <si>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</si>
  <si>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</si>
  <si>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</si>
  <si>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</si>
  <si>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</si>
  <si>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</si>
  <si>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</si>
  <si>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</si>
  <si>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</si>
  <si>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</si>
  <si>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</si>
  <si>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</si>
  <si>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</si>
  <si>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</si>
  <si>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</si>
  <si>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</si>
  <si>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</si>
  <si>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</si>
  <si>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</si>
  <si>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</si>
  <si>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</si>
  <si>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</si>
  <si>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</si>
  <si>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</si>
  <si>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</si>
  <si>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</si>
  <si>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</si>
  <si>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</si>
  <si>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</si>
  <si>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</si>
  <si>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</si>
  <si>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</si>
  <si>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</si>
  <si>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</si>
  <si>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</si>
  <si>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</si>
  <si>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</si>
  <si>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</si>
  <si>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</si>
  <si>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</si>
  <si>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</si>
  <si>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</si>
  <si>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</si>
  <si>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</si>
  <si>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</si>
  <si>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</si>
  <si>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</si>
  <si>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</si>
  <si>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</si>
  <si>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</si>
  <si>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</si>
  <si>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</si>
  <si>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</si>
  <si>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</si>
  <si>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</si>
  <si>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</si>
  <si>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</si>
  <si>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</si>
  <si>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</si>
  <si>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</si>
  <si>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</si>
  <si>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</si>
  <si>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</si>
  <si>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</si>
  <si>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</si>
  <si>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</si>
  <si>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</si>
  <si>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</si>
  <si>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</si>
  <si>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</si>
  <si>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</si>
  <si>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</si>
  <si>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</si>
  <si>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</si>
  <si>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</si>
  <si>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</si>
  <si>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</si>
  <si>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</si>
  <si>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</si>
  <si>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</si>
  <si>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</si>
  <si>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</si>
  <si>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</si>
  <si>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</si>
  <si>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</si>
  <si>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</si>
  <si>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</si>
  <si>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</si>
  <si>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</si>
  <si>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</si>
  <si>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</si>
  <si>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</si>
  <si>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</si>
  <si>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</si>
  <si>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</si>
  <si>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</si>
  <si>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</si>
  <si>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</si>
  <si>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</si>
  <si>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</si>
  <si>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</si>
  <si>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</si>
  <si>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</si>
  <si>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</si>
  <si>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</si>
  <si>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</si>
  <si>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</si>
  <si>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</si>
  <si>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</si>
  <si>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</si>
  <si>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</si>
  <si>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</si>
  <si>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</si>
  <si>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</si>
  <si>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</si>
  <si>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</si>
  <si>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</si>
  <si>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</si>
  <si>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</si>
  <si>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</si>
  <si>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</si>
  <si>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</si>
  <si>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</si>
  <si>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</si>
  <si>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</si>
  <si>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</si>
  <si>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</si>
  <si>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</si>
  <si>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</si>
  <si>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</si>
  <si>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</si>
  <si>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</si>
  <si>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</si>
  <si>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</si>
  <si>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</si>
  <si>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</si>
  <si>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</si>
  <si>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</si>
  <si>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</si>
  <si>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</si>
  <si>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</si>
  <si>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</si>
  <si>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</si>
  <si>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</si>
  <si>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</si>
  <si>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</si>
  <si>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</si>
  <si>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</si>
  <si>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</si>
  <si>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</si>
  <si>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</si>
  <si>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</si>
  <si>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</si>
  <si>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</si>
  <si>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</si>
  <si>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</si>
  <si>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</si>
  <si>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</si>
  <si>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</si>
  <si>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</si>
  <si>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</si>
  <si>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</si>
  <si>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</si>
  <si>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</si>
  <si>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</si>
  <si>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</si>
  <si>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</si>
  <si>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</si>
  <si>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</si>
  <si>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</si>
  <si>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</si>
  <si>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</si>
  <si>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</si>
  <si>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</si>
  <si>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</si>
  <si>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</si>
  <si>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</si>
  <si>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</si>
  <si>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</si>
  <si>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</si>
  <si>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</si>
  <si>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</si>
  <si>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</si>
  <si>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</si>
  <si>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</si>
  <si>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</si>
  <si>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</si>
  <si>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</si>
  <si>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</si>
  <si>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</si>
  <si>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</si>
  <si>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</si>
  <si>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</si>
  <si>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</si>
  <si>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</si>
  <si>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</si>
  <si>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</si>
  <si>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</si>
  <si>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</si>
  <si>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</si>
  <si>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</si>
  <si>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</si>
  <si>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</si>
  <si>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</si>
  <si>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</si>
  <si>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</si>
  <si>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</si>
  <si>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</si>
  <si>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</si>
  <si>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</si>
  <si>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</si>
  <si>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</si>
  <si>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</si>
  <si>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</si>
  <si>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</si>
  <si>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</si>
  <si>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</si>
  <si>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</si>
  <si>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</si>
  <si>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</si>
  <si>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</si>
  <si>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</si>
  <si>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</si>
  <si>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</si>
  <si>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</si>
  <si>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</si>
  <si>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</si>
  <si>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</si>
  <si>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</si>
  <si>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</si>
  <si>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</si>
  <si>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</si>
  <si>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</si>
  <si>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</si>
  <si>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</si>
  <si>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</si>
  <si>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</si>
  <si>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</si>
  <si>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</si>
  <si>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</si>
  <si>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</si>
  <si>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</si>
  <si>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</si>
  <si>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</si>
  <si>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</si>
  <si>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</si>
  <si>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</si>
  <si>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</si>
  <si>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</si>
  <si>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</si>
  <si>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</si>
  <si>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</si>
  <si>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</si>
  <si>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</si>
  <si>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</si>
  <si>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</si>
  <si>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</si>
  <si>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</si>
  <si>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</si>
  <si>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</si>
  <si>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</si>
  <si>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</si>
  <si>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</si>
  <si>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</si>
  <si>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</si>
  <si>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</si>
  <si>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</si>
  <si>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</si>
  <si>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</si>
  <si>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</si>
  <si>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</si>
  <si>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</si>
  <si>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</si>
  <si>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</si>
  <si>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</si>
  <si>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</si>
  <si>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</si>
  <si>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</si>
  <si>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</si>
  <si>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</si>
  <si>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</si>
  <si>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</si>
  <si>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</si>
  <si>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</si>
  <si>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</si>
  <si>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</si>
  <si>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</si>
  <si>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</si>
  <si>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</si>
  <si>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</si>
  <si>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</si>
  <si>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</si>
  <si>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</si>
  <si>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</si>
  <si>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</si>
  <si>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</si>
  <si>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</si>
  <si>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</si>
  <si>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</si>
  <si>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</si>
  <si>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</si>
  <si>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</si>
  <si>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</si>
  <si>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</si>
  <si>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</si>
  <si>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</si>
  <si>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</si>
  <si>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</si>
  <si>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</si>
  <si>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</si>
  <si>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</si>
  <si>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</si>
  <si>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</si>
  <si>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</si>
  <si>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</si>
  <si>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</si>
  <si>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</si>
  <si>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</si>
  <si>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</si>
  <si>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</si>
  <si>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</si>
  <si>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</si>
  <si>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</si>
  <si>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</si>
  <si>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</si>
  <si>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</si>
  <si>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</si>
  <si>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</si>
  <si>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</si>
  <si>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</si>
  <si>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</si>
  <si>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</si>
  <si>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</si>
  <si>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</si>
  <si>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</si>
  <si>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</si>
  <si>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</si>
  <si>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</si>
  <si>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</si>
  <si>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</si>
  <si>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</si>
  <si>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</si>
  <si>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</si>
  <si>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</si>
  <si>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</si>
  <si>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</si>
  <si>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</si>
  <si>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</si>
  <si>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</si>
  <si>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</si>
  <si>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</si>
  <si>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</si>
  <si>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</si>
  <si>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</si>
  <si>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</si>
  <si>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</si>
  <si>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</si>
  <si>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</si>
  <si>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</si>
  <si>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</si>
  <si>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</si>
  <si>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</si>
  <si>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</si>
  <si>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</si>
  <si>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</si>
  <si>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</si>
  <si>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</si>
  <si>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</si>
  <si>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</si>
  <si>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</si>
  <si>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</si>
  <si>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</si>
  <si>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</si>
  <si>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</si>
  <si>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</si>
  <si>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</si>
  <si>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</si>
  <si>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</si>
  <si>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</si>
  <si>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</si>
  <si>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</si>
  <si>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</si>
  <si>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</si>
  <si>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</si>
  <si>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</si>
  <si>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</si>
  <si>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</si>
  <si>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</si>
  <si>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</si>
  <si>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</si>
  <si>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</si>
  <si>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</si>
  <si>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</si>
  <si>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</si>
  <si>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</si>
  <si>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</si>
  <si>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</si>
  <si>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</si>
  <si>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</si>
  <si>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</si>
  <si>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</si>
  <si>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</si>
  <si>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</si>
  <si>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</si>
  <si>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</si>
  <si>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</si>
  <si>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</si>
  <si>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</si>
  <si>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</si>
  <si>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</si>
  <si>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</si>
  <si>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</si>
  <si>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</si>
  <si>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</si>
  <si>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</si>
  <si>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</si>
  <si>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</si>
  <si>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</si>
  <si>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</si>
  <si>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</si>
  <si>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</si>
  <si>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</si>
  <si>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</si>
  <si>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</si>
  <si>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</si>
  <si>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</si>
  <si>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</si>
  <si>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</si>
  <si>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</si>
  <si>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</si>
  <si>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</si>
  <si>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</si>
  <si>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</si>
  <si>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</si>
  <si>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</si>
  <si>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</si>
  <si>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</si>
  <si>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</si>
  <si>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</si>
  <si>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</si>
  <si>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</si>
  <si>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</si>
  <si>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</si>
  <si>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</si>
  <si>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</si>
  <si>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</si>
  <si>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</si>
  <si>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</si>
  <si>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</si>
  <si>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</si>
  <si>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</si>
  <si>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</si>
  <si>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</si>
  <si>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</si>
  <si>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</si>
  <si>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</si>
  <si>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</si>
  <si>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</si>
  <si>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</si>
  <si>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</si>
  <si>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</si>
  <si>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</si>
  <si>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</si>
  <si>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</si>
  <si>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</si>
  <si>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</si>
  <si>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</si>
  <si>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</si>
  <si>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</si>
  <si>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</si>
  <si>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</si>
  <si>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</si>
  <si>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</si>
  <si>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</si>
  <si>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</si>
  <si>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</si>
  <si>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</si>
  <si>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</si>
  <si>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</si>
  <si>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</si>
  <si>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</si>
  <si>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</si>
  <si>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</si>
  <si>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</si>
  <si>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</si>
  <si>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</si>
  <si>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</si>
  <si>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</si>
  <si>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</si>
  <si>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</si>
  <si>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</si>
  <si>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</si>
  <si>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</si>
  <si>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</si>
  <si>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</si>
  <si>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</si>
  <si>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</si>
  <si>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</si>
  <si>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</si>
  <si>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</si>
  <si>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</si>
  <si>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</si>
  <si>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</si>
  <si>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</si>
  <si>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</si>
  <si>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</si>
  <si>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</si>
  <si>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</si>
  <si>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</si>
  <si>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</si>
  <si>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</si>
  <si>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</si>
  <si>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</si>
  <si>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</si>
  <si>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</si>
  <si>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</si>
  <si>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</si>
  <si>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</si>
  <si>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</si>
  <si>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</si>
  <si>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</si>
  <si>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</si>
  <si>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</si>
  <si>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</si>
  <si>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</si>
  <si>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</si>
  <si>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</si>
  <si>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</si>
  <si>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</si>
  <si>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</si>
  <si>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</si>
  <si>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</si>
  <si>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</si>
  <si>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</si>
  <si>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</si>
  <si>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</si>
  <si>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</si>
  <si>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</si>
  <si>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</si>
  <si>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</si>
  <si>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</si>
  <si>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</si>
  <si>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</si>
  <si>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</si>
  <si>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</si>
  <si>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</si>
  <si>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</si>
  <si>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</si>
  <si>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</si>
  <si>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</si>
  <si>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</si>
  <si>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</si>
  <si>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</si>
  <si>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</si>
  <si>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</si>
  <si>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</si>
  <si>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</si>
  <si>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</si>
  <si>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</si>
  <si>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</si>
  <si>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</si>
  <si>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</si>
  <si>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</si>
  <si>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</si>
  <si>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</si>
  <si>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</si>
  <si>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</si>
  <si>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</si>
  <si>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</si>
  <si>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</si>
  <si>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</si>
  <si>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</si>
  <si>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</si>
  <si>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</si>
  <si>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</si>
  <si>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</si>
  <si>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</si>
  <si>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</si>
  <si>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</si>
  <si>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</si>
  <si>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</si>
  <si>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</si>
  <si>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</si>
  <si>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</si>
  <si>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</si>
  <si>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</si>
  <si>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</si>
  <si>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</si>
  <si>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</si>
  <si>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</si>
  <si>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</si>
  <si>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</si>
  <si>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</si>
  <si>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</si>
  <si>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</si>
  <si>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</si>
  <si>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</si>
  <si>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</si>
  <si>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</si>
  <si>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</si>
  <si>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</si>
  <si>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</si>
  <si>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</si>
  <si>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</si>
  <si>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</si>
  <si>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</si>
  <si>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</si>
  <si>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</si>
  <si>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</si>
  <si>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</si>
  <si>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</si>
  <si>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</si>
  <si>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</si>
  <si>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</si>
  <si>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</si>
  <si>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</si>
  <si>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</si>
  <si>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</si>
  <si>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</si>
  <si>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</si>
  <si>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</si>
  <si>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</si>
  <si>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</si>
  <si>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</si>
  <si>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</si>
  <si>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</si>
  <si>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</si>
  <si>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</si>
  <si>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</si>
  <si>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</si>
  <si>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</si>
  <si>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</si>
  <si>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</si>
  <si>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</si>
  <si>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</si>
  <si>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</si>
  <si>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</si>
  <si>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</si>
  <si>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</si>
  <si>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</si>
  <si>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</si>
  <si>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</si>
  <si>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</si>
  <si>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</si>
  <si>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</si>
  <si>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</si>
  <si>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</si>
  <si>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</si>
  <si>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</si>
  <si>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</si>
  <si>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</si>
  <si>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</si>
  <si>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</si>
  <si>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</si>
  <si>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</si>
  <si>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</si>
  <si>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</si>
  <si>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</si>
  <si>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</si>
  <si>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</si>
  <si>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</si>
  <si>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</si>
  <si>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</si>
  <si>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</si>
  <si>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</si>
  <si>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</si>
  <si>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</si>
  <si>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</si>
  <si>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</si>
  <si>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</si>
  <si>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</si>
  <si>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</si>
  <si>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</si>
  <si>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</si>
  <si>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</si>
  <si>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</si>
  <si>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</si>
  <si>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</si>
  <si>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</si>
  <si>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</si>
  <si>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</si>
  <si>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</si>
  <si>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</si>
  <si>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</si>
  <si>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</si>
  <si>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</si>
  <si>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</si>
  <si>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</si>
  <si>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</si>
  <si>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</si>
  <si>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</si>
  <si>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</si>
  <si>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</si>
  <si>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</si>
  <si>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</si>
  <si>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</si>
  <si>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</si>
  <si>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</si>
  <si>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</si>
  <si>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</si>
  <si>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</si>
  <si>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</si>
  <si>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</si>
  <si>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</si>
  <si>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</si>
  <si>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</si>
  <si>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</si>
  <si>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</si>
  <si>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</si>
  <si>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</si>
  <si>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</si>
  <si>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</si>
  <si>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</si>
  <si>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</si>
  <si>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</si>
  <si>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</si>
  <si>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</si>
  <si>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</si>
  <si>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</si>
  <si>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</si>
  <si>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</si>
  <si>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</si>
  <si>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</si>
  <si>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</si>
  <si>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</si>
  <si>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</si>
  <si>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</si>
  <si>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</si>
  <si>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</si>
  <si>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</si>
  <si>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</si>
  <si>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</si>
  <si>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</si>
  <si>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</si>
  <si>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</si>
  <si>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</si>
  <si>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</si>
  <si>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</si>
  <si>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</si>
  <si>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</si>
  <si>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</si>
  <si>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</si>
  <si>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</si>
  <si>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</si>
  <si>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</si>
  <si>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</si>
  <si>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</si>
  <si>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</si>
  <si>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</si>
  <si>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</si>
  <si>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</si>
  <si>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</si>
  <si>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</si>
  <si>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</si>
  <si>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</si>
  <si>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</si>
  <si>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</si>
  <si>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</si>
  <si>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</si>
  <si>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</si>
  <si>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</si>
  <si>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</si>
  <si>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</si>
  <si>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</si>
  <si>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</si>
  <si>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</si>
  <si>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</si>
  <si>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</si>
  <si>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</si>
  <si>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</si>
  <si>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</si>
  <si>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</si>
  <si>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</si>
  <si>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</si>
  <si>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</si>
  <si>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</si>
  <si>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</si>
  <si>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</si>
  <si>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</si>
  <si>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</si>
  <si>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</si>
  <si>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</si>
  <si>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</si>
  <si>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</si>
  <si>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</si>
  <si>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</si>
  <si>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</si>
  <si>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</si>
  <si>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</si>
  <si>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</si>
  <si>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</si>
  <si>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</si>
  <si>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</si>
  <si>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</si>
  <si>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</si>
  <si>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</si>
  <si>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</si>
  <si>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</si>
  <si>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</si>
  <si>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</si>
  <si>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</si>
  <si>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</si>
  <si>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</si>
  <si>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</si>
  <si>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</si>
  <si>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</si>
  <si>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</si>
  <si>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</si>
  <si>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</si>
  <si>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</si>
  <si>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</si>
  <si>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</si>
  <si>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</si>
  <si>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</si>
  <si>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</si>
  <si>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</si>
  <si>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</si>
  <si>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</si>
  <si>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</si>
  <si>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</si>
  <si>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</si>
  <si>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</si>
  <si>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</si>
  <si>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</si>
  <si>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</si>
  <si>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</si>
  <si>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</si>
  <si>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</si>
  <si>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</si>
  <si>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</si>
  <si>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</si>
  <si>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</si>
  <si>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</si>
  <si>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</si>
  <si>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</si>
  <si>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</si>
  <si>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</si>
  <si>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</si>
  <si>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</si>
  <si>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</si>
  <si>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</si>
  <si>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</si>
  <si>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</si>
  <si>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</si>
  <si>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</si>
  <si>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</si>
  <si>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</si>
  <si>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</si>
  <si>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</si>
  <si>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</si>
  <si>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</si>
  <si>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</si>
  <si>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</si>
  <si>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</si>
  <si>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</si>
  <si>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</si>
  <si>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</si>
  <si>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</si>
  <si>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</si>
  <si>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</si>
  <si>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</si>
  <si>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</si>
  <si>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</si>
  <si>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</si>
  <si>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</si>
  <si>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</si>
  <si>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</si>
  <si>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</si>
  <si>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</si>
  <si>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</si>
  <si>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</si>
  <si>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</si>
  <si>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</si>
  <si>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</si>
  <si>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</si>
  <si>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</si>
  <si>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</si>
  <si>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</si>
  <si>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</si>
  <si>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</si>
  <si>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</si>
  <si>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</si>
  <si>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</si>
  <si>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</si>
  <si>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</si>
  <si>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</si>
  <si>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</si>
  <si>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</si>
  <si>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</si>
  <si>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</si>
  <si>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</si>
  <si>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</si>
  <si>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</si>
  <si>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</si>
  <si>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</si>
  <si>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</si>
  <si>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</si>
  <si>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</si>
  <si>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</si>
  <si>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</si>
  <si>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</si>
  <si>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</si>
  <si>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</si>
  <si>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</si>
  <si>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</si>
  <si>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</si>
  <si>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</si>
  <si>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</si>
  <si>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</si>
  <si>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</si>
  <si>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</si>
  <si>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</si>
  <si>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</si>
  <si>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</si>
  <si>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</si>
  <si>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</si>
  <si>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</si>
  <si>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</si>
  <si>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</si>
  <si>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</si>
  <si>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</si>
  <si>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</si>
  <si>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</si>
  <si>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</si>
  <si>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</si>
  <si>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</si>
  <si>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</si>
  <si>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</si>
  <si>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</si>
  <si>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</si>
  <si>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</si>
  <si>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</si>
  <si>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</si>
  <si>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</si>
  <si>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</si>
  <si>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</si>
  <si>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</si>
  <si>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</si>
  <si>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</si>
  <si>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</si>
  <si>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</si>
  <si>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</si>
  <si>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</si>
  <si>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</si>
  <si>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</si>
  <si>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</si>
  <si>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</si>
  <si>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</si>
  <si>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</si>
  <si>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</si>
  <si>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</si>
  <si>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</si>
  <si>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</si>
  <si>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</si>
  <si>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</si>
  <si>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</si>
  <si>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</si>
  <si>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</si>
  <si>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</si>
  <si>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</si>
  <si>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</si>
  <si>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</si>
  <si>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</si>
  <si>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</si>
  <si>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</si>
  <si>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</si>
  <si>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</si>
  <si>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</si>
  <si>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</si>
  <si>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</si>
  <si>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</si>
  <si>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</si>
  <si>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</si>
  <si>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</si>
  <si>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</si>
  <si>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</si>
  <si>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</si>
  <si>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</si>
  <si>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</si>
  <si>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</si>
  <si>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</si>
  <si>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</si>
  <si>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</si>
  <si>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</si>
  <si>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</si>
  <si>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</si>
  <si>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</si>
  <si>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</si>
  <si>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</si>
  <si>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</si>
  <si>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</si>
  <si>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</si>
  <si>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</si>
  <si>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</si>
  <si>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</si>
  <si>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</si>
  <si>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</si>
  <si>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</si>
  <si>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</si>
  <si>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</si>
  <si>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</si>
  <si>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</si>
  <si>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</si>
  <si>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</si>
  <si>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</si>
  <si>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</si>
  <si>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</si>
  <si>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</si>
  <si>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</si>
  <si>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</si>
  <si>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</si>
  <si>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</si>
  <si>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</si>
  <si>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</si>
  <si>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</si>
  <si>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</si>
  <si>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</si>
  <si>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</si>
  <si>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</si>
  <si>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</si>
  <si>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</si>
  <si>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</si>
  <si>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</si>
  <si>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</si>
  <si>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</si>
  <si>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</si>
  <si>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</si>
  <si>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</si>
  <si>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</si>
  <si>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</si>
  <si>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</si>
  <si>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</si>
  <si>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</si>
  <si>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</si>
  <si>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</si>
  <si>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</si>
  <si>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</si>
  <si>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</si>
  <si>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</si>
  <si>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</si>
  <si>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</si>
  <si>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</si>
  <si>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</si>
  <si>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</si>
  <si>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</si>
  <si>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</si>
  <si>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</si>
  <si>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</si>
  <si>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</si>
  <si>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</si>
  <si>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</si>
  <si>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</si>
  <si>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</si>
  <si>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</si>
  <si>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</si>
  <si>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</si>
  <si>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</si>
  <si>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</si>
  <si>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</si>
  <si>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</si>
  <si>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</si>
  <si>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</si>
  <si>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</si>
  <si>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</si>
  <si>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</si>
  <si>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</si>
  <si>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</si>
  <si>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</si>
  <si>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</si>
  <si>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</si>
  <si>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</si>
  <si>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</si>
  <si>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</si>
  <si>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</si>
  <si>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</si>
  <si>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</si>
  <si>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</si>
  <si>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</si>
  <si>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</si>
  <si>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</si>
  <si>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</si>
  <si>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</si>
  <si>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</si>
  <si>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</si>
  <si>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</si>
  <si>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</si>
  <si>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</si>
  <si>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</si>
  <si>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</si>
  <si>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</si>
  <si>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</si>
  <si>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</si>
  <si>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</si>
  <si>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</si>
  <si>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</si>
  <si>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</si>
  <si>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</si>
  <si>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</si>
  <si>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</si>
  <si>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</si>
  <si>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</si>
  <si>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</si>
  <si>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</si>
  <si>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</si>
  <si>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</si>
  <si>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</si>
  <si>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</si>
  <si>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</si>
  <si>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</si>
  <si>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</si>
  <si>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</si>
  <si>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</si>
  <si>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</si>
  <si>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</si>
  <si>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</si>
  <si>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</si>
  <si>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</si>
  <si>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</si>
  <si>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</si>
  <si>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</si>
  <si>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</si>
  <si>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</si>
  <si>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</si>
  <si>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</si>
  <si>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</si>
  <si>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</si>
  <si>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</si>
  <si>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</si>
  <si>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</si>
  <si>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</si>
  <si>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</si>
  <si>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</si>
  <si>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</si>
  <si>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</si>
  <si>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</si>
  <si>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</si>
  <si>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</si>
  <si>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</si>
  <si>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</si>
  <si>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</si>
  <si>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</si>
  <si>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</si>
  <si>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</si>
  <si>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</si>
  <si>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</si>
  <si>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</si>
  <si>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</si>
  <si>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</si>
  <si>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</si>
  <si>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</si>
  <si>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</si>
  <si>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</si>
  <si>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</si>
  <si>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</si>
  <si>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</si>
  <si>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</si>
  <si>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</si>
  <si>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</si>
  <si>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</si>
  <si>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</si>
  <si>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</si>
  <si>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</si>
  <si>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</si>
  <si>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</si>
  <si>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</si>
  <si>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</si>
  <si>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</si>
  <si>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</si>
  <si>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</si>
  <si>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</si>
  <si>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</si>
  <si>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</si>
  <si>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</si>
  <si>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</si>
  <si>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</si>
  <si>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</si>
  <si>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</si>
  <si>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</si>
  <si>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</si>
  <si>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</si>
  <si>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</si>
  <si>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</si>
  <si>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</si>
  <si>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</si>
  <si>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</si>
  <si>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</si>
  <si>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</si>
  <si>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</si>
  <si>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</si>
  <si>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</si>
  <si>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</si>
  <si>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</si>
  <si>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</si>
  <si>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</si>
  <si>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</si>
  <si>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</si>
  <si>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</si>
  <si>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</si>
  <si>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</si>
  <si>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</si>
  <si>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</si>
  <si>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</si>
  <si>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</si>
  <si>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</si>
  <si>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</si>
  <si>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</si>
  <si>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</si>
  <si>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</si>
  <si>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</si>
  <si>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</si>
  <si>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</si>
  <si>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</si>
  <si>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</si>
  <si>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</si>
  <si>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</si>
  <si>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</si>
  <si>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</si>
  <si>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</si>
  <si>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</si>
  <si>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</si>
  <si>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</si>
  <si>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</si>
  <si>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</si>
  <si>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</si>
  <si>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</si>
  <si>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</si>
  <si>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</si>
  <si>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</si>
  <si>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</si>
  <si>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</si>
  <si>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</si>
  <si>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</si>
  <si>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</si>
  <si>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</si>
  <si>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</si>
  <si>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</si>
  <si>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</si>
  <si>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</si>
  <si>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</si>
  <si>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</si>
  <si>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</si>
  <si>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</si>
  <si>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</si>
  <si>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</si>
  <si>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</si>
  <si>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</si>
  <si>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</si>
  <si>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</si>
  <si>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</si>
  <si>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</si>
  <si>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</si>
  <si>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</si>
  <si>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</si>
  <si>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</si>
  <si>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</si>
  <si>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</si>
  <si>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</si>
  <si>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</si>
  <si>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</si>
  <si>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</si>
  <si>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</si>
  <si>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</si>
  <si>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</si>
  <si>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</si>
  <si>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</si>
  <si>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</si>
  <si>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</si>
  <si>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</si>
  <si>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</si>
  <si>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</si>
  <si>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</si>
  <si>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</si>
  <si>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</si>
  <si>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</si>
  <si>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</si>
  <si>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</si>
  <si>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</si>
  <si>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</si>
  <si>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</si>
  <si>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</si>
  <si>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</si>
  <si>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</si>
  <si>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</si>
  <si>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</si>
  <si>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</si>
  <si>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</si>
  <si>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</si>
  <si>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</si>
  <si>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</si>
  <si>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</si>
  <si>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</si>
  <si>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</si>
  <si>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</si>
  <si>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</si>
  <si>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</si>
  <si>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</si>
  <si>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</si>
  <si>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</si>
  <si>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</si>
  <si>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</si>
  <si>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</si>
  <si>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</si>
  <si>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</si>
  <si>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</si>
  <si>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</si>
  <si>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</si>
  <si>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</si>
  <si>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</si>
  <si>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</si>
  <si>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</si>
  <si>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</si>
  <si>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</si>
  <si>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</si>
  <si>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</si>
  <si>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</si>
  <si>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</si>
  <si>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</si>
  <si>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</si>
  <si>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</si>
  <si>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</si>
  <si>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</si>
  <si>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</si>
  <si>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</si>
  <si>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</si>
  <si>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</si>
  <si>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</si>
  <si>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</si>
  <si>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</si>
  <si>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</si>
  <si>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</si>
  <si>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</si>
  <si>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</si>
  <si>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</si>
  <si>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</si>
  <si>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</si>
  <si>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</si>
  <si>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</si>
  <si>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</si>
  <si>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</si>
  <si>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</si>
  <si>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</si>
  <si>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</si>
  <si>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</si>
  <si>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</si>
  <si>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</si>
  <si>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</si>
  <si>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</si>
  <si>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</si>
  <si>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</si>
  <si>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</si>
  <si>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</si>
  <si>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</si>
  <si>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</si>
  <si>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</si>
  <si>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</si>
  <si>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</si>
  <si>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</si>
  <si>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</si>
  <si>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</si>
  <si>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</si>
  <si>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</si>
  <si>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</si>
  <si>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</si>
  <si>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</si>
  <si>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</si>
  <si>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</si>
  <si>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</si>
  <si>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</si>
  <si>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</si>
  <si>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</si>
  <si>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</si>
  <si>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</si>
  <si>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</si>
  <si>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</si>
  <si>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</si>
  <si>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</si>
  <si>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</si>
  <si>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</si>
  <si>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</si>
  <si>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</si>
  <si>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</si>
  <si>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</si>
  <si>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</si>
  <si>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</si>
  <si>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</si>
  <si>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</si>
  <si>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</si>
  <si>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</si>
  <si>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</si>
  <si>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</si>
  <si>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</si>
  <si>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</si>
  <si>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</si>
  <si>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</si>
  <si>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</si>
  <si>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</si>
  <si>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</si>
  <si>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</si>
  <si>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</si>
  <si>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</si>
  <si>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</si>
  <si>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</si>
  <si>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</si>
  <si>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</si>
  <si>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</si>
  <si>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</si>
  <si>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</si>
  <si>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</si>
  <si>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</si>
  <si>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</si>
  <si>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</si>
  <si>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</si>
  <si>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</si>
  <si>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</si>
  <si>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</si>
  <si>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</si>
  <si>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</si>
  <si>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</si>
  <si>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</si>
  <si>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</si>
  <si>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</si>
  <si>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</si>
  <si>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</si>
  <si>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</si>
  <si>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</si>
  <si>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</si>
  <si>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</si>
  <si>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</si>
  <si>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</si>
  <si>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</si>
  <si>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</si>
  <si>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</si>
  <si>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</si>
  <si>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</si>
  <si>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</si>
  <si>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</si>
  <si>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</si>
  <si>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</si>
  <si>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</si>
  <si>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</si>
  <si>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</si>
  <si>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</si>
  <si>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</si>
  <si>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</si>
  <si>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</si>
  <si>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</si>
  <si>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</si>
  <si>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</si>
  <si>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</si>
  <si>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</si>
  <si>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</si>
  <si>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</si>
  <si>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</si>
  <si>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</si>
  <si>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</si>
  <si>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</si>
  <si>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</si>
  <si>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</si>
  <si>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</si>
  <si>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</si>
  <si>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</si>
  <si>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</si>
  <si>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</si>
  <si>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</si>
  <si>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</si>
  <si>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</si>
  <si>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</si>
  <si>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</si>
  <si>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</si>
  <si>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</si>
  <si>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</si>
  <si>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</si>
  <si>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</si>
  <si>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</si>
  <si>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</si>
  <si>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</si>
  <si>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</si>
  <si>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</si>
  <si>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</si>
  <si>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</si>
  <si>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</si>
  <si>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</si>
  <si>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</si>
  <si>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</si>
  <si>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</si>
  <si>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</si>
  <si>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</si>
  <si>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</si>
  <si>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</si>
  <si>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</si>
  <si>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</si>
  <si>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</si>
  <si>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</si>
  <si>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</si>
  <si>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</si>
  <si>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</si>
  <si>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</si>
  <si>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</si>
  <si>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</si>
  <si>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</si>
  <si>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</si>
  <si>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</si>
  <si>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</si>
  <si>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</si>
  <si>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</si>
  <si>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</si>
  <si>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</si>
  <si>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</si>
  <si>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</si>
  <si>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</si>
  <si>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</si>
  <si>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</si>
  <si>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</si>
  <si>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</si>
  <si>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</si>
  <si>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</si>
  <si>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</si>
  <si>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</si>
  <si>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</si>
  <si>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</si>
  <si>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</si>
  <si>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</si>
  <si>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</si>
  <si>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</si>
  <si>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</si>
  <si>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</si>
  <si>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</si>
  <si>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</si>
  <si>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</si>
  <si>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</si>
  <si>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</si>
  <si>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</si>
  <si>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</si>
  <si>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</si>
  <si>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COMU</t>
  </si>
  <si>
    <t>CODE 2012</t>
  </si>
  <si>
    <t xml:space="preserve">Residential work,  reswork1 </t>
  </si>
  <si>
    <t>Estimated cost of construction authorized by building permits, December 2013</t>
  </si>
  <si>
    <t>Source:  New Jersey Department of Community Affairs, 2/7/14</t>
  </si>
  <si>
    <t>Estimated cost of construction authorized by building permits, January-December 2013</t>
  </si>
  <si>
    <t>See Princeton (consolidated)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</si>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</sst>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6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1" fontId="3" fillId="2" borderId="0" xfId="0" applyNumberFormat="1" applyFont="1" applyAlignment="1">
      <alignment horizontal="right"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3136464"/>
        <c:axId val="54269969"/>
      </c:barChart>
      <c:catAx>
        <c:axId val="1313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269969"/>
        <c:crosses val="autoZero"/>
        <c:auto val="1"/>
        <c:lblOffset val="100"/>
        <c:tickLblSkip val="1"/>
        <c:noMultiLvlLbl val="0"/>
      </c:catAx>
      <c:valAx>
        <c:axId val="54269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13646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2308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28777621</v>
      </c>
      <c r="G7" s="39">
        <f>SUM(G31:G53)</f>
        <v>13298526</v>
      </c>
      <c r="H7" s="39">
        <f>SUM(H31:H53)</f>
        <v>7928461</v>
      </c>
      <c r="I7" s="39">
        <f>SUM(I31:I53)</f>
        <v>3793108</v>
      </c>
      <c r="J7" s="39">
        <f>SUM(J31:J53)</f>
        <v>3757526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90407699</v>
      </c>
      <c r="G8" s="37">
        <f>SUM(G54:G123)</f>
        <v>17107764</v>
      </c>
      <c r="H8" s="37">
        <f>SUM(H54:H123)</f>
        <v>28966025</v>
      </c>
      <c r="I8" s="37">
        <f>SUM(I54:I123)</f>
        <v>4933280</v>
      </c>
      <c r="J8" s="37">
        <f>SUM(J54:J123)</f>
        <v>39400630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20806967</v>
      </c>
      <c r="G9" s="37">
        <f>SUM(G124:G163)</f>
        <v>6900896</v>
      </c>
      <c r="H9" s="37">
        <f>SUM(H124:H163)</f>
        <v>5877234</v>
      </c>
      <c r="I9" s="37">
        <f>SUM(I124:I163)</f>
        <v>1605487</v>
      </c>
      <c r="J9" s="37">
        <f>SUM(J124:J163)</f>
        <v>6423350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14108817</v>
      </c>
      <c r="G10" s="37">
        <f>SUM(G164:G200)</f>
        <v>1134000</v>
      </c>
      <c r="H10" s="37">
        <f>SUM(H164:H200)</f>
        <v>6026029</v>
      </c>
      <c r="I10" s="37">
        <f>SUM(I164:I200)</f>
        <v>131100</v>
      </c>
      <c r="J10" s="37">
        <f>SUM(J164:J200)</f>
        <v>6817688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21026261</v>
      </c>
      <c r="G11" s="37">
        <f>SUM(G201:G216)</f>
        <v>13308897</v>
      </c>
      <c r="H11" s="37">
        <f>SUM(H201:H216)</f>
        <v>6121305</v>
      </c>
      <c r="I11" s="37">
        <f>SUM(I201:I216)</f>
        <v>111950</v>
      </c>
      <c r="J11" s="37">
        <f>SUM(J201:J216)</f>
        <v>1484109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6693174</v>
      </c>
      <c r="G12" s="37">
        <f>SUM(G217:G230)</f>
        <v>664135</v>
      </c>
      <c r="H12" s="37">
        <f>SUM(H217:H230)</f>
        <v>1201150</v>
      </c>
      <c r="I12" s="37">
        <f>SUM(I217:I230)</f>
        <v>988277</v>
      </c>
      <c r="J12" s="37">
        <f>SUM(J217:J230)</f>
        <v>3839612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68497148</v>
      </c>
      <c r="G13" s="37">
        <f>SUM(G231:G252)</f>
        <v>6778938</v>
      </c>
      <c r="H13" s="37">
        <f>SUM(H231:H252)</f>
        <v>17347528</v>
      </c>
      <c r="I13" s="37">
        <f>SUM(I231:I252)</f>
        <v>6632602</v>
      </c>
      <c r="J13" s="37">
        <f>SUM(J231:J252)</f>
        <v>37738080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15747762</v>
      </c>
      <c r="G14" s="37">
        <f>SUM(G253:G276)</f>
        <v>4715600</v>
      </c>
      <c r="H14" s="37">
        <f>SUM(H253:H276)</f>
        <v>4217366</v>
      </c>
      <c r="I14" s="37">
        <f>SUM(I253:I276)</f>
        <v>843900</v>
      </c>
      <c r="J14" s="37">
        <f>SUM(J253:J276)</f>
        <v>5970896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39964303</v>
      </c>
      <c r="G15" s="37">
        <f>SUM(G277:G288)</f>
        <v>7586550</v>
      </c>
      <c r="H15" s="37">
        <f>SUM(H277:H288)</f>
        <v>12914031</v>
      </c>
      <c r="I15" s="37">
        <f>SUM(I277:I288)</f>
        <v>149889</v>
      </c>
      <c r="J15" s="37">
        <f>SUM(J277:J288)</f>
        <v>19313833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9443946</v>
      </c>
      <c r="G16" s="37">
        <f>SUM(G289:G314)</f>
        <v>2570981</v>
      </c>
      <c r="H16" s="37">
        <f>SUM(H289:H314)</f>
        <v>3998884</v>
      </c>
      <c r="I16" s="37">
        <f>SUM(I289:I314)</f>
        <v>454117</v>
      </c>
      <c r="J16" s="37">
        <f>SUM(J289:J314)</f>
        <v>2419964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26872887</v>
      </c>
      <c r="G17" s="37">
        <f>SUM(G315:G327)</f>
        <v>2885478</v>
      </c>
      <c r="H17" s="37">
        <f>SUM(H315:H327)</f>
        <v>9286474</v>
      </c>
      <c r="I17" s="37">
        <f>SUM(I315:I327)</f>
        <v>6323213</v>
      </c>
      <c r="J17" s="37">
        <f>SUM(J315:J327)</f>
        <v>8377722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91011651</v>
      </c>
      <c r="G18" s="37">
        <f>SUM(G328:G352)</f>
        <v>24069841</v>
      </c>
      <c r="H18" s="37">
        <f>SUM(H328:H352)</f>
        <v>15647102</v>
      </c>
      <c r="I18" s="37">
        <f>SUM(I328:I352)</f>
        <v>14789174</v>
      </c>
      <c r="J18" s="37">
        <f>SUM(J328:J352)</f>
        <v>36505534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75926104</v>
      </c>
      <c r="G19" s="37">
        <f>SUM(G353:G405)</f>
        <v>27420288</v>
      </c>
      <c r="H19" s="37">
        <f>SUM(H353:H405)</f>
        <v>23925288</v>
      </c>
      <c r="I19" s="37">
        <f>SUM(I353:I405)</f>
        <v>15411569</v>
      </c>
      <c r="J19" s="37">
        <f>SUM(J353:J405)</f>
        <v>9168959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32814318</v>
      </c>
      <c r="G20" s="37">
        <f>SUM(G406:G444)</f>
        <v>6076686</v>
      </c>
      <c r="H20" s="37">
        <f>SUM(H406:H444)</f>
        <v>13709391</v>
      </c>
      <c r="I20" s="37">
        <f>SUM(I406:I444)</f>
        <v>1168956</v>
      </c>
      <c r="J20" s="37">
        <f>SUM(J406:J444)</f>
        <v>11859285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81764135</v>
      </c>
      <c r="G21" s="37">
        <f>SUM(G445:G477)</f>
        <v>49269501</v>
      </c>
      <c r="H21" s="37">
        <f>SUM(H445:H477)</f>
        <v>23052965</v>
      </c>
      <c r="I21" s="37">
        <f>SUM(I445:I477)</f>
        <v>1721311</v>
      </c>
      <c r="J21" s="37">
        <f>SUM(J445:J477)</f>
        <v>7720358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12735294</v>
      </c>
      <c r="G22" s="37">
        <f>SUM(G478:G493)</f>
        <v>2839075</v>
      </c>
      <c r="H22" s="37">
        <f>SUM(H478:H493)</f>
        <v>5046744</v>
      </c>
      <c r="I22" s="37">
        <f>SUM(I478:I493)</f>
        <v>140200</v>
      </c>
      <c r="J22" s="37">
        <f>SUM(J478:J493)</f>
        <v>4709275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1764397</v>
      </c>
      <c r="G23" s="37">
        <f>SUM(G494:G508)</f>
        <v>291040</v>
      </c>
      <c r="H23" s="37">
        <f>SUM(H494:H508)</f>
        <v>613672</v>
      </c>
      <c r="I23" s="37">
        <f>SUM(I494:I508)</f>
        <v>205400</v>
      </c>
      <c r="J23" s="37">
        <f>SUM(J494:J508)</f>
        <v>654285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30456161</v>
      </c>
      <c r="G24" s="37">
        <f>SUM(G509:G529)</f>
        <v>7347818</v>
      </c>
      <c r="H24" s="37">
        <f>SUM(H509:H529)</f>
        <v>9060275</v>
      </c>
      <c r="I24" s="37">
        <f>SUM(I509:I529)</f>
        <v>1753206</v>
      </c>
      <c r="J24" s="37">
        <f>SUM(J509:J529)</f>
        <v>12294862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7105467</v>
      </c>
      <c r="G25" s="37">
        <f>SUM(G530:G553)</f>
        <v>595200</v>
      </c>
      <c r="H25" s="37">
        <f>SUM(H530:H553)</f>
        <v>3308860</v>
      </c>
      <c r="I25" s="37">
        <f>SUM(I530:I553)</f>
        <v>2162851</v>
      </c>
      <c r="J25" s="37">
        <f>SUM(J530:J553)</f>
        <v>1038556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54794723</v>
      </c>
      <c r="G26" s="37">
        <f>SUM(G554:G574)</f>
        <v>17030152</v>
      </c>
      <c r="H26" s="37">
        <f>SUM(H554:H574)</f>
        <v>13878033</v>
      </c>
      <c r="I26" s="37">
        <f>SUM(I554:I574)</f>
        <v>17285127</v>
      </c>
      <c r="J26" s="37">
        <f>SUM(J554:J574)</f>
        <v>6601411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3512526</v>
      </c>
      <c r="G27" s="37">
        <f>SUM(G575:G597)</f>
        <v>392001</v>
      </c>
      <c r="H27" s="37">
        <f>SUM(H575:H597)</f>
        <v>993990</v>
      </c>
      <c r="I27" s="37">
        <f>SUM(I575:I597)</f>
        <v>68715</v>
      </c>
      <c r="J27" s="37">
        <f>SUM(J575:J597)</f>
        <v>2057820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47942942</v>
      </c>
      <c r="G28" s="37">
        <f>G598</f>
        <v>0</v>
      </c>
      <c r="H28" s="37">
        <f>H598</f>
        <v>0</v>
      </c>
      <c r="I28" s="37">
        <f>I598</f>
        <v>33113803</v>
      </c>
      <c r="J28" s="37">
        <f>J598</f>
        <v>14829139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782174303</v>
      </c>
      <c r="G29" s="39">
        <f>SUM(G7:G28)</f>
        <v>212283367</v>
      </c>
      <c r="H29" s="39">
        <f>SUM(H7:H28)</f>
        <v>213120807</v>
      </c>
      <c r="I29" s="39">
        <f>SUM(I7:I28)</f>
        <v>113787235</v>
      </c>
      <c r="J29" s="39">
        <f>SUM(J7:J28)</f>
        <v>242982894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2">G31+H31+I31+J31</f>
        <v>135473</v>
      </c>
      <c r="G31" s="50">
        <v>0</v>
      </c>
      <c r="H31" s="50">
        <v>106073</v>
      </c>
      <c r="I31" s="50">
        <v>0</v>
      </c>
      <c r="J31" s="50">
        <v>29400</v>
      </c>
      <c r="K31" s="36"/>
      <c r="L31" s="100">
        <v>20140110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4592664</v>
      </c>
      <c r="G32" s="36">
        <v>0</v>
      </c>
      <c r="H32" s="36">
        <v>701139</v>
      </c>
      <c r="I32" s="36">
        <v>3369500</v>
      </c>
      <c r="J32" s="36">
        <v>522025</v>
      </c>
      <c r="K32" s="36"/>
      <c r="L32" s="100">
        <v>20140110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3129253</v>
      </c>
      <c r="G33" s="36">
        <v>2327975</v>
      </c>
      <c r="H33" s="36">
        <v>801278</v>
      </c>
      <c r="I33" s="36">
        <v>0</v>
      </c>
      <c r="J33" s="36">
        <v>0</v>
      </c>
      <c r="K33" s="36"/>
      <c r="L33" s="100">
        <v>20140110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885</v>
      </c>
      <c r="G34" s="36">
        <v>0</v>
      </c>
      <c r="H34" s="36">
        <v>135</v>
      </c>
      <c r="I34" s="36">
        <v>0</v>
      </c>
      <c r="J34" s="36">
        <v>750</v>
      </c>
      <c r="K34" s="36"/>
      <c r="L34" s="100">
        <v>20140110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385494</v>
      </c>
      <c r="G35" s="36">
        <v>4750</v>
      </c>
      <c r="H35" s="36">
        <v>125164</v>
      </c>
      <c r="I35" s="36">
        <v>237080</v>
      </c>
      <c r="J35" s="36">
        <v>18500</v>
      </c>
      <c r="K35" s="64"/>
      <c r="L35" s="100">
        <v>20140110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5625</v>
      </c>
      <c r="G36" s="36">
        <v>0</v>
      </c>
      <c r="H36" s="36">
        <v>5625</v>
      </c>
      <c r="I36" s="36">
        <v>0</v>
      </c>
      <c r="J36" s="36">
        <v>0</v>
      </c>
      <c r="K36" s="36"/>
      <c r="L36" s="100">
        <v>20140110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378862</v>
      </c>
      <c r="G37" s="36">
        <v>114000</v>
      </c>
      <c r="H37" s="36">
        <v>200692</v>
      </c>
      <c r="I37" s="36">
        <v>0</v>
      </c>
      <c r="J37" s="36">
        <v>64170</v>
      </c>
      <c r="K37" s="36"/>
      <c r="L37" s="100">
        <v>20140110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3236307</v>
      </c>
      <c r="G38" s="36">
        <v>1428381</v>
      </c>
      <c r="H38" s="36">
        <v>788433</v>
      </c>
      <c r="I38" s="36">
        <v>37315</v>
      </c>
      <c r="J38" s="36">
        <v>982178</v>
      </c>
      <c r="K38" s="36"/>
      <c r="L38" s="100">
        <v>20140110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151632</v>
      </c>
      <c r="G39" s="36">
        <v>11020</v>
      </c>
      <c r="H39" s="36">
        <v>55811</v>
      </c>
      <c r="I39" s="36">
        <v>40000</v>
      </c>
      <c r="J39" s="36">
        <v>44801</v>
      </c>
      <c r="K39" s="36"/>
      <c r="L39" s="100">
        <v>20140110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87952</v>
      </c>
      <c r="G40" s="36">
        <v>0</v>
      </c>
      <c r="H40" s="36">
        <v>30952</v>
      </c>
      <c r="I40" s="36">
        <v>0</v>
      </c>
      <c r="J40" s="36">
        <v>57000</v>
      </c>
      <c r="K40" s="36"/>
      <c r="L40" s="100">
        <v>20140110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1232102</v>
      </c>
      <c r="G41" s="36">
        <v>433700</v>
      </c>
      <c r="H41" s="36">
        <v>680553</v>
      </c>
      <c r="I41" s="36">
        <v>0</v>
      </c>
      <c r="J41" s="36">
        <v>117849</v>
      </c>
      <c r="K41" s="36"/>
      <c r="L41" s="100">
        <v>20140110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804129</v>
      </c>
      <c r="G42" s="36">
        <v>285311</v>
      </c>
      <c r="H42" s="36">
        <v>195486</v>
      </c>
      <c r="I42" s="36">
        <v>39162</v>
      </c>
      <c r="J42" s="36">
        <v>284170</v>
      </c>
      <c r="K42" s="36"/>
      <c r="L42" s="100">
        <v>20140110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185473</v>
      </c>
      <c r="G43" s="36">
        <v>0</v>
      </c>
      <c r="H43" s="36">
        <v>139023</v>
      </c>
      <c r="I43" s="36">
        <v>0</v>
      </c>
      <c r="J43" s="36">
        <v>46450</v>
      </c>
      <c r="K43" s="36"/>
      <c r="L43" s="100">
        <v>20140110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774984</v>
      </c>
      <c r="G44" s="36">
        <v>0</v>
      </c>
      <c r="H44" s="36">
        <v>99803</v>
      </c>
      <c r="I44" s="36">
        <v>0</v>
      </c>
      <c r="J44" s="36">
        <v>675181</v>
      </c>
      <c r="K44" s="36"/>
      <c r="L44" s="100">
        <v>20140110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3601702</v>
      </c>
      <c r="G45" s="36">
        <v>2945500</v>
      </c>
      <c r="H45" s="36">
        <v>571910</v>
      </c>
      <c r="I45" s="36">
        <v>0</v>
      </c>
      <c r="J45" s="36">
        <v>84292</v>
      </c>
      <c r="K45" s="36"/>
      <c r="L45" s="100">
        <v>20140110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6159877</v>
      </c>
      <c r="G46" s="36">
        <v>4997489</v>
      </c>
      <c r="H46" s="36">
        <v>1098218</v>
      </c>
      <c r="I46" s="36">
        <v>15000</v>
      </c>
      <c r="J46" s="36">
        <v>49170</v>
      </c>
      <c r="K46" s="36"/>
      <c r="L46" s="100">
        <v>20140110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55573</v>
      </c>
      <c r="G47" s="36">
        <v>0</v>
      </c>
      <c r="H47" s="36">
        <v>17470</v>
      </c>
      <c r="I47" s="36">
        <v>22603</v>
      </c>
      <c r="J47" s="36">
        <v>15500</v>
      </c>
      <c r="K47" s="36"/>
      <c r="L47" s="100">
        <v>20140207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628534</v>
      </c>
      <c r="G48" s="36">
        <v>171500</v>
      </c>
      <c r="H48" s="36">
        <v>79260</v>
      </c>
      <c r="I48" s="36">
        <v>0</v>
      </c>
      <c r="J48" s="36">
        <v>377774</v>
      </c>
      <c r="K48" s="36"/>
      <c r="L48" s="100">
        <v>20140110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145614</v>
      </c>
      <c r="G49" s="36">
        <v>0</v>
      </c>
      <c r="H49" s="36">
        <v>95404</v>
      </c>
      <c r="I49" s="36">
        <v>0</v>
      </c>
      <c r="J49" s="36">
        <v>50210</v>
      </c>
      <c r="K49" s="36"/>
      <c r="L49" s="100">
        <v>20140110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377792</v>
      </c>
      <c r="G50" s="36">
        <v>1</v>
      </c>
      <c r="H50" s="36">
        <v>377791</v>
      </c>
      <c r="I50" s="36">
        <v>0</v>
      </c>
      <c r="J50" s="36">
        <v>0</v>
      </c>
      <c r="K50" s="36"/>
      <c r="L50" s="100">
        <v>20140207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473849</v>
      </c>
      <c r="G51" s="36">
        <v>48900</v>
      </c>
      <c r="H51" s="36">
        <v>273448</v>
      </c>
      <c r="I51" s="36">
        <v>32448</v>
      </c>
      <c r="J51" s="36">
        <v>119053</v>
      </c>
      <c r="K51" s="36"/>
      <c r="L51" s="100">
        <v>20140110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2076886</v>
      </c>
      <c r="G52" s="36">
        <v>529999</v>
      </c>
      <c r="H52" s="36">
        <v>1406887</v>
      </c>
      <c r="I52" s="36">
        <v>0</v>
      </c>
      <c r="J52" s="36">
        <v>140000</v>
      </c>
      <c r="K52" s="36"/>
      <c r="L52" s="100">
        <v>20140110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156959</v>
      </c>
      <c r="G53" s="36">
        <v>0</v>
      </c>
      <c r="H53" s="36">
        <v>77906</v>
      </c>
      <c r="I53" s="36">
        <v>0</v>
      </c>
      <c r="J53" s="36">
        <v>79053</v>
      </c>
      <c r="K53" s="36"/>
      <c r="L53" s="100">
        <v>20140110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422027</v>
      </c>
      <c r="G54" s="36">
        <v>4</v>
      </c>
      <c r="H54" s="36">
        <v>262434</v>
      </c>
      <c r="I54" s="36">
        <v>0</v>
      </c>
      <c r="J54" s="36">
        <v>159589</v>
      </c>
      <c r="K54" s="36"/>
      <c r="L54" s="100">
        <v>20140110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133637</v>
      </c>
      <c r="G55" s="36">
        <v>500</v>
      </c>
      <c r="H55" s="36">
        <v>111537</v>
      </c>
      <c r="I55" s="36">
        <v>0</v>
      </c>
      <c r="J55" s="36">
        <v>21600</v>
      </c>
      <c r="K55" s="36"/>
      <c r="L55" s="100">
        <v>20140110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3068242</v>
      </c>
      <c r="G56" s="36">
        <v>0</v>
      </c>
      <c r="H56" s="36">
        <v>1776842</v>
      </c>
      <c r="I56" s="36">
        <v>23600</v>
      </c>
      <c r="J56" s="36">
        <v>1267800</v>
      </c>
      <c r="K56" s="36"/>
      <c r="L56" s="100">
        <v>20140110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101358</v>
      </c>
      <c r="G57" s="36">
        <v>0</v>
      </c>
      <c r="H57" s="36">
        <v>88258</v>
      </c>
      <c r="I57" s="36">
        <v>0</v>
      </c>
      <c r="J57" s="36">
        <v>13100</v>
      </c>
      <c r="K57" s="36"/>
      <c r="L57" s="100">
        <v>20140110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763270</v>
      </c>
      <c r="G58" s="36">
        <v>485000</v>
      </c>
      <c r="H58" s="36">
        <v>57040</v>
      </c>
      <c r="I58" s="36">
        <v>0</v>
      </c>
      <c r="J58" s="36">
        <v>221230</v>
      </c>
      <c r="K58" s="36"/>
      <c r="L58" s="100">
        <v>20140110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13000</v>
      </c>
      <c r="G59" s="36">
        <v>0</v>
      </c>
      <c r="H59" s="36">
        <v>13000</v>
      </c>
      <c r="I59" s="36">
        <v>0</v>
      </c>
      <c r="J59" s="36">
        <v>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524415</v>
      </c>
      <c r="G60" s="36">
        <v>299999</v>
      </c>
      <c r="H60" s="36">
        <v>83616</v>
      </c>
      <c r="I60" s="36">
        <v>0</v>
      </c>
      <c r="J60" s="36">
        <v>140800</v>
      </c>
      <c r="K60" s="36"/>
      <c r="L60" s="100">
        <v>20140110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476542</v>
      </c>
      <c r="G61" s="36">
        <v>0</v>
      </c>
      <c r="H61" s="36">
        <v>332572</v>
      </c>
      <c r="I61" s="36">
        <v>0</v>
      </c>
      <c r="J61" s="36">
        <v>143970</v>
      </c>
      <c r="K61" s="36"/>
      <c r="L61" s="100">
        <v>20140110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596303</v>
      </c>
      <c r="G62" s="36">
        <v>359850</v>
      </c>
      <c r="H62" s="36">
        <v>206453</v>
      </c>
      <c r="I62" s="36">
        <v>0</v>
      </c>
      <c r="J62" s="36">
        <v>30000</v>
      </c>
      <c r="K62" s="36"/>
      <c r="L62" s="100">
        <v>20140110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aca="true" t="shared" si="1" ref="F63:F94">G63+H63+I63+J63</f>
        <v>157415</v>
      </c>
      <c r="G63" s="36">
        <v>0</v>
      </c>
      <c r="H63" s="36">
        <v>157415</v>
      </c>
      <c r="I63" s="36">
        <v>0</v>
      </c>
      <c r="J63" s="36">
        <v>0</v>
      </c>
      <c r="K63" s="36"/>
      <c r="L63" s="100">
        <v>20140207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1"/>
        <v>679090</v>
      </c>
      <c r="G64" s="36">
        <v>250000</v>
      </c>
      <c r="H64" s="36">
        <v>277740</v>
      </c>
      <c r="I64" s="36">
        <v>0</v>
      </c>
      <c r="J64" s="36">
        <v>151350</v>
      </c>
      <c r="K64" s="36"/>
      <c r="L64" s="100">
        <v>20140207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620337</v>
      </c>
      <c r="G65" s="36">
        <v>238000</v>
      </c>
      <c r="H65" s="36">
        <v>240362</v>
      </c>
      <c r="I65" s="36">
        <v>0</v>
      </c>
      <c r="J65" s="36">
        <v>141975</v>
      </c>
      <c r="K65" s="36"/>
      <c r="L65" s="100">
        <v>20140110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6284352</v>
      </c>
      <c r="G66" s="36">
        <v>819250</v>
      </c>
      <c r="H66" s="36">
        <v>247327</v>
      </c>
      <c r="I66" s="36">
        <v>4500000</v>
      </c>
      <c r="J66" s="36">
        <v>717775</v>
      </c>
      <c r="K66" s="36"/>
      <c r="L66" s="100">
        <v>20140110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222179</v>
      </c>
      <c r="G67" s="36">
        <v>0</v>
      </c>
      <c r="H67" s="36">
        <v>216679</v>
      </c>
      <c r="I67" s="36">
        <v>0</v>
      </c>
      <c r="J67" s="36">
        <v>5500</v>
      </c>
      <c r="K67" s="36"/>
      <c r="L67" s="100">
        <v>20140110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3319043</v>
      </c>
      <c r="G68" s="36">
        <v>364000</v>
      </c>
      <c r="H68" s="36">
        <v>1925413</v>
      </c>
      <c r="I68" s="36">
        <v>59000</v>
      </c>
      <c r="J68" s="36">
        <v>970630</v>
      </c>
      <c r="K68" s="36"/>
      <c r="L68" s="100">
        <v>20140110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1832797</v>
      </c>
      <c r="G69" s="36">
        <v>1332500</v>
      </c>
      <c r="H69" s="36">
        <v>294597</v>
      </c>
      <c r="I69" s="36">
        <v>0</v>
      </c>
      <c r="J69" s="36">
        <v>205700</v>
      </c>
      <c r="K69" s="36"/>
      <c r="L69" s="100">
        <v>20140110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3393277</v>
      </c>
      <c r="G70" s="36">
        <v>0</v>
      </c>
      <c r="H70" s="36">
        <v>1004755</v>
      </c>
      <c r="I70" s="36">
        <v>0</v>
      </c>
      <c r="J70" s="36">
        <v>2388522</v>
      </c>
      <c r="K70" s="36"/>
      <c r="L70" s="100">
        <v>20140207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141613</v>
      </c>
      <c r="G71" s="36">
        <v>0</v>
      </c>
      <c r="H71" s="36">
        <v>63350</v>
      </c>
      <c r="I71" s="36">
        <v>0</v>
      </c>
      <c r="J71" s="36">
        <v>78263</v>
      </c>
      <c r="K71" s="36"/>
      <c r="L71" s="100">
        <v>20140110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2711118</v>
      </c>
      <c r="G72" s="36">
        <v>1837001</v>
      </c>
      <c r="H72" s="36">
        <v>572372</v>
      </c>
      <c r="I72" s="36">
        <v>0</v>
      </c>
      <c r="J72" s="36">
        <v>301745</v>
      </c>
      <c r="K72" s="36"/>
      <c r="L72" s="100">
        <v>20140110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634428</v>
      </c>
      <c r="G73" s="36">
        <v>3000</v>
      </c>
      <c r="H73" s="36">
        <v>631428</v>
      </c>
      <c r="I73" s="36">
        <v>0</v>
      </c>
      <c r="J73" s="36">
        <v>0</v>
      </c>
      <c r="K73" s="36"/>
      <c r="L73" s="100">
        <v>20140110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1376578</v>
      </c>
      <c r="G74" s="36">
        <v>1245244</v>
      </c>
      <c r="H74" s="36">
        <v>107794</v>
      </c>
      <c r="I74" s="36">
        <v>0</v>
      </c>
      <c r="J74" s="36">
        <v>23540</v>
      </c>
      <c r="K74" s="36"/>
      <c r="L74" s="100">
        <v>20140110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548473</v>
      </c>
      <c r="G75" s="36">
        <v>7000</v>
      </c>
      <c r="H75" s="36">
        <v>529473</v>
      </c>
      <c r="I75" s="36">
        <v>0</v>
      </c>
      <c r="J75" s="36">
        <v>12000</v>
      </c>
      <c r="K75" s="36"/>
      <c r="L75" s="100">
        <v>20140110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1767257</v>
      </c>
      <c r="G76" s="36">
        <v>0</v>
      </c>
      <c r="H76" s="36">
        <v>1194947</v>
      </c>
      <c r="I76" s="36">
        <v>28000</v>
      </c>
      <c r="J76" s="36">
        <v>544310</v>
      </c>
      <c r="K76" s="36"/>
      <c r="L76" s="100">
        <v>20140110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650384</v>
      </c>
      <c r="G77" s="36">
        <v>448000</v>
      </c>
      <c r="H77" s="36">
        <v>202384</v>
      </c>
      <c r="I77" s="36">
        <v>0</v>
      </c>
      <c r="J77" s="36">
        <v>0</v>
      </c>
      <c r="K77" s="36"/>
      <c r="L77" s="100">
        <v>20140110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238552</v>
      </c>
      <c r="G78" s="36">
        <v>0</v>
      </c>
      <c r="H78" s="36">
        <v>217002</v>
      </c>
      <c r="I78" s="36">
        <v>0</v>
      </c>
      <c r="J78" s="36">
        <v>21550</v>
      </c>
      <c r="K78" s="36"/>
      <c r="L78" s="100">
        <v>20140110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283656</v>
      </c>
      <c r="G79" s="36">
        <v>0</v>
      </c>
      <c r="H79" s="36">
        <v>226181</v>
      </c>
      <c r="I79" s="36">
        <v>0</v>
      </c>
      <c r="J79" s="36">
        <v>57475</v>
      </c>
      <c r="K79" s="36"/>
      <c r="L79" s="100">
        <v>20140110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745969</v>
      </c>
      <c r="G80" s="36">
        <v>0</v>
      </c>
      <c r="H80" s="36">
        <v>486662</v>
      </c>
      <c r="I80" s="36">
        <v>0</v>
      </c>
      <c r="J80" s="36">
        <v>259307</v>
      </c>
      <c r="K80" s="36"/>
      <c r="L80" s="100">
        <v>20140110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300618</v>
      </c>
      <c r="G81" s="36">
        <v>0</v>
      </c>
      <c r="H81" s="36">
        <v>294768</v>
      </c>
      <c r="I81" s="36">
        <v>0</v>
      </c>
      <c r="J81" s="36">
        <v>5850</v>
      </c>
      <c r="K81" s="36"/>
      <c r="L81" s="100">
        <v>20140110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110" t="s">
        <v>9</v>
      </c>
      <c r="G82" s="110" t="s">
        <v>9</v>
      </c>
      <c r="H82" s="110" t="s">
        <v>9</v>
      </c>
      <c r="I82" s="110" t="s">
        <v>9</v>
      </c>
      <c r="J82" s="110" t="s">
        <v>9</v>
      </c>
      <c r="K82" s="36"/>
      <c r="L82" s="7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2" ref="F83:F114">G83+H83+I83+J83</f>
        <v>75210</v>
      </c>
      <c r="G83" s="36">
        <v>0</v>
      </c>
      <c r="H83" s="36">
        <v>45800</v>
      </c>
      <c r="I83" s="36">
        <v>0</v>
      </c>
      <c r="J83" s="36">
        <v>29410</v>
      </c>
      <c r="K83" s="36"/>
      <c r="L83" s="100">
        <v>20140110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105075</v>
      </c>
      <c r="G84" s="36">
        <v>0</v>
      </c>
      <c r="H84" s="36">
        <v>80875</v>
      </c>
      <c r="I84" s="36">
        <v>10000</v>
      </c>
      <c r="J84" s="36">
        <v>14200</v>
      </c>
      <c r="K84" s="36"/>
      <c r="L84" s="100">
        <v>20140110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2217137</v>
      </c>
      <c r="G85" s="36">
        <v>220000</v>
      </c>
      <c r="H85" s="36">
        <v>325478</v>
      </c>
      <c r="I85" s="36">
        <v>4700</v>
      </c>
      <c r="J85" s="36">
        <v>1666959</v>
      </c>
      <c r="K85" s="36"/>
      <c r="L85" s="100">
        <v>20140110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3222147</v>
      </c>
      <c r="G86" s="36">
        <v>684500</v>
      </c>
      <c r="H86" s="36">
        <v>1418556</v>
      </c>
      <c r="I86" s="36">
        <v>0</v>
      </c>
      <c r="J86" s="36">
        <v>1119091</v>
      </c>
      <c r="K86" s="36"/>
      <c r="L86" s="100">
        <v>20140110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734146</v>
      </c>
      <c r="G87" s="36">
        <v>0</v>
      </c>
      <c r="H87" s="36">
        <v>376596</v>
      </c>
      <c r="I87" s="36">
        <v>0</v>
      </c>
      <c r="J87" s="36">
        <v>357550</v>
      </c>
      <c r="K87" s="36"/>
      <c r="L87" s="100">
        <v>20140110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596881</v>
      </c>
      <c r="G88" s="36">
        <v>0</v>
      </c>
      <c r="H88" s="36">
        <v>376381</v>
      </c>
      <c r="I88" s="36">
        <v>0</v>
      </c>
      <c r="J88" s="36">
        <v>220500</v>
      </c>
      <c r="K88" s="36"/>
      <c r="L88" s="100">
        <v>20140207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683908</v>
      </c>
      <c r="G89" s="36">
        <v>0</v>
      </c>
      <c r="H89" s="36">
        <v>382132</v>
      </c>
      <c r="I89" s="36">
        <v>0</v>
      </c>
      <c r="J89" s="36">
        <v>301776</v>
      </c>
      <c r="K89" s="36"/>
      <c r="L89" s="100">
        <v>20140110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410974</v>
      </c>
      <c r="G90" s="36">
        <v>212245</v>
      </c>
      <c r="H90" s="36">
        <v>72329</v>
      </c>
      <c r="I90" s="36">
        <v>0</v>
      </c>
      <c r="J90" s="36">
        <v>126400</v>
      </c>
      <c r="K90" s="36"/>
      <c r="L90" s="100">
        <v>20140110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410249</v>
      </c>
      <c r="G91" s="36">
        <v>216000</v>
      </c>
      <c r="H91" s="36">
        <v>173549</v>
      </c>
      <c r="I91" s="36">
        <v>0</v>
      </c>
      <c r="J91" s="36">
        <v>20700</v>
      </c>
      <c r="K91" s="36"/>
      <c r="L91" s="100">
        <v>20140207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421808</v>
      </c>
      <c r="G92" s="36">
        <v>0</v>
      </c>
      <c r="H92" s="36">
        <v>371540</v>
      </c>
      <c r="I92" s="36">
        <v>0</v>
      </c>
      <c r="J92" s="36">
        <v>50268</v>
      </c>
      <c r="K92" s="36"/>
      <c r="L92" s="100">
        <v>20140110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569518</v>
      </c>
      <c r="G93" s="36">
        <v>324500</v>
      </c>
      <c r="H93" s="36">
        <v>186643</v>
      </c>
      <c r="I93" s="36">
        <v>10200</v>
      </c>
      <c r="J93" s="36">
        <v>48175</v>
      </c>
      <c r="K93" s="36"/>
      <c r="L93" s="100">
        <v>20140207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7840</v>
      </c>
      <c r="G94" s="36">
        <v>0</v>
      </c>
      <c r="H94" s="36">
        <v>7840</v>
      </c>
      <c r="I94" s="36">
        <v>0</v>
      </c>
      <c r="J94" s="36">
        <v>0</v>
      </c>
      <c r="K94" s="36"/>
      <c r="L94" s="100">
        <v>20131209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964238</v>
      </c>
      <c r="G95" s="36">
        <v>0</v>
      </c>
      <c r="H95" s="36">
        <v>824188</v>
      </c>
      <c r="I95" s="36">
        <v>0</v>
      </c>
      <c r="J95" s="36">
        <v>140050</v>
      </c>
      <c r="K95" s="36"/>
      <c r="L95" s="100">
        <v>20140110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163028</v>
      </c>
      <c r="G96" s="36">
        <v>43500</v>
      </c>
      <c r="H96" s="36">
        <v>37684</v>
      </c>
      <c r="I96" s="36">
        <v>55000</v>
      </c>
      <c r="J96" s="36">
        <v>26844</v>
      </c>
      <c r="K96" s="36"/>
      <c r="L96" s="100">
        <v>20140110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977978</v>
      </c>
      <c r="G97" s="36">
        <v>0</v>
      </c>
      <c r="H97" s="36">
        <v>756103</v>
      </c>
      <c r="I97" s="36">
        <v>0</v>
      </c>
      <c r="J97" s="36">
        <v>221875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930694</v>
      </c>
      <c r="G98" s="36">
        <v>559800</v>
      </c>
      <c r="H98" s="36">
        <v>143244</v>
      </c>
      <c r="I98" s="36">
        <v>0</v>
      </c>
      <c r="J98" s="36">
        <v>227650</v>
      </c>
      <c r="K98" s="36"/>
      <c r="L98" s="100">
        <v>20140207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10228932</v>
      </c>
      <c r="G99" s="36">
        <v>367500</v>
      </c>
      <c r="H99" s="36">
        <v>696017</v>
      </c>
      <c r="I99" s="36">
        <v>0</v>
      </c>
      <c r="J99" s="36">
        <v>9165415</v>
      </c>
      <c r="K99" s="36"/>
      <c r="L99" s="100">
        <v>20140207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672423</v>
      </c>
      <c r="G100" s="36">
        <v>0</v>
      </c>
      <c r="H100" s="36">
        <v>84429</v>
      </c>
      <c r="I100" s="36">
        <v>0</v>
      </c>
      <c r="J100" s="36">
        <v>587994</v>
      </c>
      <c r="K100" s="36"/>
      <c r="L100" s="100">
        <v>20140110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894805</v>
      </c>
      <c r="G101" s="36">
        <v>370500</v>
      </c>
      <c r="H101" s="36">
        <v>280924</v>
      </c>
      <c r="I101" s="36">
        <v>0</v>
      </c>
      <c r="J101" s="36">
        <v>243381</v>
      </c>
      <c r="K101" s="36"/>
      <c r="L101" s="100">
        <v>20140110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562767</v>
      </c>
      <c r="G102" s="36">
        <v>265000</v>
      </c>
      <c r="H102" s="36">
        <v>67112</v>
      </c>
      <c r="I102" s="36">
        <v>0</v>
      </c>
      <c r="J102" s="36">
        <v>230655</v>
      </c>
      <c r="K102" s="36"/>
      <c r="L102" s="100">
        <v>20140207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781306</v>
      </c>
      <c r="G103" s="36">
        <v>0</v>
      </c>
      <c r="H103" s="36">
        <v>339806</v>
      </c>
      <c r="I103" s="36">
        <v>0</v>
      </c>
      <c r="J103" s="36">
        <v>441500</v>
      </c>
      <c r="K103" s="36"/>
      <c r="L103" s="100">
        <v>20140110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3711315</v>
      </c>
      <c r="G104" s="36">
        <v>1341250</v>
      </c>
      <c r="H104" s="36">
        <v>1676811</v>
      </c>
      <c r="I104" s="36">
        <v>68000</v>
      </c>
      <c r="J104" s="36">
        <v>625254</v>
      </c>
      <c r="K104" s="36"/>
      <c r="L104" s="100">
        <v>20140207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585031</v>
      </c>
      <c r="G105" s="36">
        <v>0</v>
      </c>
      <c r="H105" s="36">
        <v>540691</v>
      </c>
      <c r="I105" s="36">
        <v>0</v>
      </c>
      <c r="J105" s="36">
        <v>44340</v>
      </c>
      <c r="K105" s="36"/>
      <c r="L105" s="100">
        <v>20140207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1048305</v>
      </c>
      <c r="G106" s="36">
        <v>0</v>
      </c>
      <c r="H106" s="36">
        <v>937730</v>
      </c>
      <c r="I106" s="36">
        <v>0</v>
      </c>
      <c r="J106" s="36">
        <v>110575</v>
      </c>
      <c r="K106" s="36"/>
      <c r="L106" s="100">
        <v>20140110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245236</v>
      </c>
      <c r="G107" s="36">
        <v>0</v>
      </c>
      <c r="H107" s="36">
        <v>203686</v>
      </c>
      <c r="I107" s="36">
        <v>0</v>
      </c>
      <c r="J107" s="36">
        <v>41550</v>
      </c>
      <c r="K107" s="36"/>
      <c r="L107" s="100">
        <v>20140110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705670</v>
      </c>
      <c r="G108" s="36">
        <v>0</v>
      </c>
      <c r="H108" s="36">
        <v>3000</v>
      </c>
      <c r="I108" s="36">
        <v>0</v>
      </c>
      <c r="J108" s="36">
        <v>702670</v>
      </c>
      <c r="K108" s="36"/>
      <c r="L108" s="100">
        <v>20140110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973656</v>
      </c>
      <c r="G109" s="36">
        <v>0</v>
      </c>
      <c r="H109" s="36">
        <v>812600</v>
      </c>
      <c r="I109" s="36">
        <v>100</v>
      </c>
      <c r="J109" s="36">
        <v>160956</v>
      </c>
      <c r="K109" s="36"/>
      <c r="L109" s="100">
        <v>20140110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1428768</v>
      </c>
      <c r="G110" s="36">
        <v>0</v>
      </c>
      <c r="H110" s="36">
        <v>394000</v>
      </c>
      <c r="I110" s="36">
        <v>0</v>
      </c>
      <c r="J110" s="36">
        <v>1034768</v>
      </c>
      <c r="K110" s="36"/>
      <c r="L110" s="100">
        <v>20140207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1710797</v>
      </c>
      <c r="G111" s="36">
        <v>1038420</v>
      </c>
      <c r="H111" s="36">
        <v>522361</v>
      </c>
      <c r="I111" s="36">
        <v>565</v>
      </c>
      <c r="J111" s="36">
        <v>149451</v>
      </c>
      <c r="K111" s="36"/>
      <c r="L111" s="100">
        <v>20140110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1176895</v>
      </c>
      <c r="G112" s="36">
        <v>0</v>
      </c>
      <c r="H112" s="36">
        <v>31795</v>
      </c>
      <c r="I112" s="36">
        <v>0</v>
      </c>
      <c r="J112" s="36">
        <v>1145100</v>
      </c>
      <c r="K112" s="36"/>
      <c r="L112" s="100">
        <v>20140110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6439888</v>
      </c>
      <c r="G113" s="36">
        <v>1280150</v>
      </c>
      <c r="H113" s="36">
        <v>1465132</v>
      </c>
      <c r="I113" s="36">
        <v>0</v>
      </c>
      <c r="J113" s="36">
        <v>3694606</v>
      </c>
      <c r="K113" s="36"/>
      <c r="L113" s="100">
        <v>20140110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1149302</v>
      </c>
      <c r="G114" s="36">
        <v>673100</v>
      </c>
      <c r="H114" s="36">
        <v>355032</v>
      </c>
      <c r="I114" s="36">
        <v>0</v>
      </c>
      <c r="J114" s="36">
        <v>121170</v>
      </c>
      <c r="K114" s="36"/>
      <c r="L114" s="100">
        <v>20140110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3" ref="F115:F146">G115+H115+I115+J115</f>
        <v>124375</v>
      </c>
      <c r="G115" s="36">
        <v>0</v>
      </c>
      <c r="H115" s="36">
        <v>0</v>
      </c>
      <c r="I115" s="36">
        <v>0</v>
      </c>
      <c r="J115" s="36">
        <v>124375</v>
      </c>
      <c r="K115" s="36"/>
      <c r="L115" s="100">
        <v>20140207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741392</v>
      </c>
      <c r="G116" s="36">
        <v>10001</v>
      </c>
      <c r="H116" s="36">
        <v>639847</v>
      </c>
      <c r="I116" s="36">
        <v>0</v>
      </c>
      <c r="J116" s="36">
        <v>91544</v>
      </c>
      <c r="K116" s="36"/>
      <c r="L116" s="100">
        <v>20140110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1318434</v>
      </c>
      <c r="G117" s="36">
        <v>940000</v>
      </c>
      <c r="H117" s="36">
        <v>245569</v>
      </c>
      <c r="I117" s="36">
        <v>88515</v>
      </c>
      <c r="J117" s="36">
        <v>44350</v>
      </c>
      <c r="K117" s="36"/>
      <c r="L117" s="100">
        <v>20140110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440027</v>
      </c>
      <c r="G118" s="36">
        <v>265000</v>
      </c>
      <c r="H118" s="36">
        <v>121127</v>
      </c>
      <c r="I118" s="36">
        <v>0</v>
      </c>
      <c r="J118" s="36">
        <v>53900</v>
      </c>
      <c r="K118" s="36"/>
      <c r="L118" s="100">
        <v>20140110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7736453</v>
      </c>
      <c r="G119" s="36">
        <v>0</v>
      </c>
      <c r="H119" s="36">
        <v>404303</v>
      </c>
      <c r="I119" s="36">
        <v>0</v>
      </c>
      <c r="J119" s="36">
        <v>7332150</v>
      </c>
      <c r="K119" s="36"/>
      <c r="L119" s="100">
        <v>20140207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1155865</v>
      </c>
      <c r="G120" s="36">
        <v>605200</v>
      </c>
      <c r="H120" s="36">
        <v>292240</v>
      </c>
      <c r="I120" s="36">
        <v>0</v>
      </c>
      <c r="J120" s="36">
        <v>258425</v>
      </c>
      <c r="K120" s="36"/>
      <c r="L120" s="100">
        <v>20140110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274569</v>
      </c>
      <c r="G121" s="36">
        <v>0</v>
      </c>
      <c r="H121" s="36">
        <v>166069</v>
      </c>
      <c r="I121" s="36">
        <v>0</v>
      </c>
      <c r="J121" s="36">
        <v>108500</v>
      </c>
      <c r="K121" s="50"/>
      <c r="L121" s="100">
        <v>20140207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276990</v>
      </c>
      <c r="G122" s="36">
        <v>0</v>
      </c>
      <c r="H122" s="36">
        <v>153190</v>
      </c>
      <c r="I122" s="36">
        <v>0</v>
      </c>
      <c r="J122" s="36">
        <v>123800</v>
      </c>
      <c r="K122" s="36"/>
      <c r="L122" s="100">
        <v>20140207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1527737</v>
      </c>
      <c r="G123" s="36">
        <v>1750</v>
      </c>
      <c r="H123" s="36">
        <v>1131215</v>
      </c>
      <c r="I123" s="36">
        <v>85600</v>
      </c>
      <c r="J123" s="36">
        <v>309172</v>
      </c>
      <c r="K123" s="36"/>
      <c r="L123" s="100">
        <v>20140110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48319</v>
      </c>
      <c r="G124" s="36">
        <v>0</v>
      </c>
      <c r="H124" s="36">
        <v>48319</v>
      </c>
      <c r="I124" s="36">
        <v>0</v>
      </c>
      <c r="J124" s="36">
        <v>0</v>
      </c>
      <c r="K124" s="36"/>
      <c r="L124" s="100">
        <v>20140110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49259</v>
      </c>
      <c r="G125" s="36">
        <v>0</v>
      </c>
      <c r="H125" s="36">
        <v>49259</v>
      </c>
      <c r="I125" s="36">
        <v>0</v>
      </c>
      <c r="J125" s="36">
        <v>0</v>
      </c>
      <c r="K125" s="36"/>
      <c r="L125" s="100">
        <v>20140110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240140</v>
      </c>
      <c r="G126" s="36">
        <v>0</v>
      </c>
      <c r="H126" s="36">
        <v>59720</v>
      </c>
      <c r="I126" s="36">
        <v>0</v>
      </c>
      <c r="J126" s="36">
        <v>180420</v>
      </c>
      <c r="K126" s="36"/>
      <c r="L126" s="100">
        <v>20140110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542648</v>
      </c>
      <c r="G127" s="36">
        <v>0</v>
      </c>
      <c r="H127" s="36">
        <v>109997</v>
      </c>
      <c r="I127" s="36">
        <v>0</v>
      </c>
      <c r="J127" s="36">
        <v>432651</v>
      </c>
      <c r="K127" s="36"/>
      <c r="L127" s="100">
        <v>20140110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125814</v>
      </c>
      <c r="G128" s="36">
        <v>0</v>
      </c>
      <c r="H128" s="36">
        <v>95195</v>
      </c>
      <c r="I128" s="36">
        <v>0</v>
      </c>
      <c r="J128" s="36">
        <v>30619</v>
      </c>
      <c r="K128" s="36"/>
      <c r="L128" s="100">
        <v>20140110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877340</v>
      </c>
      <c r="G129" s="36">
        <v>0</v>
      </c>
      <c r="H129" s="36">
        <v>244596</v>
      </c>
      <c r="I129" s="36">
        <v>0</v>
      </c>
      <c r="J129" s="36">
        <v>632744</v>
      </c>
      <c r="K129" s="36"/>
      <c r="L129" s="100">
        <v>20140207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1282144</v>
      </c>
      <c r="G130" s="36">
        <v>1009000</v>
      </c>
      <c r="H130" s="36">
        <v>93444</v>
      </c>
      <c r="I130" s="36">
        <v>179700</v>
      </c>
      <c r="J130" s="36">
        <v>0</v>
      </c>
      <c r="K130" s="36"/>
      <c r="L130" s="100">
        <v>20140110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1627639</v>
      </c>
      <c r="G131" s="36">
        <v>1482888</v>
      </c>
      <c r="H131" s="36">
        <v>120551</v>
      </c>
      <c r="I131" s="36">
        <v>0</v>
      </c>
      <c r="J131" s="36">
        <v>24200</v>
      </c>
      <c r="K131" s="36"/>
      <c r="L131" s="100">
        <v>20140207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59875</v>
      </c>
      <c r="G132" s="36">
        <v>0</v>
      </c>
      <c r="H132" s="36">
        <v>19175</v>
      </c>
      <c r="I132" s="36">
        <v>0</v>
      </c>
      <c r="J132" s="36">
        <v>40700</v>
      </c>
      <c r="K132" s="36"/>
      <c r="L132" s="100">
        <v>20140110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867574</v>
      </c>
      <c r="G133" s="36">
        <v>0</v>
      </c>
      <c r="H133" s="36">
        <v>45052</v>
      </c>
      <c r="I133" s="36">
        <v>0</v>
      </c>
      <c r="J133" s="36">
        <v>822522</v>
      </c>
      <c r="K133" s="36"/>
      <c r="L133" s="100">
        <v>20140110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80735</v>
      </c>
      <c r="G134" s="36">
        <v>0</v>
      </c>
      <c r="H134" s="36">
        <v>80735</v>
      </c>
      <c r="I134" s="36">
        <v>0</v>
      </c>
      <c r="J134" s="36">
        <v>0</v>
      </c>
      <c r="K134" s="36"/>
      <c r="L134" s="100">
        <v>20140110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101752</v>
      </c>
      <c r="G135" s="36">
        <v>0</v>
      </c>
      <c r="H135" s="36">
        <v>82727</v>
      </c>
      <c r="I135" s="36">
        <v>0</v>
      </c>
      <c r="J135" s="36">
        <v>19025</v>
      </c>
      <c r="K135" s="36"/>
      <c r="L135" s="100">
        <v>20140110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2326870</v>
      </c>
      <c r="G136" s="36">
        <v>590387</v>
      </c>
      <c r="H136" s="36">
        <v>124727</v>
      </c>
      <c r="I136" s="36">
        <v>589501</v>
      </c>
      <c r="J136" s="36">
        <v>1022255</v>
      </c>
      <c r="K136" s="36"/>
      <c r="L136" s="100">
        <v>20140110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0</v>
      </c>
      <c r="G137" s="36">
        <v>0</v>
      </c>
      <c r="H137" s="36">
        <v>0</v>
      </c>
      <c r="I137" s="36">
        <v>0</v>
      </c>
      <c r="J137" s="36">
        <v>0</v>
      </c>
      <c r="K137" s="36"/>
      <c r="L137" s="100">
        <v>20140207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601150</v>
      </c>
      <c r="G138" s="36">
        <v>359850</v>
      </c>
      <c r="H138" s="36">
        <v>206386</v>
      </c>
      <c r="I138" s="36">
        <v>0</v>
      </c>
      <c r="J138" s="36">
        <v>34914</v>
      </c>
      <c r="K138" s="36"/>
      <c r="L138" s="100">
        <v>20140110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206387</v>
      </c>
      <c r="G139" s="36">
        <v>83000</v>
      </c>
      <c r="H139" s="36">
        <v>37648</v>
      </c>
      <c r="I139" s="36">
        <v>14300</v>
      </c>
      <c r="J139" s="36">
        <v>71439</v>
      </c>
      <c r="K139" s="36"/>
      <c r="L139" s="100">
        <v>20140110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196371</v>
      </c>
      <c r="G140" s="36">
        <v>420</v>
      </c>
      <c r="H140" s="36">
        <v>107113</v>
      </c>
      <c r="I140" s="36">
        <v>0</v>
      </c>
      <c r="J140" s="36">
        <v>88838</v>
      </c>
      <c r="K140" s="36"/>
      <c r="L140" s="100">
        <v>20140110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1378309</v>
      </c>
      <c r="G141" s="36">
        <v>1146550</v>
      </c>
      <c r="H141" s="36">
        <v>150659</v>
      </c>
      <c r="I141" s="36">
        <v>0</v>
      </c>
      <c r="J141" s="36">
        <v>81100</v>
      </c>
      <c r="K141" s="36"/>
      <c r="L141" s="100">
        <v>20140207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534798</v>
      </c>
      <c r="G142" s="36">
        <v>0</v>
      </c>
      <c r="H142" s="36">
        <v>86453</v>
      </c>
      <c r="I142" s="36">
        <v>13950</v>
      </c>
      <c r="J142" s="36">
        <v>434395</v>
      </c>
      <c r="K142" s="36"/>
      <c r="L142" s="100">
        <v>20140207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1739513</v>
      </c>
      <c r="G143" s="36">
        <v>924818</v>
      </c>
      <c r="H143" s="36">
        <v>491345</v>
      </c>
      <c r="I143" s="36">
        <v>38000</v>
      </c>
      <c r="J143" s="36">
        <v>285350</v>
      </c>
      <c r="K143" s="36"/>
      <c r="L143" s="100">
        <v>20140110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44439</v>
      </c>
      <c r="G144" s="36">
        <v>0</v>
      </c>
      <c r="H144" s="36">
        <v>44439</v>
      </c>
      <c r="I144" s="36">
        <v>0</v>
      </c>
      <c r="J144" s="36">
        <v>0</v>
      </c>
      <c r="K144" s="36"/>
      <c r="L144" s="100">
        <v>20140207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1845474</v>
      </c>
      <c r="G145" s="36">
        <v>144000</v>
      </c>
      <c r="H145" s="36">
        <v>925961</v>
      </c>
      <c r="I145" s="36">
        <v>11801</v>
      </c>
      <c r="J145" s="36">
        <v>763712</v>
      </c>
      <c r="K145" s="36"/>
      <c r="L145" s="100">
        <v>20140110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278944</v>
      </c>
      <c r="G146" s="36">
        <v>10000</v>
      </c>
      <c r="H146" s="36">
        <v>159770</v>
      </c>
      <c r="I146" s="36">
        <v>0</v>
      </c>
      <c r="J146" s="36">
        <v>109174</v>
      </c>
      <c r="K146" s="36"/>
      <c r="L146" s="100">
        <v>20140110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aca="true" t="shared" si="4" ref="F147:F178">G147+H147+I147+J147</f>
        <v>2544555</v>
      </c>
      <c r="G147" s="36">
        <v>780983</v>
      </c>
      <c r="H147" s="36">
        <v>730698</v>
      </c>
      <c r="I147" s="36">
        <v>63500</v>
      </c>
      <c r="J147" s="36">
        <v>969374</v>
      </c>
      <c r="K147" s="36"/>
      <c r="L147" s="100">
        <v>20140110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20000</v>
      </c>
      <c r="G148" s="36">
        <v>0</v>
      </c>
      <c r="H148" s="36">
        <v>0</v>
      </c>
      <c r="I148" s="36">
        <v>0</v>
      </c>
      <c r="J148" s="36">
        <v>20000</v>
      </c>
      <c r="K148" s="36"/>
      <c r="L148" s="100">
        <v>20140207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33855</v>
      </c>
      <c r="G149" s="36">
        <v>0</v>
      </c>
      <c r="H149" s="36">
        <v>21365</v>
      </c>
      <c r="I149" s="36">
        <v>0</v>
      </c>
      <c r="J149" s="36">
        <v>12490</v>
      </c>
      <c r="K149" s="36"/>
      <c r="L149" s="100">
        <v>20140110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105900</v>
      </c>
      <c r="G150" s="36">
        <v>0</v>
      </c>
      <c r="H150" s="36">
        <v>105900</v>
      </c>
      <c r="I150" s="36">
        <v>0</v>
      </c>
      <c r="J150" s="36">
        <v>0</v>
      </c>
      <c r="K150" s="36"/>
      <c r="L150" s="100">
        <v>20140110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68037</v>
      </c>
      <c r="G151" s="36">
        <v>0</v>
      </c>
      <c r="H151" s="36">
        <v>33837</v>
      </c>
      <c r="I151" s="36">
        <v>0</v>
      </c>
      <c r="J151" s="36">
        <v>34200</v>
      </c>
      <c r="K151" s="36"/>
      <c r="L151" s="100">
        <v>20140110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809746</v>
      </c>
      <c r="G152" s="36">
        <v>0</v>
      </c>
      <c r="H152" s="36">
        <v>215513</v>
      </c>
      <c r="I152" s="36">
        <v>442700</v>
      </c>
      <c r="J152" s="36">
        <v>151533</v>
      </c>
      <c r="K152" s="36"/>
      <c r="L152" s="100">
        <v>20140110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29170</v>
      </c>
      <c r="G153" s="36">
        <v>0</v>
      </c>
      <c r="H153" s="36">
        <v>29170</v>
      </c>
      <c r="I153" s="36">
        <v>0</v>
      </c>
      <c r="J153" s="36">
        <v>0</v>
      </c>
      <c r="K153" s="36"/>
      <c r="L153" s="100">
        <v>20140110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18249</v>
      </c>
      <c r="G154" s="36">
        <v>0</v>
      </c>
      <c r="H154" s="36">
        <v>18049</v>
      </c>
      <c r="I154" s="36">
        <v>0</v>
      </c>
      <c r="J154" s="36">
        <v>200</v>
      </c>
      <c r="K154" s="36"/>
      <c r="L154" s="100">
        <v>20140110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234771</v>
      </c>
      <c r="G155" s="36">
        <v>0</v>
      </c>
      <c r="H155" s="36">
        <v>221346</v>
      </c>
      <c r="I155" s="36">
        <v>0</v>
      </c>
      <c r="J155" s="36">
        <v>13425</v>
      </c>
      <c r="K155" s="36"/>
      <c r="L155" s="100">
        <v>20140110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315144</v>
      </c>
      <c r="G156" s="36">
        <v>0</v>
      </c>
      <c r="H156" s="36">
        <v>275744</v>
      </c>
      <c r="I156" s="36">
        <v>34000</v>
      </c>
      <c r="J156" s="36">
        <v>5400</v>
      </c>
      <c r="K156" s="36"/>
      <c r="L156" s="100">
        <v>20140207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149309</v>
      </c>
      <c r="G157" s="36">
        <v>0</v>
      </c>
      <c r="H157" s="36">
        <v>49829</v>
      </c>
      <c r="I157" s="36">
        <v>13100</v>
      </c>
      <c r="J157" s="36">
        <v>86380</v>
      </c>
      <c r="K157" s="36"/>
      <c r="L157" s="100">
        <v>20140207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92440</v>
      </c>
      <c r="G158" s="36">
        <v>7000</v>
      </c>
      <c r="H158" s="36">
        <v>33940</v>
      </c>
      <c r="I158" s="36">
        <v>37800</v>
      </c>
      <c r="J158" s="36">
        <v>13700</v>
      </c>
      <c r="K158" s="36"/>
      <c r="L158" s="100">
        <v>20140110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180182</v>
      </c>
      <c r="G159" s="36">
        <v>0</v>
      </c>
      <c r="H159" s="36">
        <v>13047</v>
      </c>
      <c r="I159" s="36">
        <v>167135</v>
      </c>
      <c r="J159" s="36">
        <v>0</v>
      </c>
      <c r="K159" s="36"/>
      <c r="L159" s="100">
        <v>20140110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157327</v>
      </c>
      <c r="G160" s="36">
        <v>0</v>
      </c>
      <c r="H160" s="36">
        <v>154827</v>
      </c>
      <c r="I160" s="36">
        <v>0</v>
      </c>
      <c r="J160" s="36">
        <v>2500</v>
      </c>
      <c r="K160" s="36"/>
      <c r="L160" s="100">
        <v>20140110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945970</v>
      </c>
      <c r="G161" s="36">
        <v>362000</v>
      </c>
      <c r="H161" s="36">
        <v>551775</v>
      </c>
      <c r="I161" s="36">
        <v>0</v>
      </c>
      <c r="J161" s="36">
        <v>32195</v>
      </c>
      <c r="K161" s="36"/>
      <c r="L161" s="100">
        <v>20140110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46818</v>
      </c>
      <c r="G162" s="36">
        <v>0</v>
      </c>
      <c r="H162" s="36">
        <v>38923</v>
      </c>
      <c r="I162" s="36">
        <v>0</v>
      </c>
      <c r="J162" s="36">
        <v>7895</v>
      </c>
      <c r="K162" s="36"/>
      <c r="L162" s="100">
        <v>20140110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>
        <v>20140207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110" t="s">
        <v>9</v>
      </c>
      <c r="G164" s="110" t="s">
        <v>9</v>
      </c>
      <c r="H164" s="110" t="s">
        <v>9</v>
      </c>
      <c r="I164" s="110" t="s">
        <v>9</v>
      </c>
      <c r="J164" s="110" t="s">
        <v>9</v>
      </c>
      <c r="K164" s="36"/>
      <c r="L164" s="79" t="s">
        <v>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110" t="s">
        <v>9</v>
      </c>
      <c r="G165" s="110" t="s">
        <v>9</v>
      </c>
      <c r="H165" s="110" t="s">
        <v>9</v>
      </c>
      <c r="I165" s="110" t="s">
        <v>9</v>
      </c>
      <c r="J165" s="110" t="s">
        <v>9</v>
      </c>
      <c r="K165" s="36"/>
      <c r="L165" s="79" t="s">
        <v>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aca="true" t="shared" si="5" ref="F166:F191">G166+H166+I166+J166</f>
        <v>62112</v>
      </c>
      <c r="G166" s="36">
        <v>0</v>
      </c>
      <c r="H166" s="36">
        <v>55958</v>
      </c>
      <c r="I166" s="36">
        <v>0</v>
      </c>
      <c r="J166" s="36">
        <v>6154</v>
      </c>
      <c r="K166" s="36"/>
      <c r="L166" s="100">
        <v>20140110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5"/>
        <v>260559</v>
      </c>
      <c r="G167" s="36">
        <v>0</v>
      </c>
      <c r="H167" s="36">
        <v>109559</v>
      </c>
      <c r="I167" s="36">
        <v>0</v>
      </c>
      <c r="J167" s="36">
        <v>151000</v>
      </c>
      <c r="K167" s="36"/>
      <c r="L167" s="100">
        <v>20140110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5"/>
        <v>228892</v>
      </c>
      <c r="G168" s="36">
        <v>0</v>
      </c>
      <c r="H168" s="36">
        <v>96682</v>
      </c>
      <c r="I168" s="36">
        <v>6700</v>
      </c>
      <c r="J168" s="36">
        <v>125510</v>
      </c>
      <c r="K168" s="36"/>
      <c r="L168" s="100">
        <v>20140110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5"/>
        <v>391390</v>
      </c>
      <c r="G169" s="36">
        <v>102500</v>
      </c>
      <c r="H169" s="36">
        <v>69640</v>
      </c>
      <c r="I169" s="36">
        <v>0</v>
      </c>
      <c r="J169" s="36">
        <v>219250</v>
      </c>
      <c r="K169" s="36"/>
      <c r="L169" s="100">
        <v>20140110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5"/>
        <v>5419</v>
      </c>
      <c r="G170" s="36">
        <v>0</v>
      </c>
      <c r="H170" s="36">
        <v>2434</v>
      </c>
      <c r="I170" s="36">
        <v>0</v>
      </c>
      <c r="J170" s="36">
        <v>2985</v>
      </c>
      <c r="K170" s="36"/>
      <c r="L170" s="100">
        <v>20140207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5"/>
        <v>690196</v>
      </c>
      <c r="G171" s="36">
        <v>0</v>
      </c>
      <c r="H171" s="36">
        <v>545793</v>
      </c>
      <c r="I171" s="36">
        <v>0</v>
      </c>
      <c r="J171" s="36">
        <v>144403</v>
      </c>
      <c r="K171" s="36"/>
      <c r="L171" s="100">
        <v>20140110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5"/>
        <v>2287737</v>
      </c>
      <c r="G172" s="36">
        <v>0</v>
      </c>
      <c r="H172" s="36">
        <v>1221758</v>
      </c>
      <c r="I172" s="36">
        <v>0</v>
      </c>
      <c r="J172" s="36">
        <v>1065979</v>
      </c>
      <c r="K172" s="36"/>
      <c r="L172" s="100">
        <v>20140110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5"/>
        <v>15225</v>
      </c>
      <c r="G173" s="36">
        <v>0</v>
      </c>
      <c r="H173" s="36">
        <v>15225</v>
      </c>
      <c r="I173" s="36">
        <v>0</v>
      </c>
      <c r="J173" s="36">
        <v>0</v>
      </c>
      <c r="K173" s="36"/>
      <c r="L173" s="100">
        <v>20140110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5"/>
        <v>31481</v>
      </c>
      <c r="G174" s="36">
        <v>0</v>
      </c>
      <c r="H174" s="36">
        <v>25731</v>
      </c>
      <c r="I174" s="36">
        <v>0</v>
      </c>
      <c r="J174" s="36">
        <v>5750</v>
      </c>
      <c r="K174" s="36"/>
      <c r="L174" s="100">
        <v>20140207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5"/>
        <v>321211</v>
      </c>
      <c r="G175" s="36">
        <v>0</v>
      </c>
      <c r="H175" s="36">
        <v>305036</v>
      </c>
      <c r="I175" s="36">
        <v>0</v>
      </c>
      <c r="J175" s="36">
        <v>16175</v>
      </c>
      <c r="K175" s="36"/>
      <c r="L175" s="100">
        <v>20140110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5"/>
        <v>56562</v>
      </c>
      <c r="G176" s="36">
        <v>0</v>
      </c>
      <c r="H176" s="36">
        <v>56562</v>
      </c>
      <c r="I176" s="36">
        <v>0</v>
      </c>
      <c r="J176" s="36">
        <v>0</v>
      </c>
      <c r="K176" s="36"/>
      <c r="L176" s="100">
        <v>20140110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5"/>
        <v>197217</v>
      </c>
      <c r="G177" s="36">
        <v>0</v>
      </c>
      <c r="H177" s="36">
        <v>115717</v>
      </c>
      <c r="I177" s="36">
        <v>0</v>
      </c>
      <c r="J177" s="36">
        <v>81500</v>
      </c>
      <c r="K177" s="36"/>
      <c r="L177" s="100">
        <v>20140110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5"/>
        <v>1954193</v>
      </c>
      <c r="G178" s="36">
        <v>452000</v>
      </c>
      <c r="H178" s="36">
        <v>533091</v>
      </c>
      <c r="I178" s="36">
        <v>61200</v>
      </c>
      <c r="J178" s="36">
        <v>907902</v>
      </c>
      <c r="K178" s="36"/>
      <c r="L178" s="100">
        <v>20140110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5"/>
        <v>297914</v>
      </c>
      <c r="G179" s="36">
        <v>0</v>
      </c>
      <c r="H179" s="36">
        <v>236640</v>
      </c>
      <c r="I179" s="36">
        <v>0</v>
      </c>
      <c r="J179" s="36">
        <v>61274</v>
      </c>
      <c r="K179" s="36"/>
      <c r="L179" s="100">
        <v>20140110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5"/>
        <v>581458</v>
      </c>
      <c r="G180" s="36">
        <v>0</v>
      </c>
      <c r="H180" s="36">
        <v>526666</v>
      </c>
      <c r="I180" s="36">
        <v>12300</v>
      </c>
      <c r="J180" s="36">
        <v>42492</v>
      </c>
      <c r="K180" s="36"/>
      <c r="L180" s="100">
        <v>20140110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5"/>
        <v>282866</v>
      </c>
      <c r="G181" s="36">
        <v>0</v>
      </c>
      <c r="H181" s="36">
        <v>143241</v>
      </c>
      <c r="I181" s="36">
        <v>20000</v>
      </c>
      <c r="J181" s="36">
        <v>119625</v>
      </c>
      <c r="K181" s="36"/>
      <c r="L181" s="100">
        <v>20140110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77600</v>
      </c>
      <c r="G182" s="36">
        <v>0</v>
      </c>
      <c r="H182" s="36">
        <v>2600</v>
      </c>
      <c r="I182" s="36">
        <v>0</v>
      </c>
      <c r="J182" s="36">
        <v>75000</v>
      </c>
      <c r="K182" s="36"/>
      <c r="L182" s="100">
        <v>20140110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48723</v>
      </c>
      <c r="G183" s="36">
        <v>0</v>
      </c>
      <c r="H183" s="36">
        <v>42223</v>
      </c>
      <c r="I183" s="36">
        <v>6500</v>
      </c>
      <c r="J183" s="36">
        <v>0</v>
      </c>
      <c r="K183" s="36"/>
      <c r="L183" s="100">
        <v>20140110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38982</v>
      </c>
      <c r="G184" s="36">
        <v>10000</v>
      </c>
      <c r="H184" s="36">
        <v>26232</v>
      </c>
      <c r="I184" s="36">
        <v>0</v>
      </c>
      <c r="J184" s="36">
        <v>2750</v>
      </c>
      <c r="K184" s="36"/>
      <c r="L184" s="100">
        <v>20140110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113234</v>
      </c>
      <c r="G185" s="36">
        <v>0</v>
      </c>
      <c r="H185" s="36">
        <v>110935</v>
      </c>
      <c r="I185" s="36">
        <v>0</v>
      </c>
      <c r="J185" s="36">
        <v>2299</v>
      </c>
      <c r="K185" s="36"/>
      <c r="L185" s="100">
        <v>20140110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33040</v>
      </c>
      <c r="G186" s="36">
        <v>0</v>
      </c>
      <c r="H186" s="36">
        <v>25440</v>
      </c>
      <c r="I186" s="36">
        <v>0</v>
      </c>
      <c r="J186" s="36">
        <v>7600</v>
      </c>
      <c r="K186" s="36"/>
      <c r="L186" s="100">
        <v>20140110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84479</v>
      </c>
      <c r="G187" s="36">
        <v>0</v>
      </c>
      <c r="H187" s="36">
        <v>80079</v>
      </c>
      <c r="I187" s="36">
        <v>0</v>
      </c>
      <c r="J187" s="36">
        <v>4400</v>
      </c>
      <c r="K187" s="36"/>
      <c r="L187" s="100">
        <v>20140110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39975</v>
      </c>
      <c r="G188" s="36">
        <v>0</v>
      </c>
      <c r="H188" s="36">
        <v>39975</v>
      </c>
      <c r="I188" s="36">
        <v>0</v>
      </c>
      <c r="J188" s="36">
        <v>0</v>
      </c>
      <c r="K188" s="36"/>
      <c r="L188" s="100">
        <v>20140207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59593</v>
      </c>
      <c r="G189" s="36">
        <v>0</v>
      </c>
      <c r="H189" s="36">
        <v>47410</v>
      </c>
      <c r="I189" s="36">
        <v>0</v>
      </c>
      <c r="J189" s="36">
        <v>12183</v>
      </c>
      <c r="K189" s="36"/>
      <c r="L189" s="100">
        <v>20140110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639038</v>
      </c>
      <c r="G190" s="36">
        <v>0</v>
      </c>
      <c r="H190" s="36">
        <v>317400</v>
      </c>
      <c r="I190" s="36">
        <v>0</v>
      </c>
      <c r="J190" s="36">
        <v>321638</v>
      </c>
      <c r="K190" s="64"/>
      <c r="L190" s="100">
        <v>20140110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93625</v>
      </c>
      <c r="G191" s="36">
        <v>1500</v>
      </c>
      <c r="H191" s="36">
        <v>70025</v>
      </c>
      <c r="I191" s="36">
        <v>0</v>
      </c>
      <c r="J191" s="36">
        <v>22100</v>
      </c>
      <c r="K191" s="36"/>
      <c r="L191" s="100">
        <v>20140110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110" t="s">
        <v>9</v>
      </c>
      <c r="G192" s="110" t="s">
        <v>9</v>
      </c>
      <c r="H192" s="110" t="s">
        <v>9</v>
      </c>
      <c r="I192" s="110" t="s">
        <v>9</v>
      </c>
      <c r="J192" s="110" t="s">
        <v>9</v>
      </c>
      <c r="K192" s="36"/>
      <c r="L192" s="79" t="s">
        <v>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aca="true" t="shared" si="6" ref="F193:F224">G193+H193+I193+J193</f>
        <v>1886269</v>
      </c>
      <c r="G193" s="36">
        <v>0</v>
      </c>
      <c r="H193" s="36">
        <v>99794</v>
      </c>
      <c r="I193" s="36">
        <v>0</v>
      </c>
      <c r="J193" s="36">
        <v>1786475</v>
      </c>
      <c r="K193" s="36"/>
      <c r="L193" s="100">
        <v>20140110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6"/>
        <v>87101</v>
      </c>
      <c r="G194" s="36">
        <v>0</v>
      </c>
      <c r="H194" s="36">
        <v>66101</v>
      </c>
      <c r="I194" s="36">
        <v>0</v>
      </c>
      <c r="J194" s="36">
        <v>21000</v>
      </c>
      <c r="K194" s="36"/>
      <c r="L194" s="100">
        <v>20140110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6"/>
        <v>222724</v>
      </c>
      <c r="G195" s="36">
        <v>94600</v>
      </c>
      <c r="H195" s="36">
        <v>118674</v>
      </c>
      <c r="I195" s="36">
        <v>0</v>
      </c>
      <c r="J195" s="36">
        <v>9450</v>
      </c>
      <c r="K195" s="36"/>
      <c r="L195" s="100">
        <v>20140110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6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6"/>
        <v>1474973</v>
      </c>
      <c r="G197" s="36">
        <v>0</v>
      </c>
      <c r="H197" s="36">
        <v>244678</v>
      </c>
      <c r="I197" s="36">
        <v>0</v>
      </c>
      <c r="J197" s="36">
        <v>1230295</v>
      </c>
      <c r="K197" s="36"/>
      <c r="L197" s="100">
        <v>20140110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6"/>
        <v>106656</v>
      </c>
      <c r="G198" s="36">
        <v>12500</v>
      </c>
      <c r="H198" s="36">
        <v>73082</v>
      </c>
      <c r="I198" s="36">
        <v>8400</v>
      </c>
      <c r="J198" s="36">
        <v>12674</v>
      </c>
      <c r="K198" s="36"/>
      <c r="L198" s="100">
        <v>20140110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6"/>
        <v>1433854</v>
      </c>
      <c r="G199" s="36">
        <v>460900</v>
      </c>
      <c r="H199" s="36">
        <v>597129</v>
      </c>
      <c r="I199" s="36">
        <v>16000</v>
      </c>
      <c r="J199" s="36">
        <v>359825</v>
      </c>
      <c r="K199" s="36"/>
      <c r="L199" s="100">
        <v>20140110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6"/>
        <v>4519</v>
      </c>
      <c r="G200" s="36">
        <v>0</v>
      </c>
      <c r="H200" s="36">
        <v>4519</v>
      </c>
      <c r="I200" s="36">
        <v>0</v>
      </c>
      <c r="J200" s="36">
        <v>0</v>
      </c>
      <c r="K200" s="36"/>
      <c r="L200" s="100">
        <v>20140110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6"/>
        <v>3606408</v>
      </c>
      <c r="G201" s="36">
        <v>2104550</v>
      </c>
      <c r="H201" s="36">
        <v>1084511</v>
      </c>
      <c r="I201" s="36">
        <v>0</v>
      </c>
      <c r="J201" s="36">
        <v>417347</v>
      </c>
      <c r="K201" s="36"/>
      <c r="L201" s="100">
        <v>20140110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6"/>
        <v>1569203</v>
      </c>
      <c r="G202" s="36">
        <v>404500</v>
      </c>
      <c r="H202" s="36">
        <v>964653</v>
      </c>
      <c r="I202" s="36">
        <v>0</v>
      </c>
      <c r="J202" s="36">
        <v>200050</v>
      </c>
      <c r="K202" s="36"/>
      <c r="L202" s="100">
        <v>20140110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6"/>
        <v>295250</v>
      </c>
      <c r="G203" s="36">
        <v>276000</v>
      </c>
      <c r="H203" s="36">
        <v>19250</v>
      </c>
      <c r="I203" s="36">
        <v>0</v>
      </c>
      <c r="J203" s="36">
        <v>0</v>
      </c>
      <c r="K203" s="36"/>
      <c r="L203" s="100">
        <v>20140110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6"/>
        <v>115550</v>
      </c>
      <c r="G204" s="36">
        <v>0</v>
      </c>
      <c r="H204" s="36">
        <v>111850</v>
      </c>
      <c r="I204" s="36">
        <v>0</v>
      </c>
      <c r="J204" s="36">
        <v>3700</v>
      </c>
      <c r="K204" s="36"/>
      <c r="L204" s="100">
        <v>20140110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6"/>
        <v>1112095</v>
      </c>
      <c r="G205" s="36">
        <v>118100</v>
      </c>
      <c r="H205" s="36">
        <v>946192</v>
      </c>
      <c r="I205" s="36">
        <v>8750</v>
      </c>
      <c r="J205" s="36">
        <v>39053</v>
      </c>
      <c r="K205" s="36"/>
      <c r="L205" s="100">
        <v>20140110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6"/>
        <v>3300</v>
      </c>
      <c r="G206" s="36">
        <v>0</v>
      </c>
      <c r="H206" s="36">
        <v>3300</v>
      </c>
      <c r="I206" s="36">
        <v>0</v>
      </c>
      <c r="J206" s="36">
        <v>0</v>
      </c>
      <c r="K206" s="36"/>
      <c r="L206" s="100">
        <v>20140207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6"/>
        <v>184826</v>
      </c>
      <c r="G207" s="36">
        <v>0</v>
      </c>
      <c r="H207" s="36">
        <v>176426</v>
      </c>
      <c r="I207" s="36">
        <v>0</v>
      </c>
      <c r="J207" s="36">
        <v>8400</v>
      </c>
      <c r="K207" s="36"/>
      <c r="L207" s="100">
        <v>20140110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6"/>
        <v>9340707</v>
      </c>
      <c r="G208" s="36">
        <v>7763097</v>
      </c>
      <c r="H208" s="36">
        <v>1417918</v>
      </c>
      <c r="I208" s="36">
        <v>0</v>
      </c>
      <c r="J208" s="36">
        <v>159692</v>
      </c>
      <c r="K208" s="36"/>
      <c r="L208" s="100">
        <v>20140110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6"/>
        <v>2146505</v>
      </c>
      <c r="G209" s="36">
        <v>1555050</v>
      </c>
      <c r="H209" s="36">
        <v>397658</v>
      </c>
      <c r="I209" s="36">
        <v>500</v>
      </c>
      <c r="J209" s="36">
        <v>193297</v>
      </c>
      <c r="K209" s="36"/>
      <c r="L209" s="100">
        <v>20140110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6"/>
        <v>276839</v>
      </c>
      <c r="G210" s="36">
        <v>0</v>
      </c>
      <c r="H210" s="36">
        <v>206671</v>
      </c>
      <c r="I210" s="36">
        <v>0</v>
      </c>
      <c r="J210" s="36">
        <v>70168</v>
      </c>
      <c r="K210" s="36"/>
      <c r="L210" s="100">
        <v>20140110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6"/>
        <v>655276</v>
      </c>
      <c r="G211" s="36">
        <v>316300</v>
      </c>
      <c r="H211" s="36">
        <v>288526</v>
      </c>
      <c r="I211" s="36">
        <v>20200</v>
      </c>
      <c r="J211" s="36">
        <v>30250</v>
      </c>
      <c r="K211" s="36"/>
      <c r="L211" s="100">
        <v>20140110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363670</v>
      </c>
      <c r="G212" s="36">
        <v>326600</v>
      </c>
      <c r="H212" s="36">
        <v>37070</v>
      </c>
      <c r="I212" s="36">
        <v>0</v>
      </c>
      <c r="J212" s="36">
        <v>0</v>
      </c>
      <c r="K212" s="36"/>
      <c r="L212" s="100">
        <v>20140110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30952</v>
      </c>
      <c r="G213" s="36">
        <v>0</v>
      </c>
      <c r="H213" s="36">
        <v>30952</v>
      </c>
      <c r="I213" s="36">
        <v>0</v>
      </c>
      <c r="J213" s="36">
        <v>0</v>
      </c>
      <c r="K213" s="36"/>
      <c r="L213" s="100">
        <v>20140110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866828</v>
      </c>
      <c r="G214" s="36">
        <v>250700</v>
      </c>
      <c r="H214" s="36">
        <v>304026</v>
      </c>
      <c r="I214" s="36">
        <v>0</v>
      </c>
      <c r="J214" s="36">
        <v>312102</v>
      </c>
      <c r="K214" s="36"/>
      <c r="L214" s="100">
        <v>20140110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314852</v>
      </c>
      <c r="G215" s="36">
        <v>194000</v>
      </c>
      <c r="H215" s="36">
        <v>116602</v>
      </c>
      <c r="I215" s="36">
        <v>0</v>
      </c>
      <c r="J215" s="36">
        <v>4250</v>
      </c>
      <c r="K215" s="36"/>
      <c r="L215" s="100">
        <v>20140110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144000</v>
      </c>
      <c r="G216" s="36">
        <v>0</v>
      </c>
      <c r="H216" s="36">
        <v>15700</v>
      </c>
      <c r="I216" s="36">
        <v>82500</v>
      </c>
      <c r="J216" s="36">
        <v>45800</v>
      </c>
      <c r="K216" s="36"/>
      <c r="L216" s="100">
        <v>20140110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8130</v>
      </c>
      <c r="G217" s="36">
        <v>0</v>
      </c>
      <c r="H217" s="36">
        <v>8130</v>
      </c>
      <c r="I217" s="36">
        <v>0</v>
      </c>
      <c r="J217" s="36">
        <v>0</v>
      </c>
      <c r="K217" s="36"/>
      <c r="L217" s="100">
        <v>20140207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49350</v>
      </c>
      <c r="G218" s="36">
        <v>0</v>
      </c>
      <c r="H218" s="36">
        <v>28950</v>
      </c>
      <c r="I218" s="36">
        <v>11200</v>
      </c>
      <c r="J218" s="36">
        <v>9200</v>
      </c>
      <c r="K218" s="36"/>
      <c r="L218" s="100">
        <v>20140207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38445</v>
      </c>
      <c r="G219" s="36">
        <v>0</v>
      </c>
      <c r="H219" s="36">
        <v>20670</v>
      </c>
      <c r="I219" s="36">
        <v>15995</v>
      </c>
      <c r="J219" s="36">
        <v>1780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15276</v>
      </c>
      <c r="G220" s="36">
        <v>1500</v>
      </c>
      <c r="H220" s="36">
        <v>13476</v>
      </c>
      <c r="I220" s="36">
        <v>0</v>
      </c>
      <c r="J220" s="36">
        <v>300</v>
      </c>
      <c r="K220" s="36"/>
      <c r="L220" s="100">
        <v>20140110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13818</v>
      </c>
      <c r="G221" s="36">
        <v>0</v>
      </c>
      <c r="H221" s="36">
        <v>11018</v>
      </c>
      <c r="I221" s="36">
        <v>0</v>
      </c>
      <c r="J221" s="36">
        <v>2800</v>
      </c>
      <c r="K221" s="36"/>
      <c r="L221" s="100">
        <v>20140207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75850</v>
      </c>
      <c r="G222" s="36">
        <v>0</v>
      </c>
      <c r="H222" s="36">
        <v>73750</v>
      </c>
      <c r="I222" s="36">
        <v>2000</v>
      </c>
      <c r="J222" s="36">
        <v>100</v>
      </c>
      <c r="K222" s="36"/>
      <c r="L222" s="100">
        <v>20140110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91153</v>
      </c>
      <c r="G223" s="36">
        <v>0</v>
      </c>
      <c r="H223" s="36">
        <v>50603</v>
      </c>
      <c r="I223" s="36">
        <v>0</v>
      </c>
      <c r="J223" s="36">
        <v>40550</v>
      </c>
      <c r="K223" s="36"/>
      <c r="L223" s="100">
        <v>20140110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80395</v>
      </c>
      <c r="G224" s="36">
        <v>0</v>
      </c>
      <c r="H224" s="36">
        <v>80395</v>
      </c>
      <c r="I224" s="36">
        <v>0</v>
      </c>
      <c r="J224" s="36">
        <v>0</v>
      </c>
      <c r="K224" s="36"/>
      <c r="L224" s="100">
        <v>20140207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aca="true" t="shared" si="7" ref="F225:F256">G225+H225+I225+J225</f>
        <v>307211</v>
      </c>
      <c r="G225" s="36">
        <v>0</v>
      </c>
      <c r="H225" s="36">
        <v>206252</v>
      </c>
      <c r="I225" s="36">
        <v>50979</v>
      </c>
      <c r="J225" s="36">
        <v>49980</v>
      </c>
      <c r="K225" s="36"/>
      <c r="L225" s="100">
        <v>20140110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7"/>
        <v>507586</v>
      </c>
      <c r="G226" s="36">
        <v>183000</v>
      </c>
      <c r="H226" s="36">
        <v>169908</v>
      </c>
      <c r="I226" s="36">
        <v>15000</v>
      </c>
      <c r="J226" s="36">
        <v>139678</v>
      </c>
      <c r="K226" s="36"/>
      <c r="L226" s="100">
        <v>20140207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7"/>
        <v>0</v>
      </c>
      <c r="G227" s="36">
        <v>0</v>
      </c>
      <c r="H227" s="36">
        <v>0</v>
      </c>
      <c r="I227" s="36">
        <v>0</v>
      </c>
      <c r="J227" s="36">
        <v>0</v>
      </c>
      <c r="K227" s="36"/>
      <c r="L227" s="100">
        <v>20140207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7"/>
        <v>8000</v>
      </c>
      <c r="G228" s="36">
        <v>0</v>
      </c>
      <c r="H228" s="36">
        <v>8000</v>
      </c>
      <c r="I228" s="36">
        <v>0</v>
      </c>
      <c r="J228" s="36">
        <v>0</v>
      </c>
      <c r="K228" s="36"/>
      <c r="L228" s="100">
        <v>20140110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7"/>
        <v>277171</v>
      </c>
      <c r="G229" s="36">
        <v>0</v>
      </c>
      <c r="H229" s="36">
        <v>113416</v>
      </c>
      <c r="I229" s="36">
        <v>21000</v>
      </c>
      <c r="J229" s="36">
        <v>142755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7"/>
        <v>5220789</v>
      </c>
      <c r="G230" s="36">
        <v>479635</v>
      </c>
      <c r="H230" s="36">
        <v>416582</v>
      </c>
      <c r="I230" s="36">
        <v>872103</v>
      </c>
      <c r="J230" s="36">
        <v>3452469</v>
      </c>
      <c r="K230" s="36"/>
      <c r="L230" s="100">
        <v>20140110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7"/>
        <v>557140</v>
      </c>
      <c r="G231" s="36">
        <v>0</v>
      </c>
      <c r="H231" s="36">
        <v>549440</v>
      </c>
      <c r="I231" s="36">
        <v>0</v>
      </c>
      <c r="J231" s="36">
        <v>7700</v>
      </c>
      <c r="K231" s="36"/>
      <c r="L231" s="100">
        <v>20140110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7"/>
        <v>3673327</v>
      </c>
      <c r="G232" s="36">
        <v>0</v>
      </c>
      <c r="H232" s="36">
        <v>686327</v>
      </c>
      <c r="I232" s="36">
        <v>2987000</v>
      </c>
      <c r="J232" s="36">
        <v>0</v>
      </c>
      <c r="K232" s="36"/>
      <c r="L232" s="100">
        <v>20140207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7"/>
        <v>226691</v>
      </c>
      <c r="G233" s="36">
        <v>0</v>
      </c>
      <c r="H233" s="36">
        <v>199391</v>
      </c>
      <c r="I233" s="36">
        <v>0</v>
      </c>
      <c r="J233" s="36">
        <v>27300</v>
      </c>
      <c r="K233" s="36"/>
      <c r="L233" s="100">
        <v>20140110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7"/>
        <v>431258</v>
      </c>
      <c r="G234" s="36">
        <v>60000</v>
      </c>
      <c r="H234" s="36">
        <v>265527</v>
      </c>
      <c r="I234" s="36">
        <v>0</v>
      </c>
      <c r="J234" s="36">
        <v>105731</v>
      </c>
      <c r="K234" s="36"/>
      <c r="L234" s="100">
        <v>20140110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7"/>
        <v>981117</v>
      </c>
      <c r="G235" s="36">
        <v>0</v>
      </c>
      <c r="H235" s="36">
        <v>767637</v>
      </c>
      <c r="I235" s="36">
        <v>0</v>
      </c>
      <c r="J235" s="36">
        <v>213480</v>
      </c>
      <c r="K235" s="36"/>
      <c r="L235" s="100">
        <v>20140110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7"/>
        <v>140977</v>
      </c>
      <c r="G236" s="36">
        <v>0</v>
      </c>
      <c r="H236" s="36">
        <v>140977</v>
      </c>
      <c r="I236" s="36">
        <v>0</v>
      </c>
      <c r="J236" s="36">
        <v>0</v>
      </c>
      <c r="K236" s="36"/>
      <c r="L236" s="100">
        <v>20140110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7"/>
        <v>323133</v>
      </c>
      <c r="G237" s="36">
        <v>0</v>
      </c>
      <c r="H237" s="36">
        <v>171588</v>
      </c>
      <c r="I237" s="36">
        <v>0</v>
      </c>
      <c r="J237" s="36">
        <v>151545</v>
      </c>
      <c r="K237" s="36"/>
      <c r="L237" s="100">
        <v>20140110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7"/>
        <v>488738</v>
      </c>
      <c r="G238" s="36">
        <v>14350</v>
      </c>
      <c r="H238" s="36">
        <v>474388</v>
      </c>
      <c r="I238" s="36">
        <v>0</v>
      </c>
      <c r="J238" s="36">
        <v>0</v>
      </c>
      <c r="K238" s="36"/>
      <c r="L238" s="100">
        <v>20140110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7"/>
        <v>596784</v>
      </c>
      <c r="G239" s="36">
        <v>0</v>
      </c>
      <c r="H239" s="36">
        <v>287024</v>
      </c>
      <c r="I239" s="36">
        <v>0</v>
      </c>
      <c r="J239" s="36">
        <v>309760</v>
      </c>
      <c r="K239" s="36"/>
      <c r="L239" s="100">
        <v>20140110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7"/>
        <v>1493158</v>
      </c>
      <c r="G240" s="36">
        <v>0</v>
      </c>
      <c r="H240" s="36">
        <v>1227573</v>
      </c>
      <c r="I240" s="36">
        <v>0</v>
      </c>
      <c r="J240" s="36">
        <v>265585</v>
      </c>
      <c r="K240" s="36"/>
      <c r="L240" s="100">
        <v>20140207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7"/>
        <v>1882601</v>
      </c>
      <c r="G241" s="36">
        <v>6000</v>
      </c>
      <c r="H241" s="36">
        <v>704801</v>
      </c>
      <c r="I241" s="36">
        <v>1000000</v>
      </c>
      <c r="J241" s="36">
        <v>171800</v>
      </c>
      <c r="K241" s="36"/>
      <c r="L241" s="100">
        <v>20140110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7"/>
        <v>3392233</v>
      </c>
      <c r="G242" s="36">
        <v>245500</v>
      </c>
      <c r="H242" s="36">
        <v>1980769</v>
      </c>
      <c r="I242" s="36">
        <v>0</v>
      </c>
      <c r="J242" s="36">
        <v>1165964</v>
      </c>
      <c r="K242" s="36"/>
      <c r="L242" s="100">
        <v>20140207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7"/>
        <v>6192955</v>
      </c>
      <c r="G243" s="36">
        <v>3289260</v>
      </c>
      <c r="H243" s="36">
        <v>2672030</v>
      </c>
      <c r="I243" s="36">
        <v>21500</v>
      </c>
      <c r="J243" s="36">
        <v>210165</v>
      </c>
      <c r="K243" s="36"/>
      <c r="L243" s="100">
        <v>20140110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39538724</v>
      </c>
      <c r="G244" s="36">
        <v>2939903</v>
      </c>
      <c r="H244" s="36">
        <v>2204930</v>
      </c>
      <c r="I244" s="36">
        <v>2541002</v>
      </c>
      <c r="J244" s="36">
        <v>31852889</v>
      </c>
      <c r="K244" s="36"/>
      <c r="L244" s="100">
        <v>20140207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658526</v>
      </c>
      <c r="G245" s="36">
        <v>0</v>
      </c>
      <c r="H245" s="36">
        <v>658526</v>
      </c>
      <c r="I245" s="36">
        <v>0</v>
      </c>
      <c r="J245" s="36">
        <v>0</v>
      </c>
      <c r="K245" s="36"/>
      <c r="L245" s="100">
        <v>20140110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1098576</v>
      </c>
      <c r="G246" s="36">
        <v>0</v>
      </c>
      <c r="H246" s="36">
        <v>719852</v>
      </c>
      <c r="I246" s="36">
        <v>83100</v>
      </c>
      <c r="J246" s="36">
        <v>295624</v>
      </c>
      <c r="K246" s="36"/>
      <c r="L246" s="100">
        <v>20140110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436452</v>
      </c>
      <c r="G247" s="36">
        <v>0</v>
      </c>
      <c r="H247" s="36">
        <v>422127</v>
      </c>
      <c r="I247" s="36">
        <v>0</v>
      </c>
      <c r="J247" s="36">
        <v>14325</v>
      </c>
      <c r="K247" s="36"/>
      <c r="L247" s="100">
        <v>20140207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452157</v>
      </c>
      <c r="G248" s="36">
        <v>15000</v>
      </c>
      <c r="H248" s="36">
        <v>402745</v>
      </c>
      <c r="I248" s="36">
        <v>0</v>
      </c>
      <c r="J248" s="36">
        <v>34412</v>
      </c>
      <c r="K248" s="36"/>
      <c r="L248" s="100">
        <v>20140110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868222</v>
      </c>
      <c r="G249" s="36">
        <v>0</v>
      </c>
      <c r="H249" s="36">
        <v>595018</v>
      </c>
      <c r="I249" s="36">
        <v>0</v>
      </c>
      <c r="J249" s="36">
        <v>273204</v>
      </c>
      <c r="K249" s="36"/>
      <c r="L249" s="100">
        <v>20140110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628513</v>
      </c>
      <c r="G250" s="36">
        <v>40000</v>
      </c>
      <c r="H250" s="36">
        <v>566313</v>
      </c>
      <c r="I250" s="36">
        <v>0</v>
      </c>
      <c r="J250" s="36">
        <v>22200</v>
      </c>
      <c r="K250" s="36"/>
      <c r="L250" s="100">
        <v>20140110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1632302</v>
      </c>
      <c r="G251" s="36">
        <v>0</v>
      </c>
      <c r="H251" s="36">
        <v>731607</v>
      </c>
      <c r="I251" s="36">
        <v>0</v>
      </c>
      <c r="J251" s="36">
        <v>900695</v>
      </c>
      <c r="K251" s="36"/>
      <c r="L251" s="100">
        <v>20140207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2803564</v>
      </c>
      <c r="G252" s="36">
        <v>168925</v>
      </c>
      <c r="H252" s="36">
        <v>918938</v>
      </c>
      <c r="I252" s="36">
        <v>0</v>
      </c>
      <c r="J252" s="36">
        <v>1715701</v>
      </c>
      <c r="K252" s="36"/>
      <c r="L252" s="100">
        <v>20140110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456837</v>
      </c>
      <c r="G253" s="36">
        <v>285500</v>
      </c>
      <c r="H253" s="36">
        <v>136887</v>
      </c>
      <c r="I253" s="36">
        <v>10000</v>
      </c>
      <c r="J253" s="36">
        <v>24450</v>
      </c>
      <c r="K253" s="36"/>
      <c r="L253" s="100">
        <v>20140110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1186767</v>
      </c>
      <c r="G254" s="36">
        <v>419350</v>
      </c>
      <c r="H254" s="36">
        <v>501293</v>
      </c>
      <c r="I254" s="36">
        <v>0</v>
      </c>
      <c r="J254" s="36">
        <v>266124</v>
      </c>
      <c r="K254" s="36"/>
      <c r="L254" s="100">
        <v>20140110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1786181</v>
      </c>
      <c r="G255" s="36">
        <v>972462</v>
      </c>
      <c r="H255" s="36">
        <v>142719</v>
      </c>
      <c r="I255" s="36">
        <v>0</v>
      </c>
      <c r="J255" s="36">
        <v>671000</v>
      </c>
      <c r="K255" s="36"/>
      <c r="L255" s="100">
        <v>20140207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26950</v>
      </c>
      <c r="G256" s="36">
        <v>0</v>
      </c>
      <c r="H256" s="36">
        <v>0</v>
      </c>
      <c r="I256" s="36">
        <v>0</v>
      </c>
      <c r="J256" s="36">
        <v>26950</v>
      </c>
      <c r="K256" s="36"/>
      <c r="L256" s="100">
        <v>20140110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>G257+H257+I257+J257</f>
        <v>603756</v>
      </c>
      <c r="G257" s="36">
        <v>300</v>
      </c>
      <c r="H257" s="36">
        <v>159225</v>
      </c>
      <c r="I257" s="36">
        <v>394800</v>
      </c>
      <c r="J257" s="36">
        <v>49431</v>
      </c>
      <c r="K257" s="36"/>
      <c r="L257" s="100">
        <v>20140207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>G258+H258+I258+J258</f>
        <v>654282</v>
      </c>
      <c r="G258" s="36">
        <v>121500</v>
      </c>
      <c r="H258" s="36">
        <v>308882</v>
      </c>
      <c r="I258" s="36">
        <v>0</v>
      </c>
      <c r="J258" s="36">
        <v>223900</v>
      </c>
      <c r="K258" s="36"/>
      <c r="L258" s="100">
        <v>20140207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>G259+H259+I259+J259</f>
        <v>36699</v>
      </c>
      <c r="G259" s="36">
        <v>0</v>
      </c>
      <c r="H259" s="36">
        <v>21075</v>
      </c>
      <c r="I259" s="36">
        <v>0</v>
      </c>
      <c r="J259" s="36">
        <v>15624</v>
      </c>
      <c r="K259" s="36"/>
      <c r="L259" s="100">
        <v>20140110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>G260+H260+I260+J260</f>
        <v>406566</v>
      </c>
      <c r="G260" s="36">
        <v>4750</v>
      </c>
      <c r="H260" s="36">
        <v>257802</v>
      </c>
      <c r="I260" s="36">
        <v>57000</v>
      </c>
      <c r="J260" s="36">
        <v>87014</v>
      </c>
      <c r="K260" s="36"/>
      <c r="L260" s="100">
        <v>20140110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>G261+H261+I261+J261</f>
        <v>1866522</v>
      </c>
      <c r="G261" s="36">
        <v>0</v>
      </c>
      <c r="H261" s="36">
        <v>91822</v>
      </c>
      <c r="I261" s="36">
        <v>0</v>
      </c>
      <c r="J261" s="36">
        <v>1774700</v>
      </c>
      <c r="K261" s="36"/>
      <c r="L261" s="100">
        <v>20140207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>G262+H262+I262+J262</f>
        <v>572240</v>
      </c>
      <c r="G262" s="36">
        <v>222133</v>
      </c>
      <c r="H262" s="36">
        <v>337257</v>
      </c>
      <c r="I262" s="36">
        <v>0</v>
      </c>
      <c r="J262" s="36">
        <v>12850</v>
      </c>
      <c r="K262" s="36"/>
      <c r="L262" s="100">
        <v>20140207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>G263+H263+I263+J263</f>
        <v>1166564</v>
      </c>
      <c r="G263" s="36">
        <v>615370</v>
      </c>
      <c r="H263" s="36">
        <v>426198</v>
      </c>
      <c r="I263" s="36">
        <v>16000</v>
      </c>
      <c r="J263" s="36">
        <v>108996</v>
      </c>
      <c r="K263" s="36"/>
      <c r="L263" s="100">
        <v>20140110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110" t="s">
        <v>9</v>
      </c>
      <c r="G264" s="110" t="s">
        <v>9</v>
      </c>
      <c r="H264" s="110" t="s">
        <v>9</v>
      </c>
      <c r="I264" s="110" t="s">
        <v>9</v>
      </c>
      <c r="J264" s="110" t="s">
        <v>9</v>
      </c>
      <c r="K264" s="36"/>
      <c r="L264" s="79" t="s">
        <v>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aca="true" t="shared" si="8" ref="F265:F296">G265+H265+I265+J265</f>
        <v>16000</v>
      </c>
      <c r="G265" s="36">
        <v>0</v>
      </c>
      <c r="H265" s="36">
        <v>16000</v>
      </c>
      <c r="I265" s="36">
        <v>0</v>
      </c>
      <c r="J265" s="36">
        <v>0</v>
      </c>
      <c r="K265" s="36"/>
      <c r="L265" s="100">
        <v>20140207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8"/>
        <v>204000</v>
      </c>
      <c r="G266" s="36">
        <v>0</v>
      </c>
      <c r="H266" s="36">
        <v>53000</v>
      </c>
      <c r="I266" s="36">
        <v>0</v>
      </c>
      <c r="J266" s="36">
        <v>151000</v>
      </c>
      <c r="K266" s="36"/>
      <c r="L266" s="100">
        <v>20140110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277155</v>
      </c>
      <c r="G267" s="36">
        <v>20700</v>
      </c>
      <c r="H267" s="36">
        <v>182530</v>
      </c>
      <c r="I267" s="36">
        <v>0</v>
      </c>
      <c r="J267" s="36">
        <v>73925</v>
      </c>
      <c r="K267" s="36"/>
      <c r="L267" s="100">
        <v>20140207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238839</v>
      </c>
      <c r="G268" s="36">
        <v>0</v>
      </c>
      <c r="H268" s="36">
        <v>187939</v>
      </c>
      <c r="I268" s="36">
        <v>50900</v>
      </c>
      <c r="J268" s="36">
        <v>0</v>
      </c>
      <c r="K268" s="36"/>
      <c r="L268" s="100">
        <v>20140110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7950</v>
      </c>
      <c r="G269" s="36">
        <v>0</v>
      </c>
      <c r="H269" s="36">
        <v>7000</v>
      </c>
      <c r="I269" s="36">
        <v>0</v>
      </c>
      <c r="J269" s="36">
        <v>950</v>
      </c>
      <c r="K269" s="36"/>
      <c r="L269" s="100">
        <v>20140110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2382966</v>
      </c>
      <c r="G270" s="36">
        <v>383000</v>
      </c>
      <c r="H270" s="36">
        <v>651331</v>
      </c>
      <c r="I270" s="36">
        <v>315200</v>
      </c>
      <c r="J270" s="36">
        <v>1033435</v>
      </c>
      <c r="K270" s="36"/>
      <c r="L270" s="100">
        <v>20140110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34900</v>
      </c>
      <c r="G271" s="36">
        <v>0</v>
      </c>
      <c r="H271" s="36">
        <v>34900</v>
      </c>
      <c r="I271" s="36">
        <v>0</v>
      </c>
      <c r="J271" s="36">
        <v>0</v>
      </c>
      <c r="K271" s="36"/>
      <c r="L271" s="100">
        <v>20140207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1287772</v>
      </c>
      <c r="G272" s="36">
        <v>350</v>
      </c>
      <c r="H272" s="36">
        <v>537898</v>
      </c>
      <c r="I272" s="36">
        <v>0</v>
      </c>
      <c r="J272" s="36">
        <v>749524</v>
      </c>
      <c r="K272" s="36"/>
      <c r="L272" s="100">
        <v>20140110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64581</v>
      </c>
      <c r="G273" s="36">
        <v>0</v>
      </c>
      <c r="H273" s="36">
        <v>34669</v>
      </c>
      <c r="I273" s="36">
        <v>0</v>
      </c>
      <c r="J273" s="36">
        <v>29912</v>
      </c>
      <c r="K273" s="36"/>
      <c r="L273" s="100">
        <v>20140110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260355</v>
      </c>
      <c r="G274" s="36">
        <v>0</v>
      </c>
      <c r="H274" s="36">
        <v>113429</v>
      </c>
      <c r="I274" s="36">
        <v>0</v>
      </c>
      <c r="J274" s="36">
        <v>146926</v>
      </c>
      <c r="K274" s="36"/>
      <c r="L274" s="100">
        <v>20140110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12060</v>
      </c>
      <c r="G275" s="36">
        <v>0</v>
      </c>
      <c r="H275" s="36">
        <v>11910</v>
      </c>
      <c r="I275" s="36">
        <v>0</v>
      </c>
      <c r="J275" s="36">
        <v>150</v>
      </c>
      <c r="K275" s="36"/>
      <c r="L275" s="100">
        <v>20140110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2197820</v>
      </c>
      <c r="G276" s="36">
        <v>1670185</v>
      </c>
      <c r="H276" s="36">
        <v>3600</v>
      </c>
      <c r="I276" s="36">
        <v>0</v>
      </c>
      <c r="J276" s="36">
        <v>524035</v>
      </c>
      <c r="K276" s="36"/>
      <c r="L276" s="100">
        <v>20140110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2499402</v>
      </c>
      <c r="G277" s="36">
        <v>235000</v>
      </c>
      <c r="H277" s="36">
        <v>1297660</v>
      </c>
      <c r="I277" s="36">
        <v>9000</v>
      </c>
      <c r="J277" s="36">
        <v>957742</v>
      </c>
      <c r="K277" s="36"/>
      <c r="L277" s="100">
        <v>20140110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8700</v>
      </c>
      <c r="G278" s="36">
        <v>0</v>
      </c>
      <c r="H278" s="36">
        <v>200</v>
      </c>
      <c r="I278" s="36">
        <v>0</v>
      </c>
      <c r="J278" s="36">
        <v>8500</v>
      </c>
      <c r="K278" s="36"/>
      <c r="L278" s="100">
        <v>20140110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388384</v>
      </c>
      <c r="G279" s="36">
        <v>0</v>
      </c>
      <c r="H279" s="36">
        <v>77236</v>
      </c>
      <c r="I279" s="36">
        <v>0</v>
      </c>
      <c r="J279" s="36">
        <v>311148</v>
      </c>
      <c r="K279" s="36"/>
      <c r="L279" s="100">
        <v>20140110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326168</v>
      </c>
      <c r="G280" s="36">
        <v>142000</v>
      </c>
      <c r="H280" s="36">
        <v>135768</v>
      </c>
      <c r="I280" s="36">
        <v>0</v>
      </c>
      <c r="J280" s="36">
        <v>48400</v>
      </c>
      <c r="K280" s="36"/>
      <c r="L280" s="100">
        <v>20140110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5032636</v>
      </c>
      <c r="G281" s="36">
        <v>1865650</v>
      </c>
      <c r="H281" s="36">
        <v>2208022</v>
      </c>
      <c r="I281" s="36">
        <v>0</v>
      </c>
      <c r="J281" s="36">
        <v>958964</v>
      </c>
      <c r="K281" s="36"/>
      <c r="L281" s="100">
        <v>20140110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16730991</v>
      </c>
      <c r="G282" s="36">
        <v>4732400</v>
      </c>
      <c r="H282" s="36">
        <v>5793362</v>
      </c>
      <c r="I282" s="36">
        <v>0</v>
      </c>
      <c r="J282" s="36">
        <v>6205229</v>
      </c>
      <c r="K282" s="36"/>
      <c r="L282" s="100">
        <v>20140207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1292378</v>
      </c>
      <c r="G283" s="36">
        <v>0</v>
      </c>
      <c r="H283" s="36">
        <v>347736</v>
      </c>
      <c r="I283" s="36">
        <v>0</v>
      </c>
      <c r="J283" s="36">
        <v>944642</v>
      </c>
      <c r="K283" s="36"/>
      <c r="L283" s="100">
        <v>20140207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4222667</v>
      </c>
      <c r="G284" s="36">
        <v>4500</v>
      </c>
      <c r="H284" s="36">
        <v>636518</v>
      </c>
      <c r="I284" s="36">
        <v>125000</v>
      </c>
      <c r="J284" s="36">
        <v>3456649</v>
      </c>
      <c r="K284" s="36"/>
      <c r="L284" s="100">
        <v>20140110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5049368</v>
      </c>
      <c r="G285" s="36">
        <v>0</v>
      </c>
      <c r="H285" s="36">
        <v>145632</v>
      </c>
      <c r="I285" s="36">
        <v>15889</v>
      </c>
      <c r="J285" s="36">
        <v>4887847</v>
      </c>
      <c r="K285" s="36"/>
      <c r="L285" s="100">
        <v>20140207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2016148</v>
      </c>
      <c r="G286" s="36">
        <v>0</v>
      </c>
      <c r="H286" s="36">
        <v>1608653</v>
      </c>
      <c r="I286" s="36">
        <v>0</v>
      </c>
      <c r="J286" s="36">
        <v>407495</v>
      </c>
      <c r="K286" s="36"/>
      <c r="L286" s="100">
        <v>20140110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1501389</v>
      </c>
      <c r="G287" s="36">
        <v>607000</v>
      </c>
      <c r="H287" s="36">
        <v>479689</v>
      </c>
      <c r="I287" s="36">
        <v>0</v>
      </c>
      <c r="J287" s="36">
        <v>414700</v>
      </c>
      <c r="K287" s="36"/>
      <c r="L287" s="100">
        <v>20140207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896072</v>
      </c>
      <c r="G288" s="36">
        <v>0</v>
      </c>
      <c r="H288" s="36">
        <v>183555</v>
      </c>
      <c r="I288" s="36">
        <v>0</v>
      </c>
      <c r="J288" s="36">
        <v>712517</v>
      </c>
      <c r="K288" s="36"/>
      <c r="L288" s="100">
        <v>20140110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165712</v>
      </c>
      <c r="G289" s="36">
        <v>0</v>
      </c>
      <c r="H289" s="36">
        <v>160212</v>
      </c>
      <c r="I289" s="36">
        <v>3000</v>
      </c>
      <c r="J289" s="36">
        <v>2500</v>
      </c>
      <c r="K289" s="36"/>
      <c r="L289" s="100">
        <v>20140110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126300</v>
      </c>
      <c r="G290" s="36">
        <v>0</v>
      </c>
      <c r="H290" s="36">
        <v>15900</v>
      </c>
      <c r="I290" s="36">
        <v>0</v>
      </c>
      <c r="J290" s="36">
        <v>110400</v>
      </c>
      <c r="K290" s="36"/>
      <c r="L290" s="100">
        <v>20140110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68200</v>
      </c>
      <c r="G291" s="36">
        <v>0</v>
      </c>
      <c r="H291" s="36">
        <v>17100</v>
      </c>
      <c r="I291" s="36">
        <v>31000</v>
      </c>
      <c r="J291" s="36">
        <v>20100</v>
      </c>
      <c r="K291" s="36"/>
      <c r="L291" s="100">
        <v>20140110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25750</v>
      </c>
      <c r="G292" s="36">
        <v>0</v>
      </c>
      <c r="H292" s="36">
        <v>25750</v>
      </c>
      <c r="I292" s="36">
        <v>0</v>
      </c>
      <c r="J292" s="36">
        <v>0</v>
      </c>
      <c r="K292" s="36"/>
      <c r="L292" s="100">
        <v>20140207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244088</v>
      </c>
      <c r="G293" s="36">
        <v>0</v>
      </c>
      <c r="H293" s="36">
        <v>215875</v>
      </c>
      <c r="I293" s="36">
        <v>0</v>
      </c>
      <c r="J293" s="36">
        <v>28213</v>
      </c>
      <c r="K293" s="36"/>
      <c r="L293" s="100">
        <v>20140110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1044092</v>
      </c>
      <c r="G294" s="36">
        <v>0</v>
      </c>
      <c r="H294" s="36">
        <v>765778</v>
      </c>
      <c r="I294" s="36">
        <v>16500</v>
      </c>
      <c r="J294" s="36">
        <v>261814</v>
      </c>
      <c r="K294" s="36"/>
      <c r="L294" s="100">
        <v>20140110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8"/>
        <v>101680</v>
      </c>
      <c r="G295" s="36">
        <v>0</v>
      </c>
      <c r="H295" s="36">
        <v>61685</v>
      </c>
      <c r="I295" s="36">
        <v>0</v>
      </c>
      <c r="J295" s="36">
        <v>39995</v>
      </c>
      <c r="K295" s="36"/>
      <c r="L295" s="100">
        <v>20140110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8"/>
        <v>208431</v>
      </c>
      <c r="G296" s="36">
        <v>32000</v>
      </c>
      <c r="H296" s="36">
        <v>78806</v>
      </c>
      <c r="I296" s="36">
        <v>3500</v>
      </c>
      <c r="J296" s="36">
        <v>94125</v>
      </c>
      <c r="K296" s="36"/>
      <c r="L296" s="100">
        <v>20140110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aca="true" t="shared" si="9" ref="F297:F328">G297+H297+I297+J297</f>
        <v>172775</v>
      </c>
      <c r="G297" s="36">
        <v>0</v>
      </c>
      <c r="H297" s="36">
        <v>13825</v>
      </c>
      <c r="I297" s="36">
        <v>0</v>
      </c>
      <c r="J297" s="36">
        <v>158950</v>
      </c>
      <c r="K297" s="36"/>
      <c r="L297" s="100">
        <v>20140207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72490</v>
      </c>
      <c r="G298" s="36">
        <v>0</v>
      </c>
      <c r="H298" s="36">
        <v>57365</v>
      </c>
      <c r="I298" s="36">
        <v>3000</v>
      </c>
      <c r="J298" s="36">
        <v>12125</v>
      </c>
      <c r="K298" s="36"/>
      <c r="L298" s="100">
        <v>20140110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96585</v>
      </c>
      <c r="G299" s="36">
        <v>0</v>
      </c>
      <c r="H299" s="36">
        <v>66585</v>
      </c>
      <c r="I299" s="36">
        <v>0</v>
      </c>
      <c r="J299" s="36">
        <v>30000</v>
      </c>
      <c r="K299" s="36"/>
      <c r="L299" s="100">
        <v>20140110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33990</v>
      </c>
      <c r="G300" s="36">
        <v>0</v>
      </c>
      <c r="H300" s="36">
        <v>7500</v>
      </c>
      <c r="I300" s="36">
        <v>0</v>
      </c>
      <c r="J300" s="36">
        <v>26490</v>
      </c>
      <c r="K300" s="36"/>
      <c r="L300" s="100">
        <v>20140110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70948</v>
      </c>
      <c r="G301" s="36">
        <v>4800</v>
      </c>
      <c r="H301" s="36">
        <v>10600</v>
      </c>
      <c r="I301" s="36">
        <v>0</v>
      </c>
      <c r="J301" s="36">
        <v>55548</v>
      </c>
      <c r="K301" s="36"/>
      <c r="L301" s="100">
        <v>20140110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167692</v>
      </c>
      <c r="G302" s="36">
        <v>0</v>
      </c>
      <c r="H302" s="36">
        <v>90792</v>
      </c>
      <c r="I302" s="36">
        <v>76900</v>
      </c>
      <c r="J302" s="36">
        <v>0</v>
      </c>
      <c r="K302" s="36"/>
      <c r="L302" s="100">
        <v>20140110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211370</v>
      </c>
      <c r="G303" s="36">
        <v>9800</v>
      </c>
      <c r="H303" s="36">
        <v>20495</v>
      </c>
      <c r="I303" s="36">
        <v>20200</v>
      </c>
      <c r="J303" s="36">
        <v>160875</v>
      </c>
      <c r="K303" s="36"/>
      <c r="L303" s="100">
        <v>20140110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538692</v>
      </c>
      <c r="G304" s="36">
        <v>280000</v>
      </c>
      <c r="H304" s="36">
        <v>201422</v>
      </c>
      <c r="I304" s="36">
        <v>25000</v>
      </c>
      <c r="J304" s="36">
        <v>32270</v>
      </c>
      <c r="K304" s="36"/>
      <c r="L304" s="100">
        <v>20140110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201021</v>
      </c>
      <c r="G305" s="36">
        <v>0</v>
      </c>
      <c r="H305" s="36">
        <v>142733</v>
      </c>
      <c r="I305" s="36">
        <v>0</v>
      </c>
      <c r="J305" s="36">
        <v>58288</v>
      </c>
      <c r="K305" s="36"/>
      <c r="L305" s="100">
        <v>20140110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48170</v>
      </c>
      <c r="G306" s="36">
        <v>0</v>
      </c>
      <c r="H306" s="36">
        <v>11700</v>
      </c>
      <c r="I306" s="36">
        <v>17000</v>
      </c>
      <c r="J306" s="36">
        <v>19470</v>
      </c>
      <c r="K306" s="36"/>
      <c r="L306" s="100">
        <v>20140110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209163</v>
      </c>
      <c r="G307" s="36">
        <v>0</v>
      </c>
      <c r="H307" s="36">
        <v>158478</v>
      </c>
      <c r="I307" s="36">
        <v>48000</v>
      </c>
      <c r="J307" s="36">
        <v>2685</v>
      </c>
      <c r="K307" s="64"/>
      <c r="L307" s="100">
        <v>20140207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6646</v>
      </c>
      <c r="G308" s="36">
        <v>0</v>
      </c>
      <c r="H308" s="36">
        <v>0</v>
      </c>
      <c r="I308" s="36">
        <v>0</v>
      </c>
      <c r="J308" s="36">
        <v>6646</v>
      </c>
      <c r="K308" s="36"/>
      <c r="L308" s="100">
        <v>20140207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2753816</v>
      </c>
      <c r="G309" s="36">
        <v>1176581</v>
      </c>
      <c r="H309" s="36">
        <v>567664</v>
      </c>
      <c r="I309" s="36">
        <v>90501</v>
      </c>
      <c r="J309" s="36">
        <v>919070</v>
      </c>
      <c r="K309" s="36"/>
      <c r="L309" s="100">
        <v>20140110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1843226</v>
      </c>
      <c r="G310" s="36">
        <v>1067800</v>
      </c>
      <c r="H310" s="36">
        <v>640786</v>
      </c>
      <c r="I310" s="36">
        <v>69316</v>
      </c>
      <c r="J310" s="36">
        <v>65324</v>
      </c>
      <c r="K310" s="36"/>
      <c r="L310" s="100">
        <v>20140110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2152</v>
      </c>
      <c r="G311" s="36">
        <v>0</v>
      </c>
      <c r="H311" s="36">
        <v>2152</v>
      </c>
      <c r="I311" s="36">
        <v>0</v>
      </c>
      <c r="J311" s="36">
        <v>0</v>
      </c>
      <c r="K311" s="36"/>
      <c r="L311" s="100">
        <v>20140110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565150</v>
      </c>
      <c r="G312" s="36">
        <v>0</v>
      </c>
      <c r="H312" s="36">
        <v>463154</v>
      </c>
      <c r="I312" s="36">
        <v>22000</v>
      </c>
      <c r="J312" s="36">
        <v>79996</v>
      </c>
      <c r="K312" s="36"/>
      <c r="L312" s="100">
        <v>20140207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204530</v>
      </c>
      <c r="G313" s="36">
        <v>0</v>
      </c>
      <c r="H313" s="36">
        <v>96000</v>
      </c>
      <c r="I313" s="36">
        <v>0</v>
      </c>
      <c r="J313" s="36">
        <v>108530</v>
      </c>
      <c r="K313" s="36"/>
      <c r="L313" s="100">
        <v>20140110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261277</v>
      </c>
      <c r="G314" s="36">
        <v>0</v>
      </c>
      <c r="H314" s="36">
        <v>106527</v>
      </c>
      <c r="I314" s="36">
        <v>28200</v>
      </c>
      <c r="J314" s="36">
        <v>126550</v>
      </c>
      <c r="K314" s="36"/>
      <c r="L314" s="100">
        <v>20140110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1549572</v>
      </c>
      <c r="G315" s="36">
        <v>1</v>
      </c>
      <c r="H315" s="36">
        <v>384040</v>
      </c>
      <c r="I315" s="36">
        <v>24500</v>
      </c>
      <c r="J315" s="36">
        <v>1141031</v>
      </c>
      <c r="K315" s="36"/>
      <c r="L315" s="100">
        <v>20140110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2167027</v>
      </c>
      <c r="G316" s="36">
        <v>0</v>
      </c>
      <c r="H316" s="36">
        <v>532792</v>
      </c>
      <c r="I316" s="36">
        <v>0</v>
      </c>
      <c r="J316" s="36">
        <v>1634235</v>
      </c>
      <c r="K316" s="36"/>
      <c r="L316" s="100">
        <v>20140110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1861795</v>
      </c>
      <c r="G317" s="36">
        <v>289100</v>
      </c>
      <c r="H317" s="36">
        <v>1254073</v>
      </c>
      <c r="I317" s="36">
        <v>0</v>
      </c>
      <c r="J317" s="36">
        <v>318622</v>
      </c>
      <c r="K317" s="36"/>
      <c r="L317" s="100">
        <v>20140207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105685</v>
      </c>
      <c r="G318" s="36">
        <v>0</v>
      </c>
      <c r="H318" s="36">
        <v>105683</v>
      </c>
      <c r="I318" s="36">
        <v>0</v>
      </c>
      <c r="J318" s="36">
        <v>2</v>
      </c>
      <c r="K318" s="36"/>
      <c r="L318" s="100">
        <v>20140110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138640</v>
      </c>
      <c r="G319" s="36">
        <v>0</v>
      </c>
      <c r="H319" s="36">
        <v>95440</v>
      </c>
      <c r="I319" s="36">
        <v>0</v>
      </c>
      <c r="J319" s="36">
        <v>43200</v>
      </c>
      <c r="K319" s="36"/>
      <c r="L319" s="100">
        <v>20140207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1750437</v>
      </c>
      <c r="G320" s="36">
        <v>8900</v>
      </c>
      <c r="H320" s="36">
        <v>1318459</v>
      </c>
      <c r="I320" s="36">
        <v>148700</v>
      </c>
      <c r="J320" s="36">
        <v>274378</v>
      </c>
      <c r="K320" s="36"/>
      <c r="L320" s="100">
        <v>20140110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2179499</v>
      </c>
      <c r="G321" s="36">
        <v>0</v>
      </c>
      <c r="H321" s="36">
        <v>956366</v>
      </c>
      <c r="I321" s="36">
        <v>1</v>
      </c>
      <c r="J321" s="36">
        <v>1223132</v>
      </c>
      <c r="K321" s="36"/>
      <c r="L321" s="100">
        <v>20140110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304150</v>
      </c>
      <c r="G322" s="36">
        <v>0</v>
      </c>
      <c r="H322" s="36">
        <v>170890</v>
      </c>
      <c r="I322" s="36">
        <v>49860</v>
      </c>
      <c r="J322" s="36">
        <v>83400</v>
      </c>
      <c r="K322" s="36"/>
      <c r="L322" s="100">
        <v>20140110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79" t="s">
        <v>2310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0" ref="F324:F333">G324+H324+I324+J324</f>
        <v>5885271</v>
      </c>
      <c r="G324" s="36">
        <v>2552977</v>
      </c>
      <c r="H324" s="36">
        <v>2211177</v>
      </c>
      <c r="I324" s="36">
        <v>2</v>
      </c>
      <c r="J324" s="36">
        <v>1121115</v>
      </c>
      <c r="K324" s="36"/>
      <c r="L324" s="100">
        <v>20140110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1154373</v>
      </c>
      <c r="G325" s="36">
        <v>33500</v>
      </c>
      <c r="H325" s="36">
        <v>653272</v>
      </c>
      <c r="I325" s="36">
        <v>0</v>
      </c>
      <c r="J325" s="36">
        <v>467601</v>
      </c>
      <c r="K325" s="36"/>
      <c r="L325" s="100">
        <v>20140110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6015390</v>
      </c>
      <c r="G326" s="36">
        <v>1000</v>
      </c>
      <c r="H326" s="36">
        <v>584440</v>
      </c>
      <c r="I326" s="36">
        <v>5239150</v>
      </c>
      <c r="J326" s="36">
        <v>190800</v>
      </c>
      <c r="K326" s="36"/>
      <c r="L326" s="100">
        <v>20140110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3761048</v>
      </c>
      <c r="G327" s="36">
        <v>0</v>
      </c>
      <c r="H327" s="36">
        <v>1019842</v>
      </c>
      <c r="I327" s="36">
        <v>861000</v>
      </c>
      <c r="J327" s="36">
        <v>1880206</v>
      </c>
      <c r="K327" s="36"/>
      <c r="L327" s="100">
        <v>20140110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2420888</v>
      </c>
      <c r="G328" s="36">
        <v>0</v>
      </c>
      <c r="H328" s="36">
        <v>229288</v>
      </c>
      <c r="I328" s="36">
        <v>85000</v>
      </c>
      <c r="J328" s="36">
        <v>2106600</v>
      </c>
      <c r="K328" s="36"/>
      <c r="L328" s="100">
        <v>20140110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957116</v>
      </c>
      <c r="G329" s="36">
        <v>0</v>
      </c>
      <c r="H329" s="36">
        <v>210554</v>
      </c>
      <c r="I329" s="36">
        <v>0</v>
      </c>
      <c r="J329" s="36">
        <v>746562</v>
      </c>
      <c r="K329" s="36"/>
      <c r="L329" s="100">
        <v>20140110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0"/>
        <v>222770</v>
      </c>
      <c r="G330" s="36">
        <v>200000</v>
      </c>
      <c r="H330" s="36">
        <v>22770</v>
      </c>
      <c r="I330" s="36">
        <v>0</v>
      </c>
      <c r="J330" s="36">
        <v>0</v>
      </c>
      <c r="K330" s="36"/>
      <c r="L330" s="100">
        <v>20140110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0"/>
        <v>4609626</v>
      </c>
      <c r="G331" s="36">
        <v>0</v>
      </c>
      <c r="H331" s="36">
        <v>1279687</v>
      </c>
      <c r="I331" s="36">
        <v>0</v>
      </c>
      <c r="J331" s="36">
        <v>3329939</v>
      </c>
      <c r="K331" s="36"/>
      <c r="L331" s="100">
        <v>20140110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6027071</v>
      </c>
      <c r="G332" s="36">
        <v>624800</v>
      </c>
      <c r="H332" s="36">
        <v>2740830</v>
      </c>
      <c r="I332" s="36">
        <v>1494126</v>
      </c>
      <c r="J332" s="36">
        <v>1167315</v>
      </c>
      <c r="K332" s="36"/>
      <c r="L332" s="100">
        <v>20140110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6950</v>
      </c>
      <c r="G333" s="36">
        <v>0</v>
      </c>
      <c r="H333" s="36">
        <v>3950</v>
      </c>
      <c r="I333" s="36">
        <v>0</v>
      </c>
      <c r="J333" s="36">
        <v>3000</v>
      </c>
      <c r="K333" s="36"/>
      <c r="L333" s="100">
        <v>20140110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110" t="s">
        <v>9</v>
      </c>
      <c r="G334" s="110" t="s">
        <v>9</v>
      </c>
      <c r="H334" s="110" t="s">
        <v>9</v>
      </c>
      <c r="I334" s="110" t="s">
        <v>9</v>
      </c>
      <c r="J334" s="110" t="s">
        <v>9</v>
      </c>
      <c r="K334" s="36"/>
      <c r="L334" s="79" t="s">
        <v>9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aca="true" t="shared" si="11" ref="F335:F366">G335+H335+I335+J335</f>
        <v>46352</v>
      </c>
      <c r="G335" s="36">
        <v>0</v>
      </c>
      <c r="H335" s="36">
        <v>46352</v>
      </c>
      <c r="I335" s="36">
        <v>0</v>
      </c>
      <c r="J335" s="36">
        <v>0</v>
      </c>
      <c r="K335" s="36"/>
      <c r="L335" s="100">
        <v>20140110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1"/>
        <v>3811243</v>
      </c>
      <c r="G336" s="36">
        <v>2</v>
      </c>
      <c r="H336" s="36">
        <v>3668338</v>
      </c>
      <c r="I336" s="36">
        <v>501</v>
      </c>
      <c r="J336" s="36">
        <v>142402</v>
      </c>
      <c r="K336" s="36"/>
      <c r="L336" s="100">
        <v>20140110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1"/>
        <v>1039415</v>
      </c>
      <c r="G337" s="36">
        <v>193000</v>
      </c>
      <c r="H337" s="36">
        <v>595064</v>
      </c>
      <c r="I337" s="36">
        <v>0</v>
      </c>
      <c r="J337" s="36">
        <v>251351</v>
      </c>
      <c r="K337" s="36"/>
      <c r="L337" s="100">
        <v>20140110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1"/>
        <v>256426</v>
      </c>
      <c r="G338" s="36">
        <v>600</v>
      </c>
      <c r="H338" s="36">
        <v>186155</v>
      </c>
      <c r="I338" s="36">
        <v>0</v>
      </c>
      <c r="J338" s="36">
        <v>69671</v>
      </c>
      <c r="K338" s="64"/>
      <c r="L338" s="100">
        <v>20140207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1"/>
        <v>146676</v>
      </c>
      <c r="G339" s="36">
        <v>0</v>
      </c>
      <c r="H339" s="36">
        <v>106376</v>
      </c>
      <c r="I339" s="36">
        <v>0</v>
      </c>
      <c r="J339" s="36">
        <v>40300</v>
      </c>
      <c r="K339" s="36"/>
      <c r="L339" s="100">
        <v>20140110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1"/>
        <v>7762904</v>
      </c>
      <c r="G340" s="36">
        <v>6448468</v>
      </c>
      <c r="H340" s="36">
        <v>602160</v>
      </c>
      <c r="I340" s="36">
        <v>0</v>
      </c>
      <c r="J340" s="36">
        <v>712276</v>
      </c>
      <c r="K340" s="36"/>
      <c r="L340" s="100">
        <v>20140110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1"/>
        <v>11436752</v>
      </c>
      <c r="G341" s="36">
        <v>9010000</v>
      </c>
      <c r="H341" s="36">
        <v>598702</v>
      </c>
      <c r="I341" s="36">
        <v>0</v>
      </c>
      <c r="J341" s="36">
        <v>1828050</v>
      </c>
      <c r="K341" s="36"/>
      <c r="L341" s="100">
        <v>20140110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1"/>
        <v>10469481</v>
      </c>
      <c r="G342" s="36">
        <v>151400</v>
      </c>
      <c r="H342" s="36">
        <v>704274</v>
      </c>
      <c r="I342" s="36">
        <v>8305001</v>
      </c>
      <c r="J342" s="36">
        <v>1308806</v>
      </c>
      <c r="K342" s="36"/>
      <c r="L342" s="100">
        <v>20140110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1"/>
        <v>1541987</v>
      </c>
      <c r="G343" s="36">
        <v>49600</v>
      </c>
      <c r="H343" s="36">
        <v>605166</v>
      </c>
      <c r="I343" s="36">
        <v>0</v>
      </c>
      <c r="J343" s="36">
        <v>887221</v>
      </c>
      <c r="K343" s="36"/>
      <c r="L343" s="100">
        <v>20140110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1"/>
        <v>4206408</v>
      </c>
      <c r="G344" s="36">
        <v>148001</v>
      </c>
      <c r="H344" s="36">
        <v>356596</v>
      </c>
      <c r="I344" s="36">
        <v>8005</v>
      </c>
      <c r="J344" s="36">
        <v>3693806</v>
      </c>
      <c r="K344" s="36"/>
      <c r="L344" s="100">
        <v>20140110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1"/>
        <v>1840393</v>
      </c>
      <c r="G345" s="36">
        <v>1</v>
      </c>
      <c r="H345" s="36">
        <v>336459</v>
      </c>
      <c r="I345" s="36">
        <v>140001</v>
      </c>
      <c r="J345" s="36">
        <v>1363932</v>
      </c>
      <c r="K345" s="36"/>
      <c r="L345" s="100">
        <v>20140110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1"/>
        <v>957301</v>
      </c>
      <c r="G346" s="36">
        <v>484663</v>
      </c>
      <c r="H346" s="36">
        <v>435958</v>
      </c>
      <c r="I346" s="36">
        <v>0</v>
      </c>
      <c r="J346" s="36">
        <v>36680</v>
      </c>
      <c r="K346" s="36"/>
      <c r="L346" s="100">
        <v>20140110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1"/>
        <v>614672</v>
      </c>
      <c r="G347" s="36">
        <v>0</v>
      </c>
      <c r="H347" s="36">
        <v>207711</v>
      </c>
      <c r="I347" s="36">
        <v>365000</v>
      </c>
      <c r="J347" s="36">
        <v>41961</v>
      </c>
      <c r="K347" s="36"/>
      <c r="L347" s="100">
        <v>20140110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1"/>
        <v>7697568</v>
      </c>
      <c r="G348" s="36">
        <v>1018903</v>
      </c>
      <c r="H348" s="36">
        <v>519636</v>
      </c>
      <c r="I348" s="36">
        <v>222501</v>
      </c>
      <c r="J348" s="36">
        <v>5936528</v>
      </c>
      <c r="K348" s="36"/>
      <c r="L348" s="100">
        <v>20140110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1"/>
        <v>2451275</v>
      </c>
      <c r="G349" s="36">
        <v>330000</v>
      </c>
      <c r="H349" s="36">
        <v>144390</v>
      </c>
      <c r="I349" s="36">
        <v>1117300</v>
      </c>
      <c r="J349" s="36">
        <v>859585</v>
      </c>
      <c r="K349" s="36"/>
      <c r="L349" s="100">
        <v>20140110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1"/>
        <v>342158</v>
      </c>
      <c r="G350" s="36">
        <v>0</v>
      </c>
      <c r="H350" s="36">
        <v>278082</v>
      </c>
      <c r="I350" s="36">
        <v>0</v>
      </c>
      <c r="J350" s="36">
        <v>64076</v>
      </c>
      <c r="K350" s="36"/>
      <c r="L350" s="100">
        <v>20140110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1"/>
        <v>92924</v>
      </c>
      <c r="G351" s="36">
        <v>0</v>
      </c>
      <c r="H351" s="36">
        <v>79816</v>
      </c>
      <c r="I351" s="36">
        <v>0</v>
      </c>
      <c r="J351" s="36">
        <v>13108</v>
      </c>
      <c r="K351" s="36"/>
      <c r="L351" s="100">
        <v>20140110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1"/>
        <v>22053295</v>
      </c>
      <c r="G352" s="36">
        <v>5410403</v>
      </c>
      <c r="H352" s="36">
        <v>1688788</v>
      </c>
      <c r="I352" s="36">
        <v>3051739</v>
      </c>
      <c r="J352" s="36">
        <v>11902365</v>
      </c>
      <c r="K352" s="36"/>
      <c r="L352" s="100">
        <v>20140110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1"/>
        <v>17999</v>
      </c>
      <c r="G353" s="36">
        <v>0</v>
      </c>
      <c r="H353" s="36">
        <v>17999</v>
      </c>
      <c r="I353" s="36">
        <v>0</v>
      </c>
      <c r="J353" s="36">
        <v>0</v>
      </c>
      <c r="K353" s="36"/>
      <c r="L353" s="100">
        <v>20140110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1"/>
        <v>44410</v>
      </c>
      <c r="G354" s="36">
        <v>0</v>
      </c>
      <c r="H354" s="36">
        <v>43010</v>
      </c>
      <c r="I354" s="36">
        <v>0</v>
      </c>
      <c r="J354" s="36">
        <v>1400</v>
      </c>
      <c r="K354" s="36"/>
      <c r="L354" s="100">
        <v>20140207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1"/>
        <v>408977</v>
      </c>
      <c r="G355" s="36">
        <v>0</v>
      </c>
      <c r="H355" s="36">
        <v>164457</v>
      </c>
      <c r="I355" s="36">
        <v>1600</v>
      </c>
      <c r="J355" s="36">
        <v>242920</v>
      </c>
      <c r="K355" s="36"/>
      <c r="L355" s="100">
        <v>20140110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1"/>
        <v>273911</v>
      </c>
      <c r="G356" s="36">
        <v>0</v>
      </c>
      <c r="H356" s="36">
        <v>121111</v>
      </c>
      <c r="I356" s="36">
        <v>110000</v>
      </c>
      <c r="J356" s="36">
        <v>42800</v>
      </c>
      <c r="K356" s="36"/>
      <c r="L356" s="100">
        <v>20140207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1"/>
        <v>114271</v>
      </c>
      <c r="G357" s="36">
        <v>0</v>
      </c>
      <c r="H357" s="36">
        <v>95971</v>
      </c>
      <c r="I357" s="36">
        <v>0</v>
      </c>
      <c r="J357" s="36">
        <v>18300</v>
      </c>
      <c r="K357" s="36"/>
      <c r="L357" s="100">
        <v>20140207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1"/>
        <v>386407</v>
      </c>
      <c r="G358" s="36">
        <v>259850</v>
      </c>
      <c r="H358" s="36">
        <v>105772</v>
      </c>
      <c r="I358" s="36">
        <v>4200</v>
      </c>
      <c r="J358" s="36">
        <v>16585</v>
      </c>
      <c r="K358" s="36"/>
      <c r="L358" s="100">
        <v>20140207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1"/>
        <v>569771</v>
      </c>
      <c r="G359" s="36">
        <v>209900</v>
      </c>
      <c r="H359" s="36">
        <v>359271</v>
      </c>
      <c r="I359" s="36">
        <v>0</v>
      </c>
      <c r="J359" s="36">
        <v>600</v>
      </c>
      <c r="K359" s="36"/>
      <c r="L359" s="100">
        <v>20140110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1"/>
        <v>192737</v>
      </c>
      <c r="G360" s="36">
        <v>0</v>
      </c>
      <c r="H360" s="36">
        <v>80087</v>
      </c>
      <c r="I360" s="36">
        <v>20000</v>
      </c>
      <c r="J360" s="36">
        <v>92650</v>
      </c>
      <c r="K360" s="36"/>
      <c r="L360" s="100">
        <v>20140110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1"/>
        <v>650094</v>
      </c>
      <c r="G361" s="36">
        <v>100</v>
      </c>
      <c r="H361" s="36">
        <v>641354</v>
      </c>
      <c r="I361" s="36">
        <v>0</v>
      </c>
      <c r="J361" s="36">
        <v>8640</v>
      </c>
      <c r="K361" s="36"/>
      <c r="L361" s="100">
        <v>20140110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1"/>
        <v>313601</v>
      </c>
      <c r="G362" s="36">
        <v>65001</v>
      </c>
      <c r="H362" s="36">
        <v>237600</v>
      </c>
      <c r="I362" s="36">
        <v>0</v>
      </c>
      <c r="J362" s="36">
        <v>11000</v>
      </c>
      <c r="K362" s="36"/>
      <c r="L362" s="100">
        <v>20140110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1"/>
        <v>1096553</v>
      </c>
      <c r="G363" s="36">
        <v>0</v>
      </c>
      <c r="H363" s="36">
        <v>194890</v>
      </c>
      <c r="I363" s="36">
        <v>0</v>
      </c>
      <c r="J363" s="36">
        <v>901663</v>
      </c>
      <c r="K363" s="36"/>
      <c r="L363" s="100">
        <v>20140110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1"/>
        <v>36572</v>
      </c>
      <c r="G364" s="36">
        <v>0</v>
      </c>
      <c r="H364" s="36">
        <v>21373</v>
      </c>
      <c r="I364" s="36">
        <v>0</v>
      </c>
      <c r="J364" s="36">
        <v>15199</v>
      </c>
      <c r="K364" s="36"/>
      <c r="L364" s="100">
        <v>20140207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1"/>
        <v>999721</v>
      </c>
      <c r="G365" s="36">
        <v>159300</v>
      </c>
      <c r="H365" s="36">
        <v>840421</v>
      </c>
      <c r="I365" s="36">
        <v>0</v>
      </c>
      <c r="J365" s="36">
        <v>0</v>
      </c>
      <c r="K365" s="36"/>
      <c r="L365" s="100">
        <v>20140110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1"/>
        <v>19500</v>
      </c>
      <c r="G366" s="36">
        <v>0</v>
      </c>
      <c r="H366" s="36">
        <v>19500</v>
      </c>
      <c r="I366" s="36">
        <v>0</v>
      </c>
      <c r="J366" s="36">
        <v>0</v>
      </c>
      <c r="K366" s="36"/>
      <c r="L366" s="100">
        <v>20140110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aca="true" t="shared" si="12" ref="F367:F398">G367+H367+I367+J367</f>
        <v>163296</v>
      </c>
      <c r="G367" s="36">
        <v>2200</v>
      </c>
      <c r="H367" s="36">
        <v>102946</v>
      </c>
      <c r="I367" s="36">
        <v>750</v>
      </c>
      <c r="J367" s="36">
        <v>57400</v>
      </c>
      <c r="K367" s="36"/>
      <c r="L367" s="100">
        <v>20140110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2"/>
        <v>3332871</v>
      </c>
      <c r="G368" s="36">
        <v>0</v>
      </c>
      <c r="H368" s="36">
        <v>980466</v>
      </c>
      <c r="I368" s="36">
        <v>463500</v>
      </c>
      <c r="J368" s="36">
        <v>1888905</v>
      </c>
      <c r="K368" s="36"/>
      <c r="L368" s="100">
        <v>20140207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2"/>
        <v>925610</v>
      </c>
      <c r="G369" s="36">
        <v>419300</v>
      </c>
      <c r="H369" s="36">
        <v>493610</v>
      </c>
      <c r="I369" s="36">
        <v>0</v>
      </c>
      <c r="J369" s="36">
        <v>12700</v>
      </c>
      <c r="K369" s="36"/>
      <c r="L369" s="100">
        <v>20140110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2"/>
        <v>1358890</v>
      </c>
      <c r="G370" s="36">
        <v>323800</v>
      </c>
      <c r="H370" s="36">
        <v>781344</v>
      </c>
      <c r="I370" s="36">
        <v>0</v>
      </c>
      <c r="J370" s="36">
        <v>253746</v>
      </c>
      <c r="K370" s="36"/>
      <c r="L370" s="100">
        <v>20140110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2"/>
        <v>3245503</v>
      </c>
      <c r="G371" s="36">
        <v>1661123</v>
      </c>
      <c r="H371" s="36">
        <v>955271</v>
      </c>
      <c r="I371" s="36">
        <v>175403</v>
      </c>
      <c r="J371" s="36">
        <v>453706</v>
      </c>
      <c r="K371" s="36"/>
      <c r="L371" s="100">
        <v>20140207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2"/>
        <v>3792</v>
      </c>
      <c r="G372" s="36">
        <v>0</v>
      </c>
      <c r="H372" s="36">
        <v>3792</v>
      </c>
      <c r="I372" s="36">
        <v>0</v>
      </c>
      <c r="J372" s="36">
        <v>0</v>
      </c>
      <c r="K372" s="36"/>
      <c r="L372" s="100">
        <v>20140110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2"/>
        <v>692358</v>
      </c>
      <c r="G373" s="36">
        <v>320000</v>
      </c>
      <c r="H373" s="36">
        <v>351811</v>
      </c>
      <c r="I373" s="36">
        <v>0</v>
      </c>
      <c r="J373" s="36">
        <v>20547</v>
      </c>
      <c r="K373" s="36"/>
      <c r="L373" s="100">
        <v>20140207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2"/>
        <v>97614</v>
      </c>
      <c r="G374" s="36">
        <v>0</v>
      </c>
      <c r="H374" s="36">
        <v>66130</v>
      </c>
      <c r="I374" s="36">
        <v>0</v>
      </c>
      <c r="J374" s="36">
        <v>31484</v>
      </c>
      <c r="K374" s="36"/>
      <c r="L374" s="100">
        <v>20140110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2"/>
        <v>722185</v>
      </c>
      <c r="G375" s="36">
        <v>437660</v>
      </c>
      <c r="H375" s="36">
        <v>258825</v>
      </c>
      <c r="I375" s="36">
        <v>0</v>
      </c>
      <c r="J375" s="36">
        <v>25700</v>
      </c>
      <c r="K375" s="36"/>
      <c r="L375" s="100">
        <v>20140110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2"/>
        <v>8000</v>
      </c>
      <c r="G376" s="36">
        <v>0</v>
      </c>
      <c r="H376" s="36">
        <v>8000</v>
      </c>
      <c r="I376" s="36">
        <v>0</v>
      </c>
      <c r="J376" s="36">
        <v>0</v>
      </c>
      <c r="K376" s="36"/>
      <c r="L376" s="100">
        <v>20140110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2"/>
        <v>3798521</v>
      </c>
      <c r="G377" s="36">
        <v>1892000</v>
      </c>
      <c r="H377" s="36">
        <v>1675721</v>
      </c>
      <c r="I377" s="36">
        <v>37000</v>
      </c>
      <c r="J377" s="36">
        <v>193800</v>
      </c>
      <c r="K377" s="36"/>
      <c r="L377" s="100">
        <v>20140110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2"/>
        <v>1374546</v>
      </c>
      <c r="G378" s="36">
        <v>233689</v>
      </c>
      <c r="H378" s="36">
        <v>1119005</v>
      </c>
      <c r="I378" s="36">
        <v>0</v>
      </c>
      <c r="J378" s="36">
        <v>21852</v>
      </c>
      <c r="K378" s="36"/>
      <c r="L378" s="100">
        <v>20140110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2"/>
        <v>2988856</v>
      </c>
      <c r="G379" s="36">
        <v>2611642</v>
      </c>
      <c r="H379" s="36">
        <v>354241</v>
      </c>
      <c r="I379" s="36">
        <v>0</v>
      </c>
      <c r="J379" s="36">
        <v>22973</v>
      </c>
      <c r="K379" s="36"/>
      <c r="L379" s="100">
        <v>20140207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2"/>
        <v>3497823</v>
      </c>
      <c r="G380" s="36">
        <v>1652005</v>
      </c>
      <c r="H380" s="36">
        <v>1352985</v>
      </c>
      <c r="I380" s="36">
        <v>23500</v>
      </c>
      <c r="J380" s="36">
        <v>469333</v>
      </c>
      <c r="K380" s="36"/>
      <c r="L380" s="100">
        <v>20140110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2"/>
        <v>214635</v>
      </c>
      <c r="G381" s="36">
        <v>0</v>
      </c>
      <c r="H381" s="36">
        <v>103982</v>
      </c>
      <c r="I381" s="36">
        <v>0</v>
      </c>
      <c r="J381" s="36">
        <v>110653</v>
      </c>
      <c r="K381" s="36"/>
      <c r="L381" s="100">
        <v>20140110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2"/>
        <v>594854</v>
      </c>
      <c r="G382" s="36">
        <v>114750</v>
      </c>
      <c r="H382" s="36">
        <v>294929</v>
      </c>
      <c r="I382" s="36">
        <v>90000</v>
      </c>
      <c r="J382" s="36">
        <v>95175</v>
      </c>
      <c r="K382" s="36"/>
      <c r="L382" s="100">
        <v>20140207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2"/>
        <v>5539702</v>
      </c>
      <c r="G383" s="36">
        <v>1129022</v>
      </c>
      <c r="H383" s="36">
        <v>3451289</v>
      </c>
      <c r="I383" s="36">
        <v>0</v>
      </c>
      <c r="J383" s="36">
        <v>959391</v>
      </c>
      <c r="K383" s="36"/>
      <c r="L383" s="100">
        <v>20140110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2"/>
        <v>487789</v>
      </c>
      <c r="G384" s="36">
        <v>16150</v>
      </c>
      <c r="H384" s="36">
        <v>346451</v>
      </c>
      <c r="I384" s="36">
        <v>30293</v>
      </c>
      <c r="J384" s="36">
        <v>94895</v>
      </c>
      <c r="K384" s="36"/>
      <c r="L384" s="100">
        <v>20140110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2"/>
        <v>521701</v>
      </c>
      <c r="G385" s="36">
        <v>362201</v>
      </c>
      <c r="H385" s="36">
        <v>123500</v>
      </c>
      <c r="I385" s="36">
        <v>35000</v>
      </c>
      <c r="J385" s="36">
        <v>1000</v>
      </c>
      <c r="K385" s="36"/>
      <c r="L385" s="100">
        <v>20140207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2"/>
        <v>1512586</v>
      </c>
      <c r="G386" s="36">
        <v>5500</v>
      </c>
      <c r="H386" s="36">
        <v>794465</v>
      </c>
      <c r="I386" s="36">
        <v>152100</v>
      </c>
      <c r="J386" s="36">
        <v>560521</v>
      </c>
      <c r="K386" s="36"/>
      <c r="L386" s="100">
        <v>20140110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2"/>
        <v>78415</v>
      </c>
      <c r="G387" s="36">
        <v>0</v>
      </c>
      <c r="H387" s="36">
        <v>60165</v>
      </c>
      <c r="I387" s="36">
        <v>0</v>
      </c>
      <c r="J387" s="36">
        <v>18250</v>
      </c>
      <c r="K387" s="36"/>
      <c r="L387" s="100">
        <v>20140110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110" t="s">
        <v>9</v>
      </c>
      <c r="G388" s="110" t="s">
        <v>9</v>
      </c>
      <c r="H388" s="110" t="s">
        <v>9</v>
      </c>
      <c r="I388" s="110" t="s">
        <v>9</v>
      </c>
      <c r="J388" s="110" t="s">
        <v>9</v>
      </c>
      <c r="K388" s="36"/>
      <c r="L388" s="79" t="s">
        <v>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aca="true" t="shared" si="13" ref="F389:F394">G389+H389+I389+J389</f>
        <v>2544870</v>
      </c>
      <c r="G389" s="36">
        <v>1322295</v>
      </c>
      <c r="H389" s="36">
        <v>963339</v>
      </c>
      <c r="I389" s="36">
        <v>0</v>
      </c>
      <c r="J389" s="36">
        <v>259236</v>
      </c>
      <c r="K389" s="36"/>
      <c r="L389" s="100">
        <v>20140207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3"/>
        <v>428293</v>
      </c>
      <c r="G390" s="36">
        <v>0</v>
      </c>
      <c r="H390" s="36">
        <v>346448</v>
      </c>
      <c r="I390" s="36">
        <v>0</v>
      </c>
      <c r="J390" s="36">
        <v>81845</v>
      </c>
      <c r="K390" s="36"/>
      <c r="L390" s="100">
        <v>20140110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3"/>
        <v>464371</v>
      </c>
      <c r="G391" s="36">
        <v>0</v>
      </c>
      <c r="H391" s="36">
        <v>464371</v>
      </c>
      <c r="I391" s="36">
        <v>0</v>
      </c>
      <c r="J391" s="36">
        <v>0</v>
      </c>
      <c r="K391" s="36"/>
      <c r="L391" s="100">
        <v>20140110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3"/>
        <v>1220721</v>
      </c>
      <c r="G392" s="36">
        <v>40900</v>
      </c>
      <c r="H392" s="36">
        <v>176606</v>
      </c>
      <c r="I392" s="36">
        <v>81800</v>
      </c>
      <c r="J392" s="36">
        <v>921415</v>
      </c>
      <c r="K392" s="36"/>
      <c r="L392" s="100">
        <v>20140110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3"/>
        <v>5800</v>
      </c>
      <c r="G393" s="36">
        <v>0</v>
      </c>
      <c r="H393" s="36">
        <v>5800</v>
      </c>
      <c r="I393" s="36">
        <v>0</v>
      </c>
      <c r="J393" s="36">
        <v>0</v>
      </c>
      <c r="K393" s="36"/>
      <c r="L393" s="100">
        <v>20140110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3"/>
        <v>8052857</v>
      </c>
      <c r="G394" s="36">
        <v>6209050</v>
      </c>
      <c r="H394" s="36">
        <v>1834807</v>
      </c>
      <c r="I394" s="36">
        <v>0</v>
      </c>
      <c r="J394" s="36">
        <v>9000</v>
      </c>
      <c r="K394" s="36"/>
      <c r="L394" s="100">
        <v>20140110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110" t="s">
        <v>9</v>
      </c>
      <c r="G395" s="110" t="s">
        <v>9</v>
      </c>
      <c r="H395" s="110" t="s">
        <v>9</v>
      </c>
      <c r="I395" s="110" t="s">
        <v>9</v>
      </c>
      <c r="J395" s="110" t="s">
        <v>9</v>
      </c>
      <c r="K395" s="36"/>
      <c r="L395" s="7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4" ref="F396:F424">G396+H396+I396+J396</f>
        <v>1353843</v>
      </c>
      <c r="G396" s="36">
        <v>1236995</v>
      </c>
      <c r="H396" s="36">
        <v>108440</v>
      </c>
      <c r="I396" s="36">
        <v>0</v>
      </c>
      <c r="J396" s="36">
        <v>8408</v>
      </c>
      <c r="K396" s="36"/>
      <c r="L396" s="100">
        <v>20140110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4"/>
        <v>646074</v>
      </c>
      <c r="G397" s="36">
        <v>100500</v>
      </c>
      <c r="H397" s="36">
        <v>308688</v>
      </c>
      <c r="I397" s="36">
        <v>0</v>
      </c>
      <c r="J397" s="36">
        <v>236886</v>
      </c>
      <c r="K397" s="36"/>
      <c r="L397" s="100">
        <v>20140110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4"/>
        <v>27837</v>
      </c>
      <c r="G398" s="36">
        <v>0</v>
      </c>
      <c r="H398" s="36">
        <v>27837</v>
      </c>
      <c r="I398" s="36">
        <v>0</v>
      </c>
      <c r="J398" s="36">
        <v>0</v>
      </c>
      <c r="K398" s="36"/>
      <c r="L398" s="100">
        <v>20140110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4"/>
        <v>544416</v>
      </c>
      <c r="G399" s="36">
        <v>200500</v>
      </c>
      <c r="H399" s="36">
        <v>236916</v>
      </c>
      <c r="I399" s="36">
        <v>0</v>
      </c>
      <c r="J399" s="36">
        <v>107000</v>
      </c>
      <c r="K399" s="36"/>
      <c r="L399" s="100">
        <v>20140207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4"/>
        <v>4850352</v>
      </c>
      <c r="G400" s="36">
        <v>4435530</v>
      </c>
      <c r="H400" s="36">
        <v>392172</v>
      </c>
      <c r="I400" s="36">
        <v>0</v>
      </c>
      <c r="J400" s="36">
        <v>22650</v>
      </c>
      <c r="K400" s="36"/>
      <c r="L400" s="100">
        <v>20140110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4"/>
        <v>992465</v>
      </c>
      <c r="G401" s="36">
        <v>244000</v>
      </c>
      <c r="H401" s="36">
        <v>131465</v>
      </c>
      <c r="I401" s="36">
        <v>617000</v>
      </c>
      <c r="J401" s="36">
        <v>0</v>
      </c>
      <c r="K401" s="36"/>
      <c r="L401" s="100">
        <v>20140110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4"/>
        <v>360000</v>
      </c>
      <c r="G402" s="36">
        <v>150000</v>
      </c>
      <c r="H402" s="36">
        <v>210000</v>
      </c>
      <c r="I402" s="36">
        <v>0</v>
      </c>
      <c r="J402" s="36">
        <v>0</v>
      </c>
      <c r="K402" s="36"/>
      <c r="L402" s="100">
        <v>20140110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4"/>
        <v>276482</v>
      </c>
      <c r="G403" s="36">
        <v>188000</v>
      </c>
      <c r="H403" s="36">
        <v>25735</v>
      </c>
      <c r="I403" s="36">
        <v>25300</v>
      </c>
      <c r="J403" s="36">
        <v>37447</v>
      </c>
      <c r="K403" s="36"/>
      <c r="L403" s="100">
        <v>20140110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4"/>
        <v>16816539</v>
      </c>
      <c r="G404" s="36">
        <v>1079500</v>
      </c>
      <c r="H404" s="36">
        <v>1465380</v>
      </c>
      <c r="I404" s="36">
        <v>13464123</v>
      </c>
      <c r="J404" s="36">
        <v>807536</v>
      </c>
      <c r="K404" s="36"/>
      <c r="L404" s="100">
        <v>20140110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4"/>
        <v>1057113</v>
      </c>
      <c r="G405" s="36">
        <v>337825</v>
      </c>
      <c r="H405" s="36">
        <v>605540</v>
      </c>
      <c r="I405" s="36">
        <v>80000</v>
      </c>
      <c r="J405" s="36">
        <v>33748</v>
      </c>
      <c r="K405" s="36"/>
      <c r="L405" s="100">
        <v>20140110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4"/>
        <v>137993</v>
      </c>
      <c r="G406" s="36">
        <v>0</v>
      </c>
      <c r="H406" s="36">
        <v>124592</v>
      </c>
      <c r="I406" s="36">
        <v>0</v>
      </c>
      <c r="J406" s="36">
        <v>13401</v>
      </c>
      <c r="K406" s="36"/>
      <c r="L406" s="100">
        <v>20140207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4"/>
        <v>447026</v>
      </c>
      <c r="G407" s="36">
        <v>0</v>
      </c>
      <c r="H407" s="36">
        <v>442346</v>
      </c>
      <c r="I407" s="36">
        <v>3680</v>
      </c>
      <c r="J407" s="36">
        <v>1000</v>
      </c>
      <c r="K407" s="36"/>
      <c r="L407" s="100">
        <v>20140110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4"/>
        <v>137273</v>
      </c>
      <c r="G408" s="36">
        <v>0</v>
      </c>
      <c r="H408" s="36">
        <v>111773</v>
      </c>
      <c r="I408" s="36">
        <v>0</v>
      </c>
      <c r="J408" s="36">
        <v>25500</v>
      </c>
      <c r="K408" s="36"/>
      <c r="L408" s="100">
        <v>20140110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4"/>
        <v>1124461</v>
      </c>
      <c r="G409" s="36">
        <v>370000</v>
      </c>
      <c r="H409" s="36">
        <v>598161</v>
      </c>
      <c r="I409" s="36">
        <v>0</v>
      </c>
      <c r="J409" s="36">
        <v>156300</v>
      </c>
      <c r="K409" s="36"/>
      <c r="L409" s="100">
        <v>20140110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4"/>
        <v>859680</v>
      </c>
      <c r="G410" s="36">
        <v>94300</v>
      </c>
      <c r="H410" s="36">
        <v>635824</v>
      </c>
      <c r="I410" s="36">
        <v>0</v>
      </c>
      <c r="J410" s="36">
        <v>129556</v>
      </c>
      <c r="K410" s="36"/>
      <c r="L410" s="100">
        <v>20140110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4"/>
        <v>109786</v>
      </c>
      <c r="G411" s="36">
        <v>0</v>
      </c>
      <c r="H411" s="36">
        <v>33436</v>
      </c>
      <c r="I411" s="36">
        <v>0</v>
      </c>
      <c r="J411" s="36">
        <v>76350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4"/>
        <v>539477</v>
      </c>
      <c r="G412" s="36">
        <v>0</v>
      </c>
      <c r="H412" s="36">
        <v>475302</v>
      </c>
      <c r="I412" s="36">
        <v>0</v>
      </c>
      <c r="J412" s="36">
        <v>64175</v>
      </c>
      <c r="K412" s="36"/>
      <c r="L412" s="100">
        <v>20140207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4"/>
        <v>1693258</v>
      </c>
      <c r="G413" s="36">
        <v>466000</v>
      </c>
      <c r="H413" s="36">
        <v>348058</v>
      </c>
      <c r="I413" s="36">
        <v>14750</v>
      </c>
      <c r="J413" s="36">
        <v>864450</v>
      </c>
      <c r="K413" s="36"/>
      <c r="L413" s="100">
        <v>20140110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4"/>
        <v>175356</v>
      </c>
      <c r="G414" s="36">
        <v>0</v>
      </c>
      <c r="H414" s="36">
        <v>121257</v>
      </c>
      <c r="I414" s="36">
        <v>0</v>
      </c>
      <c r="J414" s="36">
        <v>54099</v>
      </c>
      <c r="K414" s="64"/>
      <c r="L414" s="100">
        <v>20140110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4"/>
        <v>1638353</v>
      </c>
      <c r="G415" s="36">
        <v>0</v>
      </c>
      <c r="H415" s="36">
        <v>287379</v>
      </c>
      <c r="I415" s="36">
        <v>0</v>
      </c>
      <c r="J415" s="36">
        <v>1350974</v>
      </c>
      <c r="K415" s="36"/>
      <c r="L415" s="100">
        <v>20140207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4"/>
        <v>409600</v>
      </c>
      <c r="G416" s="36">
        <v>0</v>
      </c>
      <c r="H416" s="36">
        <v>118500</v>
      </c>
      <c r="I416" s="36">
        <v>0</v>
      </c>
      <c r="J416" s="36">
        <v>291100</v>
      </c>
      <c r="K416" s="36"/>
      <c r="L416" s="100">
        <v>20140110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4"/>
        <v>662227</v>
      </c>
      <c r="G417" s="36">
        <v>6400</v>
      </c>
      <c r="H417" s="36">
        <v>220307</v>
      </c>
      <c r="I417" s="36">
        <v>0</v>
      </c>
      <c r="J417" s="36">
        <v>435520</v>
      </c>
      <c r="K417" s="36"/>
      <c r="L417" s="100">
        <v>20140207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4"/>
        <v>759401</v>
      </c>
      <c r="G418" s="36">
        <v>0</v>
      </c>
      <c r="H418" s="36">
        <v>632491</v>
      </c>
      <c r="I418" s="36">
        <v>0</v>
      </c>
      <c r="J418" s="36">
        <v>126910</v>
      </c>
      <c r="K418" s="36"/>
      <c r="L418" s="100">
        <v>20140207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4"/>
        <v>463279</v>
      </c>
      <c r="G419" s="36">
        <v>0</v>
      </c>
      <c r="H419" s="36">
        <v>363219</v>
      </c>
      <c r="I419" s="36">
        <v>0</v>
      </c>
      <c r="J419" s="36">
        <v>100060</v>
      </c>
      <c r="K419" s="36"/>
      <c r="L419" s="100">
        <v>20140110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4"/>
        <v>716946</v>
      </c>
      <c r="G420" s="36">
        <v>270000</v>
      </c>
      <c r="H420" s="36">
        <v>435071</v>
      </c>
      <c r="I420" s="36">
        <v>0</v>
      </c>
      <c r="J420" s="36">
        <v>11875</v>
      </c>
      <c r="K420" s="36"/>
      <c r="L420" s="100">
        <v>20140110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4"/>
        <v>155645</v>
      </c>
      <c r="G421" s="36">
        <v>0</v>
      </c>
      <c r="H421" s="36">
        <v>79444</v>
      </c>
      <c r="I421" s="36">
        <v>0</v>
      </c>
      <c r="J421" s="36">
        <v>76201</v>
      </c>
      <c r="K421" s="36"/>
      <c r="L421" s="100">
        <v>20140110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4"/>
        <v>2571577</v>
      </c>
      <c r="G422" s="36">
        <v>953000</v>
      </c>
      <c r="H422" s="36">
        <v>1023840</v>
      </c>
      <c r="I422" s="36">
        <v>15000</v>
      </c>
      <c r="J422" s="36">
        <v>579737</v>
      </c>
      <c r="K422" s="36"/>
      <c r="L422" s="100">
        <v>20140110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4"/>
        <v>1342408</v>
      </c>
      <c r="G423" s="36">
        <v>0</v>
      </c>
      <c r="H423" s="36">
        <v>275108</v>
      </c>
      <c r="I423" s="36">
        <v>0</v>
      </c>
      <c r="J423" s="36">
        <v>1067300</v>
      </c>
      <c r="K423" s="36"/>
      <c r="L423" s="100">
        <v>20140207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4"/>
        <v>357710</v>
      </c>
      <c r="G424" s="36">
        <v>0</v>
      </c>
      <c r="H424" s="36">
        <v>353710</v>
      </c>
      <c r="I424" s="36">
        <v>0</v>
      </c>
      <c r="J424" s="36">
        <v>4000</v>
      </c>
      <c r="K424" s="36"/>
      <c r="L424" s="100">
        <v>20140110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110" t="s">
        <v>9</v>
      </c>
      <c r="G425" s="110" t="s">
        <v>9</v>
      </c>
      <c r="H425" s="110" t="s">
        <v>9</v>
      </c>
      <c r="I425" s="110" t="s">
        <v>9</v>
      </c>
      <c r="J425" s="110" t="s">
        <v>9</v>
      </c>
      <c r="K425" s="36"/>
      <c r="L425" s="79" t="s">
        <v>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aca="true" t="shared" si="15" ref="F426:F457">G426+H426+I426+J426</f>
        <v>1821976</v>
      </c>
      <c r="G426" s="36">
        <v>0</v>
      </c>
      <c r="H426" s="36">
        <v>1050236</v>
      </c>
      <c r="I426" s="36">
        <v>715600</v>
      </c>
      <c r="J426" s="36">
        <v>56140</v>
      </c>
      <c r="K426" s="36"/>
      <c r="L426" s="100">
        <v>20140110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5"/>
        <v>2949835</v>
      </c>
      <c r="G427" s="36">
        <v>419545</v>
      </c>
      <c r="H427" s="36">
        <v>935319</v>
      </c>
      <c r="I427" s="36">
        <v>0</v>
      </c>
      <c r="J427" s="36">
        <v>1594971</v>
      </c>
      <c r="K427" s="36"/>
      <c r="L427" s="100">
        <v>20140207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5"/>
        <v>125059</v>
      </c>
      <c r="G428" s="36">
        <v>0</v>
      </c>
      <c r="H428" s="36">
        <v>125059</v>
      </c>
      <c r="I428" s="36">
        <v>0</v>
      </c>
      <c r="J428" s="36">
        <v>0</v>
      </c>
      <c r="K428" s="36"/>
      <c r="L428" s="100">
        <v>20140110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5"/>
        <v>1508834</v>
      </c>
      <c r="G429" s="36">
        <v>0</v>
      </c>
      <c r="H429" s="36">
        <v>397963</v>
      </c>
      <c r="I429" s="36">
        <v>0</v>
      </c>
      <c r="J429" s="36">
        <v>1110871</v>
      </c>
      <c r="K429" s="36"/>
      <c r="L429" s="100">
        <v>20140110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5"/>
        <v>561825</v>
      </c>
      <c r="G430" s="36">
        <v>0</v>
      </c>
      <c r="H430" s="36">
        <v>561825</v>
      </c>
      <c r="I430" s="36">
        <v>0</v>
      </c>
      <c r="J430" s="36">
        <v>0</v>
      </c>
      <c r="K430" s="36"/>
      <c r="L430" s="100">
        <v>20140207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5"/>
        <v>283292</v>
      </c>
      <c r="G431" s="36">
        <v>230800</v>
      </c>
      <c r="H431" s="36">
        <v>51192</v>
      </c>
      <c r="I431" s="36">
        <v>0</v>
      </c>
      <c r="J431" s="36">
        <v>1300</v>
      </c>
      <c r="K431" s="36"/>
      <c r="L431" s="100">
        <v>20140207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5"/>
        <v>2263779</v>
      </c>
      <c r="G432" s="36">
        <v>1537461</v>
      </c>
      <c r="H432" s="36">
        <v>210952</v>
      </c>
      <c r="I432" s="36">
        <v>0</v>
      </c>
      <c r="J432" s="36">
        <v>515366</v>
      </c>
      <c r="K432" s="36"/>
      <c r="L432" s="100">
        <v>20140207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5"/>
        <v>98080</v>
      </c>
      <c r="G433" s="36">
        <v>0</v>
      </c>
      <c r="H433" s="36">
        <v>28700</v>
      </c>
      <c r="I433" s="36">
        <v>53880</v>
      </c>
      <c r="J433" s="36">
        <v>15500</v>
      </c>
      <c r="K433" s="36"/>
      <c r="L433" s="100">
        <v>20140110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5"/>
        <v>3687639</v>
      </c>
      <c r="G434" s="36">
        <v>986004</v>
      </c>
      <c r="H434" s="36">
        <v>1115455</v>
      </c>
      <c r="I434" s="36">
        <v>321046</v>
      </c>
      <c r="J434" s="36">
        <v>1265134</v>
      </c>
      <c r="K434" s="36"/>
      <c r="L434" s="100">
        <v>20140207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5"/>
        <v>297222</v>
      </c>
      <c r="G435" s="36">
        <v>34725</v>
      </c>
      <c r="H435" s="36">
        <v>229197</v>
      </c>
      <c r="I435" s="36">
        <v>0</v>
      </c>
      <c r="J435" s="36">
        <v>33300</v>
      </c>
      <c r="K435" s="36"/>
      <c r="L435" s="100">
        <v>20140110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5"/>
        <v>636373</v>
      </c>
      <c r="G436" s="36">
        <v>0</v>
      </c>
      <c r="H436" s="36">
        <v>411206</v>
      </c>
      <c r="I436" s="36">
        <v>0</v>
      </c>
      <c r="J436" s="36">
        <v>225167</v>
      </c>
      <c r="K436" s="36"/>
      <c r="L436" s="100">
        <v>20140110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5"/>
        <v>919327</v>
      </c>
      <c r="G437" s="36">
        <v>1</v>
      </c>
      <c r="H437" s="36">
        <v>517334</v>
      </c>
      <c r="I437" s="36">
        <v>0</v>
      </c>
      <c r="J437" s="36">
        <v>401992</v>
      </c>
      <c r="K437" s="36"/>
      <c r="L437" s="100">
        <v>20140110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5"/>
        <v>57571</v>
      </c>
      <c r="G438" s="36">
        <v>0</v>
      </c>
      <c r="H438" s="36">
        <v>15871</v>
      </c>
      <c r="I438" s="36">
        <v>0</v>
      </c>
      <c r="J438" s="36">
        <v>41700</v>
      </c>
      <c r="K438" s="36"/>
      <c r="L438" s="100">
        <v>20140207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5"/>
        <v>179203</v>
      </c>
      <c r="G439" s="36">
        <v>0</v>
      </c>
      <c r="H439" s="36">
        <v>44403</v>
      </c>
      <c r="I439" s="36">
        <v>0</v>
      </c>
      <c r="J439" s="36">
        <v>134800</v>
      </c>
      <c r="K439" s="36"/>
      <c r="L439" s="100">
        <v>20140110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5"/>
        <v>2082164</v>
      </c>
      <c r="G440" s="36">
        <v>687750</v>
      </c>
      <c r="H440" s="36">
        <v>574217</v>
      </c>
      <c r="I440" s="36">
        <v>45000</v>
      </c>
      <c r="J440" s="36">
        <v>775197</v>
      </c>
      <c r="K440" s="36"/>
      <c r="L440" s="100">
        <v>20140110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5"/>
        <v>765312</v>
      </c>
      <c r="G441" s="36">
        <v>20000</v>
      </c>
      <c r="H441" s="36">
        <v>509023</v>
      </c>
      <c r="I441" s="36">
        <v>0</v>
      </c>
      <c r="J441" s="36">
        <v>236289</v>
      </c>
      <c r="K441" s="64"/>
      <c r="L441" s="100">
        <v>20140110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5"/>
        <v>9000</v>
      </c>
      <c r="G442" s="36">
        <v>0</v>
      </c>
      <c r="H442" s="36">
        <v>9000</v>
      </c>
      <c r="I442" s="36">
        <v>0</v>
      </c>
      <c r="J442" s="36">
        <v>0</v>
      </c>
      <c r="K442" s="36"/>
      <c r="L442" s="100">
        <v>20140110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5"/>
        <v>243109</v>
      </c>
      <c r="G443" s="36">
        <v>700</v>
      </c>
      <c r="H443" s="36">
        <v>228559</v>
      </c>
      <c r="I443" s="36">
        <v>0</v>
      </c>
      <c r="J443" s="36">
        <v>13850</v>
      </c>
      <c r="K443" s="36"/>
      <c r="L443" s="100">
        <v>20140110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5"/>
        <v>23262</v>
      </c>
      <c r="G444" s="36">
        <v>0</v>
      </c>
      <c r="H444" s="36">
        <v>14062</v>
      </c>
      <c r="I444" s="36">
        <v>0</v>
      </c>
      <c r="J444" s="36">
        <v>9200</v>
      </c>
      <c r="K444" s="36"/>
      <c r="L444" s="100">
        <v>20140207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5"/>
        <v>279513</v>
      </c>
      <c r="G445" s="36">
        <v>201500</v>
      </c>
      <c r="H445" s="36">
        <v>78013</v>
      </c>
      <c r="I445" s="36">
        <v>0</v>
      </c>
      <c r="J445" s="36">
        <v>0</v>
      </c>
      <c r="K445" s="36"/>
      <c r="L445" s="100">
        <v>20140110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5"/>
        <v>3264936</v>
      </c>
      <c r="G446" s="36">
        <v>0</v>
      </c>
      <c r="H446" s="36">
        <v>782075</v>
      </c>
      <c r="I446" s="36">
        <v>0</v>
      </c>
      <c r="J446" s="36">
        <v>2482861</v>
      </c>
      <c r="K446" s="36"/>
      <c r="L446" s="100">
        <v>20140110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5"/>
        <v>2320994</v>
      </c>
      <c r="G447" s="36">
        <v>1803640</v>
      </c>
      <c r="H447" s="36">
        <v>486684</v>
      </c>
      <c r="I447" s="36">
        <v>25000</v>
      </c>
      <c r="J447" s="36">
        <v>5670</v>
      </c>
      <c r="K447" s="36"/>
      <c r="L447" s="100">
        <v>20140110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5"/>
        <v>196700</v>
      </c>
      <c r="G448" s="36">
        <v>29000</v>
      </c>
      <c r="H448" s="36">
        <v>160700</v>
      </c>
      <c r="I448" s="36">
        <v>0</v>
      </c>
      <c r="J448" s="36">
        <v>7000</v>
      </c>
      <c r="K448" s="36"/>
      <c r="L448" s="100">
        <v>20140110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5"/>
        <v>3043040</v>
      </c>
      <c r="G449" s="36">
        <v>1995014</v>
      </c>
      <c r="H449" s="36">
        <v>996626</v>
      </c>
      <c r="I449" s="36">
        <v>0</v>
      </c>
      <c r="J449" s="36">
        <v>51400</v>
      </c>
      <c r="K449" s="36"/>
      <c r="L449" s="100">
        <v>20140110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5"/>
        <v>7038797</v>
      </c>
      <c r="G450" s="36">
        <v>3586342</v>
      </c>
      <c r="H450" s="36">
        <v>2777919</v>
      </c>
      <c r="I450" s="36">
        <v>0</v>
      </c>
      <c r="J450" s="36">
        <v>674536</v>
      </c>
      <c r="K450" s="36"/>
      <c r="L450" s="100">
        <v>20140207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5"/>
        <v>12061570</v>
      </c>
      <c r="G451" s="36">
        <v>7244123</v>
      </c>
      <c r="H451" s="36">
        <v>2913782</v>
      </c>
      <c r="I451" s="36">
        <v>616002</v>
      </c>
      <c r="J451" s="36">
        <v>1287663</v>
      </c>
      <c r="K451" s="36"/>
      <c r="L451" s="100">
        <v>20140207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5"/>
        <v>53754</v>
      </c>
      <c r="G452" s="36">
        <v>0</v>
      </c>
      <c r="H452" s="36">
        <v>21354</v>
      </c>
      <c r="I452" s="36">
        <v>4900</v>
      </c>
      <c r="J452" s="36">
        <v>27500</v>
      </c>
      <c r="K452" s="36"/>
      <c r="L452" s="100">
        <v>20140110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5"/>
        <v>1496600</v>
      </c>
      <c r="G453" s="36">
        <v>1342300</v>
      </c>
      <c r="H453" s="36">
        <v>137300</v>
      </c>
      <c r="I453" s="36">
        <v>0</v>
      </c>
      <c r="J453" s="36">
        <v>17000</v>
      </c>
      <c r="K453" s="36"/>
      <c r="L453" s="100">
        <v>20140110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5"/>
        <v>79999</v>
      </c>
      <c r="G454" s="36">
        <v>0</v>
      </c>
      <c r="H454" s="36">
        <v>30699</v>
      </c>
      <c r="I454" s="36">
        <v>28000</v>
      </c>
      <c r="J454" s="36">
        <v>21300</v>
      </c>
      <c r="K454" s="36"/>
      <c r="L454" s="100">
        <v>20140110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5"/>
        <v>2582214</v>
      </c>
      <c r="G455" s="36">
        <v>750101</v>
      </c>
      <c r="H455" s="36">
        <v>1287514</v>
      </c>
      <c r="I455" s="36">
        <v>4</v>
      </c>
      <c r="J455" s="36">
        <v>544595</v>
      </c>
      <c r="K455" s="36"/>
      <c r="L455" s="100">
        <v>20140110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5"/>
        <v>1586133</v>
      </c>
      <c r="G456" s="36">
        <v>743000</v>
      </c>
      <c r="H456" s="36">
        <v>689727</v>
      </c>
      <c r="I456" s="36">
        <v>0</v>
      </c>
      <c r="J456" s="36">
        <v>153406</v>
      </c>
      <c r="K456" s="36"/>
      <c r="L456" s="100">
        <v>20140110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5"/>
        <v>6650</v>
      </c>
      <c r="G457" s="36">
        <v>0</v>
      </c>
      <c r="H457" s="36">
        <v>6650</v>
      </c>
      <c r="I457" s="36">
        <v>0</v>
      </c>
      <c r="J457" s="36">
        <v>0</v>
      </c>
      <c r="K457" s="36"/>
      <c r="L457" s="100">
        <v>20140110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aca="true" t="shared" si="16" ref="F458:F489">G458+H458+I458+J458</f>
        <v>7769681</v>
      </c>
      <c r="G458" s="36">
        <v>5221830</v>
      </c>
      <c r="H458" s="36">
        <v>1028284</v>
      </c>
      <c r="I458" s="36">
        <v>821202</v>
      </c>
      <c r="J458" s="36">
        <v>698365</v>
      </c>
      <c r="K458" s="36"/>
      <c r="L458" s="100">
        <v>20140207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6"/>
        <v>2379726</v>
      </c>
      <c r="G459" s="36">
        <v>1597096</v>
      </c>
      <c r="H459" s="36">
        <v>664534</v>
      </c>
      <c r="I459" s="36">
        <v>0</v>
      </c>
      <c r="J459" s="36">
        <v>118096</v>
      </c>
      <c r="K459" s="36"/>
      <c r="L459" s="100">
        <v>20140207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6"/>
        <v>2720574</v>
      </c>
      <c r="G460" s="36">
        <v>1747451</v>
      </c>
      <c r="H460" s="36">
        <v>965523</v>
      </c>
      <c r="I460" s="36">
        <v>7000</v>
      </c>
      <c r="J460" s="36">
        <v>600</v>
      </c>
      <c r="K460" s="36"/>
      <c r="L460" s="100">
        <v>20140110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6"/>
        <v>11037075</v>
      </c>
      <c r="G461" s="36">
        <v>8082127</v>
      </c>
      <c r="H461" s="36">
        <v>2914948</v>
      </c>
      <c r="I461" s="36">
        <v>0</v>
      </c>
      <c r="J461" s="36">
        <v>40000</v>
      </c>
      <c r="K461" s="36"/>
      <c r="L461" s="100">
        <v>20140110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6"/>
        <v>1718887</v>
      </c>
      <c r="G462" s="36">
        <v>291101</v>
      </c>
      <c r="H462" s="36">
        <v>1387456</v>
      </c>
      <c r="I462" s="36">
        <v>2</v>
      </c>
      <c r="J462" s="36">
        <v>40328</v>
      </c>
      <c r="K462" s="36"/>
      <c r="L462" s="100">
        <v>20140110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6"/>
        <v>2397795</v>
      </c>
      <c r="G463" s="36">
        <v>1467002</v>
      </c>
      <c r="H463" s="36">
        <v>930793</v>
      </c>
      <c r="I463" s="36">
        <v>0</v>
      </c>
      <c r="J463" s="36">
        <v>0</v>
      </c>
      <c r="K463" s="36"/>
      <c r="L463" s="100">
        <v>20140110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6"/>
        <v>1732600</v>
      </c>
      <c r="G464" s="36">
        <v>1623950</v>
      </c>
      <c r="H464" s="36">
        <v>89685</v>
      </c>
      <c r="I464" s="36">
        <v>0</v>
      </c>
      <c r="J464" s="36">
        <v>18965</v>
      </c>
      <c r="K464" s="36"/>
      <c r="L464" s="100">
        <v>20140110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6"/>
        <v>367818</v>
      </c>
      <c r="G465" s="36">
        <v>117000</v>
      </c>
      <c r="H465" s="36">
        <v>69118</v>
      </c>
      <c r="I465" s="36">
        <v>0</v>
      </c>
      <c r="J465" s="36">
        <v>181700</v>
      </c>
      <c r="K465" s="36"/>
      <c r="L465" s="100">
        <v>20140110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6"/>
        <v>6150</v>
      </c>
      <c r="G466" s="36">
        <v>0</v>
      </c>
      <c r="H466" s="36">
        <v>6150</v>
      </c>
      <c r="I466" s="36">
        <v>0</v>
      </c>
      <c r="J466" s="36">
        <v>0</v>
      </c>
      <c r="K466" s="36"/>
      <c r="L466" s="100">
        <v>20140110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6"/>
        <v>102047</v>
      </c>
      <c r="G467" s="36">
        <v>0</v>
      </c>
      <c r="H467" s="36">
        <v>68547</v>
      </c>
      <c r="I467" s="36">
        <v>6000</v>
      </c>
      <c r="J467" s="36">
        <v>27500</v>
      </c>
      <c r="K467" s="36"/>
      <c r="L467" s="100">
        <v>20140110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6"/>
        <v>3166794</v>
      </c>
      <c r="G468" s="36">
        <v>2322399</v>
      </c>
      <c r="H468" s="36">
        <v>807378</v>
      </c>
      <c r="I468" s="36">
        <v>0</v>
      </c>
      <c r="J468" s="36">
        <v>37017</v>
      </c>
      <c r="K468" s="36"/>
      <c r="L468" s="100">
        <v>20140110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6"/>
        <v>2143804</v>
      </c>
      <c r="G469" s="36">
        <v>1000202</v>
      </c>
      <c r="H469" s="36">
        <v>1057402</v>
      </c>
      <c r="I469" s="36">
        <v>0</v>
      </c>
      <c r="J469" s="36">
        <v>86200</v>
      </c>
      <c r="K469" s="36"/>
      <c r="L469" s="100">
        <v>20140110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6"/>
        <v>2000</v>
      </c>
      <c r="G470" s="36">
        <v>0</v>
      </c>
      <c r="H470" s="36">
        <v>2000</v>
      </c>
      <c r="I470" s="36">
        <v>0</v>
      </c>
      <c r="J470" s="36">
        <v>0</v>
      </c>
      <c r="K470" s="36"/>
      <c r="L470" s="100">
        <v>20140110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6"/>
        <v>895236</v>
      </c>
      <c r="G471" s="36">
        <v>295000</v>
      </c>
      <c r="H471" s="36">
        <v>572635</v>
      </c>
      <c r="I471" s="36">
        <v>0</v>
      </c>
      <c r="J471" s="36">
        <v>27601</v>
      </c>
      <c r="K471" s="36"/>
      <c r="L471" s="100">
        <v>20140110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6"/>
        <v>1391186</v>
      </c>
      <c r="G472" s="36">
        <v>692350</v>
      </c>
      <c r="H472" s="36">
        <v>650135</v>
      </c>
      <c r="I472" s="36">
        <v>0</v>
      </c>
      <c r="J472" s="36">
        <v>48701</v>
      </c>
      <c r="K472" s="36"/>
      <c r="L472" s="100">
        <v>20140207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6"/>
        <v>15700</v>
      </c>
      <c r="G473" s="36">
        <v>0</v>
      </c>
      <c r="H473" s="36">
        <v>15200</v>
      </c>
      <c r="I473" s="36">
        <v>0</v>
      </c>
      <c r="J473" s="36">
        <v>500</v>
      </c>
      <c r="K473" s="36"/>
      <c r="L473" s="100">
        <v>20140110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6"/>
        <v>6356517</v>
      </c>
      <c r="G474" s="36">
        <v>4803945</v>
      </c>
      <c r="H474" s="36">
        <v>892461</v>
      </c>
      <c r="I474" s="36">
        <v>0</v>
      </c>
      <c r="J474" s="36">
        <v>660111</v>
      </c>
      <c r="K474" s="36"/>
      <c r="L474" s="100">
        <v>20140110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6"/>
        <v>1707552</v>
      </c>
      <c r="G475" s="36">
        <v>1544757</v>
      </c>
      <c r="H475" s="36">
        <v>126195</v>
      </c>
      <c r="I475" s="36">
        <v>0</v>
      </c>
      <c r="J475" s="36">
        <v>36600</v>
      </c>
      <c r="K475" s="36"/>
      <c r="L475" s="100">
        <v>20140110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6"/>
        <v>496691</v>
      </c>
      <c r="G476" s="36">
        <v>0</v>
      </c>
      <c r="H476" s="36">
        <v>0</v>
      </c>
      <c r="I476" s="36">
        <v>202001</v>
      </c>
      <c r="J476" s="36">
        <v>294690</v>
      </c>
      <c r="K476" s="36"/>
      <c r="L476" s="100">
        <v>20140207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6"/>
        <v>1345402</v>
      </c>
      <c r="G477" s="36">
        <v>768271</v>
      </c>
      <c r="H477" s="36">
        <v>435478</v>
      </c>
      <c r="I477" s="36">
        <v>11200</v>
      </c>
      <c r="J477" s="36">
        <v>130453</v>
      </c>
      <c r="K477" s="36"/>
      <c r="L477" s="100">
        <v>20140110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6"/>
        <v>246178</v>
      </c>
      <c r="G478" s="36">
        <v>0</v>
      </c>
      <c r="H478" s="36">
        <v>185568</v>
      </c>
      <c r="I478" s="36">
        <v>0</v>
      </c>
      <c r="J478" s="36">
        <v>60610</v>
      </c>
      <c r="K478" s="36"/>
      <c r="L478" s="100">
        <v>20140110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6"/>
        <v>1926145</v>
      </c>
      <c r="G479" s="36">
        <v>0</v>
      </c>
      <c r="H479" s="36">
        <v>955336</v>
      </c>
      <c r="I479" s="36">
        <v>0</v>
      </c>
      <c r="J479" s="36">
        <v>970809</v>
      </c>
      <c r="K479" s="36"/>
      <c r="L479" s="100">
        <v>20140110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6"/>
        <v>158105</v>
      </c>
      <c r="G480" s="36">
        <v>0</v>
      </c>
      <c r="H480" s="36">
        <v>84568</v>
      </c>
      <c r="I480" s="36">
        <v>0</v>
      </c>
      <c r="J480" s="36">
        <v>73537</v>
      </c>
      <c r="K480" s="36"/>
      <c r="L480" s="100">
        <v>20140110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6"/>
        <v>560578</v>
      </c>
      <c r="G481" s="36">
        <v>0</v>
      </c>
      <c r="H481" s="36">
        <v>310048</v>
      </c>
      <c r="I481" s="36">
        <v>0</v>
      </c>
      <c r="J481" s="36">
        <v>250530</v>
      </c>
      <c r="K481" s="36"/>
      <c r="L481" s="100">
        <v>20140110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6"/>
        <v>1209982</v>
      </c>
      <c r="G482" s="36">
        <v>70000</v>
      </c>
      <c r="H482" s="36">
        <v>75220</v>
      </c>
      <c r="I482" s="36">
        <v>0</v>
      </c>
      <c r="J482" s="36">
        <v>1064762</v>
      </c>
      <c r="K482" s="36"/>
      <c r="L482" s="100">
        <v>20140110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6"/>
        <v>182532</v>
      </c>
      <c r="G483" s="36">
        <v>0</v>
      </c>
      <c r="H483" s="36">
        <v>182532</v>
      </c>
      <c r="I483" s="36">
        <v>0</v>
      </c>
      <c r="J483" s="36">
        <v>0</v>
      </c>
      <c r="K483" s="36"/>
      <c r="L483" s="100">
        <v>20140110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6"/>
        <v>850710</v>
      </c>
      <c r="G484" s="36">
        <v>0</v>
      </c>
      <c r="H484" s="36">
        <v>653393</v>
      </c>
      <c r="I484" s="36">
        <v>0</v>
      </c>
      <c r="J484" s="36">
        <v>197317</v>
      </c>
      <c r="K484" s="36"/>
      <c r="L484" s="100">
        <v>20140110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110" t="s">
        <v>9</v>
      </c>
      <c r="G485" s="110" t="s">
        <v>9</v>
      </c>
      <c r="H485" s="110" t="s">
        <v>9</v>
      </c>
      <c r="I485" s="110" t="s">
        <v>9</v>
      </c>
      <c r="J485" s="110" t="s">
        <v>9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7" ref="F486:F511">G486+H486+I486+J486</f>
        <v>190406</v>
      </c>
      <c r="G486" s="36">
        <v>0</v>
      </c>
      <c r="H486" s="36">
        <v>132006</v>
      </c>
      <c r="I486" s="36">
        <v>0</v>
      </c>
      <c r="J486" s="36">
        <v>58400</v>
      </c>
      <c r="K486" s="36"/>
      <c r="L486" s="100">
        <v>20140110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7"/>
        <v>35298</v>
      </c>
      <c r="G487" s="36">
        <v>0</v>
      </c>
      <c r="H487" s="36">
        <v>35298</v>
      </c>
      <c r="I487" s="36">
        <v>0</v>
      </c>
      <c r="J487" s="36">
        <v>0</v>
      </c>
      <c r="K487" s="36"/>
      <c r="L487" s="100">
        <v>20140207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7"/>
        <v>453137</v>
      </c>
      <c r="G488" s="36">
        <v>1500</v>
      </c>
      <c r="H488" s="36">
        <v>284382</v>
      </c>
      <c r="I488" s="36">
        <v>0</v>
      </c>
      <c r="J488" s="36">
        <v>167255</v>
      </c>
      <c r="K488" s="36"/>
      <c r="L488" s="100">
        <v>20140110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7"/>
        <v>304941</v>
      </c>
      <c r="G489" s="36">
        <v>0</v>
      </c>
      <c r="H489" s="36">
        <v>154286</v>
      </c>
      <c r="I489" s="36">
        <v>0</v>
      </c>
      <c r="J489" s="36">
        <v>150655</v>
      </c>
      <c r="K489" s="36"/>
      <c r="L489" s="100">
        <v>20140110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7"/>
        <v>791681</v>
      </c>
      <c r="G490" s="36">
        <v>594000</v>
      </c>
      <c r="H490" s="36">
        <v>190506</v>
      </c>
      <c r="I490" s="36">
        <v>0</v>
      </c>
      <c r="J490" s="36">
        <v>7175</v>
      </c>
      <c r="K490" s="36"/>
      <c r="L490" s="100">
        <v>20140110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7"/>
        <v>3479327</v>
      </c>
      <c r="G491" s="36">
        <v>724375</v>
      </c>
      <c r="H491" s="36">
        <v>1197328</v>
      </c>
      <c r="I491" s="36">
        <v>75000</v>
      </c>
      <c r="J491" s="36">
        <v>1482624</v>
      </c>
      <c r="K491" s="36"/>
      <c r="L491" s="100">
        <v>20140110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7"/>
        <v>847898</v>
      </c>
      <c r="G492" s="36">
        <v>129200</v>
      </c>
      <c r="H492" s="36">
        <v>512508</v>
      </c>
      <c r="I492" s="36">
        <v>65200</v>
      </c>
      <c r="J492" s="36">
        <v>140990</v>
      </c>
      <c r="K492" s="36"/>
      <c r="L492" s="100">
        <v>20140207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7"/>
        <v>1498376</v>
      </c>
      <c r="G493" s="36">
        <v>1320000</v>
      </c>
      <c r="H493" s="36">
        <v>93765</v>
      </c>
      <c r="I493" s="36">
        <v>0</v>
      </c>
      <c r="J493" s="36">
        <v>84611</v>
      </c>
      <c r="K493" s="36"/>
      <c r="L493" s="100">
        <v>20140110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7"/>
        <v>104000</v>
      </c>
      <c r="G494" s="36">
        <v>0</v>
      </c>
      <c r="H494" s="36">
        <v>32200</v>
      </c>
      <c r="I494" s="36">
        <v>71800</v>
      </c>
      <c r="J494" s="36">
        <v>0</v>
      </c>
      <c r="K494" s="36"/>
      <c r="L494" s="100">
        <v>20140110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7"/>
        <v>51140</v>
      </c>
      <c r="G495" s="36">
        <v>0</v>
      </c>
      <c r="H495" s="36">
        <v>0</v>
      </c>
      <c r="I495" s="36">
        <v>6000</v>
      </c>
      <c r="J495" s="36">
        <v>45140</v>
      </c>
      <c r="K495" s="36"/>
      <c r="L495" s="100">
        <v>20140207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7"/>
        <v>20500</v>
      </c>
      <c r="G496" s="36">
        <v>0</v>
      </c>
      <c r="H496" s="36">
        <v>500</v>
      </c>
      <c r="I496" s="36">
        <v>20000</v>
      </c>
      <c r="J496" s="36">
        <v>0</v>
      </c>
      <c r="K496" s="36"/>
      <c r="L496" s="100">
        <v>20140110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7"/>
        <v>33549</v>
      </c>
      <c r="G497" s="36">
        <v>0</v>
      </c>
      <c r="H497" s="36">
        <v>30549</v>
      </c>
      <c r="I497" s="36">
        <v>0</v>
      </c>
      <c r="J497" s="36">
        <v>3000</v>
      </c>
      <c r="K497" s="36"/>
      <c r="L497" s="100">
        <v>20140110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7"/>
        <v>56150</v>
      </c>
      <c r="G498" s="36">
        <v>0</v>
      </c>
      <c r="H498" s="36">
        <v>9850</v>
      </c>
      <c r="I498" s="36">
        <v>39300</v>
      </c>
      <c r="J498" s="36">
        <v>7000</v>
      </c>
      <c r="K498" s="36"/>
      <c r="L498" s="100">
        <v>20140207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7"/>
        <v>72500</v>
      </c>
      <c r="G499" s="36">
        <v>0</v>
      </c>
      <c r="H499" s="36">
        <v>50900</v>
      </c>
      <c r="I499" s="36">
        <v>15800</v>
      </c>
      <c r="J499" s="36">
        <v>5800</v>
      </c>
      <c r="K499" s="36"/>
      <c r="L499" s="100">
        <v>20140110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7"/>
        <v>16578</v>
      </c>
      <c r="G500" s="36">
        <v>0</v>
      </c>
      <c r="H500" s="36">
        <v>14578</v>
      </c>
      <c r="I500" s="36">
        <v>0</v>
      </c>
      <c r="J500" s="36">
        <v>2000</v>
      </c>
      <c r="K500" s="36"/>
      <c r="L500" s="100">
        <v>20140207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7"/>
        <v>396887</v>
      </c>
      <c r="G501" s="36">
        <v>0</v>
      </c>
      <c r="H501" s="36">
        <v>130587</v>
      </c>
      <c r="I501" s="36">
        <v>28200</v>
      </c>
      <c r="J501" s="36">
        <v>238100</v>
      </c>
      <c r="K501" s="36"/>
      <c r="L501" s="100">
        <v>20140110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7"/>
        <v>131303</v>
      </c>
      <c r="G502" s="36">
        <v>340</v>
      </c>
      <c r="H502" s="36">
        <v>126963</v>
      </c>
      <c r="I502" s="36">
        <v>0</v>
      </c>
      <c r="J502" s="36">
        <v>4000</v>
      </c>
      <c r="K502" s="36"/>
      <c r="L502" s="100">
        <v>20140110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7"/>
        <v>254044</v>
      </c>
      <c r="G503" s="36">
        <v>0</v>
      </c>
      <c r="H503" s="36">
        <v>6000</v>
      </c>
      <c r="I503" s="36">
        <v>24300</v>
      </c>
      <c r="J503" s="36">
        <v>223744</v>
      </c>
      <c r="K503" s="36"/>
      <c r="L503" s="100">
        <v>20140207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7"/>
        <v>500</v>
      </c>
      <c r="G504" s="36">
        <v>0</v>
      </c>
      <c r="H504" s="36">
        <v>500</v>
      </c>
      <c r="I504" s="36">
        <v>0</v>
      </c>
      <c r="J504" s="36">
        <v>0</v>
      </c>
      <c r="K504" s="36"/>
      <c r="L504" s="100">
        <v>20140110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7"/>
        <v>31249</v>
      </c>
      <c r="G505" s="36">
        <v>0</v>
      </c>
      <c r="H505" s="36">
        <v>24349</v>
      </c>
      <c r="I505" s="36">
        <v>0</v>
      </c>
      <c r="J505" s="36">
        <v>6900</v>
      </c>
      <c r="K505" s="36"/>
      <c r="L505" s="100">
        <v>20140110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7"/>
        <v>412694</v>
      </c>
      <c r="G506" s="36">
        <v>288400</v>
      </c>
      <c r="H506" s="36">
        <v>116344</v>
      </c>
      <c r="I506" s="36">
        <v>0</v>
      </c>
      <c r="J506" s="36">
        <v>7950</v>
      </c>
      <c r="K506" s="36"/>
      <c r="L506" s="100">
        <v>20140110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7"/>
        <v>87218</v>
      </c>
      <c r="G507" s="36">
        <v>2300</v>
      </c>
      <c r="H507" s="36">
        <v>7317</v>
      </c>
      <c r="I507" s="36">
        <v>0</v>
      </c>
      <c r="J507" s="36">
        <v>77601</v>
      </c>
      <c r="K507" s="36"/>
      <c r="L507" s="100">
        <v>20140207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7"/>
        <v>96085</v>
      </c>
      <c r="G508" s="36">
        <v>0</v>
      </c>
      <c r="H508" s="36">
        <v>63035</v>
      </c>
      <c r="I508" s="36">
        <v>0</v>
      </c>
      <c r="J508" s="36">
        <v>33050</v>
      </c>
      <c r="K508" s="36"/>
      <c r="L508" s="100">
        <v>20140207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7"/>
        <v>597681</v>
      </c>
      <c r="G509" s="36">
        <v>0</v>
      </c>
      <c r="H509" s="36">
        <v>383304</v>
      </c>
      <c r="I509" s="36">
        <v>22002</v>
      </c>
      <c r="J509" s="36">
        <v>192375</v>
      </c>
      <c r="K509" s="36"/>
      <c r="L509" s="100">
        <v>20140207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7"/>
        <v>3300447</v>
      </c>
      <c r="G510" s="36">
        <v>416500</v>
      </c>
      <c r="H510" s="36">
        <v>841534</v>
      </c>
      <c r="I510" s="36">
        <v>4500</v>
      </c>
      <c r="J510" s="36">
        <v>2037913</v>
      </c>
      <c r="K510" s="36"/>
      <c r="L510" s="100">
        <v>20140110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7"/>
        <v>660184</v>
      </c>
      <c r="G511" s="36">
        <v>2575</v>
      </c>
      <c r="H511" s="36">
        <v>273017</v>
      </c>
      <c r="I511" s="36">
        <v>50000</v>
      </c>
      <c r="J511" s="36">
        <v>334592</v>
      </c>
      <c r="K511" s="36"/>
      <c r="L511" s="100">
        <v>20140110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110" t="s">
        <v>9</v>
      </c>
      <c r="G512" s="110" t="s">
        <v>9</v>
      </c>
      <c r="H512" s="110" t="s">
        <v>9</v>
      </c>
      <c r="I512" s="110" t="s">
        <v>9</v>
      </c>
      <c r="J512" s="110" t="s">
        <v>9</v>
      </c>
      <c r="K512" s="36"/>
      <c r="L512" s="79" t="s">
        <v>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aca="true" t="shared" si="18" ref="F513:F544">G513+H513+I513+J513</f>
        <v>2080695</v>
      </c>
      <c r="G513" s="36">
        <v>100000</v>
      </c>
      <c r="H513" s="36">
        <v>436685</v>
      </c>
      <c r="I513" s="36">
        <v>0</v>
      </c>
      <c r="J513" s="36">
        <v>1544010</v>
      </c>
      <c r="K513" s="36"/>
      <c r="L513" s="100">
        <v>20140207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8"/>
        <v>5132801</v>
      </c>
      <c r="G514" s="36">
        <v>448175</v>
      </c>
      <c r="H514" s="36">
        <v>1776584</v>
      </c>
      <c r="I514" s="36">
        <v>18000</v>
      </c>
      <c r="J514" s="36">
        <v>2890042</v>
      </c>
      <c r="K514" s="36"/>
      <c r="L514" s="100">
        <v>20140110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8"/>
        <v>66195</v>
      </c>
      <c r="G515" s="36">
        <v>0</v>
      </c>
      <c r="H515" s="36">
        <v>66195</v>
      </c>
      <c r="I515" s="36">
        <v>0</v>
      </c>
      <c r="J515" s="36">
        <v>0</v>
      </c>
      <c r="K515" s="36"/>
      <c r="L515" s="100">
        <v>20140207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8"/>
        <v>5703358</v>
      </c>
      <c r="G516" s="36">
        <v>2261050</v>
      </c>
      <c r="H516" s="36">
        <v>1487254</v>
      </c>
      <c r="I516" s="36">
        <v>26400</v>
      </c>
      <c r="J516" s="36">
        <v>1928654</v>
      </c>
      <c r="K516" s="36"/>
      <c r="L516" s="100">
        <v>20140110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8"/>
        <v>192320</v>
      </c>
      <c r="G517" s="36">
        <v>0</v>
      </c>
      <c r="H517" s="36">
        <v>188820</v>
      </c>
      <c r="I517" s="36">
        <v>0</v>
      </c>
      <c r="J517" s="36">
        <v>3500</v>
      </c>
      <c r="K517" s="36"/>
      <c r="L517" s="100">
        <v>20140207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8"/>
        <v>2467248</v>
      </c>
      <c r="G518" s="36">
        <v>869505</v>
      </c>
      <c r="H518" s="36">
        <v>1233395</v>
      </c>
      <c r="I518" s="36">
        <v>125803</v>
      </c>
      <c r="J518" s="36">
        <v>238545</v>
      </c>
      <c r="K518" s="36"/>
      <c r="L518" s="100">
        <v>20140207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8"/>
        <v>341137</v>
      </c>
      <c r="G519" s="36">
        <v>165000</v>
      </c>
      <c r="H519" s="36">
        <v>153737</v>
      </c>
      <c r="I519" s="36">
        <v>0</v>
      </c>
      <c r="J519" s="36">
        <v>22400</v>
      </c>
      <c r="K519" s="36"/>
      <c r="L519" s="100">
        <v>20140110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8"/>
        <v>11650</v>
      </c>
      <c r="G520" s="36">
        <v>0</v>
      </c>
      <c r="H520" s="36">
        <v>4200</v>
      </c>
      <c r="I520" s="36">
        <v>0</v>
      </c>
      <c r="J520" s="36">
        <v>7450</v>
      </c>
      <c r="K520" s="36"/>
      <c r="L520" s="100">
        <v>20140110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8"/>
        <v>5081866</v>
      </c>
      <c r="G521" s="36">
        <v>2745009</v>
      </c>
      <c r="H521" s="36">
        <v>492105</v>
      </c>
      <c r="I521" s="36">
        <v>1500501</v>
      </c>
      <c r="J521" s="36">
        <v>344251</v>
      </c>
      <c r="K521" s="36"/>
      <c r="L521" s="100">
        <v>20140110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8"/>
        <v>325587</v>
      </c>
      <c r="G522" s="36">
        <v>0</v>
      </c>
      <c r="H522" s="36">
        <v>320437</v>
      </c>
      <c r="I522" s="36">
        <v>0</v>
      </c>
      <c r="J522" s="36">
        <v>5150</v>
      </c>
      <c r="K522" s="36"/>
      <c r="L522" s="100">
        <v>20140207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8"/>
        <v>108972</v>
      </c>
      <c r="G523" s="36">
        <v>800</v>
      </c>
      <c r="H523" s="36">
        <v>97773</v>
      </c>
      <c r="I523" s="36">
        <v>0</v>
      </c>
      <c r="J523" s="36">
        <v>10399</v>
      </c>
      <c r="K523" s="36"/>
      <c r="L523" s="100">
        <v>20140207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8"/>
        <v>1471163</v>
      </c>
      <c r="G524" s="36">
        <v>336004</v>
      </c>
      <c r="H524" s="36">
        <v>80499</v>
      </c>
      <c r="I524" s="36">
        <v>3500</v>
      </c>
      <c r="J524" s="36">
        <v>1051160</v>
      </c>
      <c r="K524" s="36"/>
      <c r="L524" s="100">
        <v>20140207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8"/>
        <v>22527</v>
      </c>
      <c r="G525" s="36">
        <v>0</v>
      </c>
      <c r="H525" s="36">
        <v>14327</v>
      </c>
      <c r="I525" s="36">
        <v>0</v>
      </c>
      <c r="J525" s="36">
        <v>8200</v>
      </c>
      <c r="K525" s="36"/>
      <c r="L525" s="100">
        <v>20140110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8"/>
        <v>525101</v>
      </c>
      <c r="G526" s="36">
        <v>0</v>
      </c>
      <c r="H526" s="36">
        <v>197989</v>
      </c>
      <c r="I526" s="36">
        <v>0</v>
      </c>
      <c r="J526" s="36">
        <v>327112</v>
      </c>
      <c r="K526" s="36"/>
      <c r="L526" s="100">
        <v>20140110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8"/>
        <v>138764</v>
      </c>
      <c r="G527" s="36">
        <v>0</v>
      </c>
      <c r="H527" s="36">
        <v>77202</v>
      </c>
      <c r="I527" s="36">
        <v>0</v>
      </c>
      <c r="J527" s="36">
        <v>61562</v>
      </c>
      <c r="K527" s="36"/>
      <c r="L527" s="100">
        <v>20140110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8"/>
        <v>1596201</v>
      </c>
      <c r="G528" s="36">
        <v>0</v>
      </c>
      <c r="H528" s="36">
        <v>735615</v>
      </c>
      <c r="I528" s="36">
        <v>2500</v>
      </c>
      <c r="J528" s="36">
        <v>858086</v>
      </c>
      <c r="K528" s="36"/>
      <c r="L528" s="100">
        <v>20140110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8"/>
        <v>632264</v>
      </c>
      <c r="G529" s="36">
        <v>3200</v>
      </c>
      <c r="H529" s="36">
        <v>199603</v>
      </c>
      <c r="I529" s="36">
        <v>0</v>
      </c>
      <c r="J529" s="36">
        <v>429461</v>
      </c>
      <c r="K529" s="36"/>
      <c r="L529" s="100">
        <v>20140110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18"/>
        <v>30609</v>
      </c>
      <c r="G530" s="36">
        <v>0</v>
      </c>
      <c r="H530" s="36">
        <v>19609</v>
      </c>
      <c r="I530" s="36">
        <v>11000</v>
      </c>
      <c r="J530" s="36">
        <v>0</v>
      </c>
      <c r="K530" s="36"/>
      <c r="L530" s="100">
        <v>20140207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8"/>
        <v>238649</v>
      </c>
      <c r="G531" s="36">
        <v>0</v>
      </c>
      <c r="H531" s="36">
        <v>62149</v>
      </c>
      <c r="I531" s="36">
        <v>11500</v>
      </c>
      <c r="J531" s="36">
        <v>165000</v>
      </c>
      <c r="K531" s="36"/>
      <c r="L531" s="100">
        <v>20140110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8"/>
        <v>9271</v>
      </c>
      <c r="G532" s="36">
        <v>0</v>
      </c>
      <c r="H532" s="36">
        <v>6776</v>
      </c>
      <c r="I532" s="36">
        <v>0</v>
      </c>
      <c r="J532" s="36">
        <v>2495</v>
      </c>
      <c r="K532" s="36"/>
      <c r="L532" s="100">
        <v>20140110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8"/>
        <v>452894</v>
      </c>
      <c r="G533" s="36">
        <v>0</v>
      </c>
      <c r="H533" s="36">
        <v>437729</v>
      </c>
      <c r="I533" s="36">
        <v>0</v>
      </c>
      <c r="J533" s="36">
        <v>15165</v>
      </c>
      <c r="K533" s="36"/>
      <c r="L533" s="100">
        <v>20140110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8"/>
        <v>747792</v>
      </c>
      <c r="G534" s="36">
        <v>290850</v>
      </c>
      <c r="H534" s="36">
        <v>395042</v>
      </c>
      <c r="I534" s="36">
        <v>0</v>
      </c>
      <c r="J534" s="36">
        <v>61900</v>
      </c>
      <c r="K534" s="36"/>
      <c r="L534" s="100">
        <v>20140110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8"/>
        <v>63585</v>
      </c>
      <c r="G535" s="36">
        <v>0</v>
      </c>
      <c r="H535" s="36">
        <v>34000</v>
      </c>
      <c r="I535" s="36">
        <v>0</v>
      </c>
      <c r="J535" s="36">
        <v>29585</v>
      </c>
      <c r="K535" s="36"/>
      <c r="L535" s="100">
        <v>20140110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8"/>
        <v>46745</v>
      </c>
      <c r="G536" s="36">
        <v>0</v>
      </c>
      <c r="H536" s="36">
        <v>22545</v>
      </c>
      <c r="I536" s="36">
        <v>0</v>
      </c>
      <c r="J536" s="36">
        <v>24200</v>
      </c>
      <c r="K536" s="36"/>
      <c r="L536" s="100">
        <v>20140110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8"/>
        <v>2077277</v>
      </c>
      <c r="G537" s="36">
        <v>350</v>
      </c>
      <c r="H537" s="36">
        <v>12400</v>
      </c>
      <c r="I537" s="36">
        <v>1934100</v>
      </c>
      <c r="J537" s="36">
        <v>130427</v>
      </c>
      <c r="K537" s="36"/>
      <c r="L537" s="100">
        <v>20140110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8"/>
        <v>52680</v>
      </c>
      <c r="G538" s="36">
        <v>0</v>
      </c>
      <c r="H538" s="36">
        <v>52680</v>
      </c>
      <c r="I538" s="36">
        <v>0</v>
      </c>
      <c r="J538" s="36">
        <v>0</v>
      </c>
      <c r="K538" s="64"/>
      <c r="L538" s="100">
        <v>20140110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8"/>
        <v>10500</v>
      </c>
      <c r="G539" s="36">
        <v>0</v>
      </c>
      <c r="H539" s="36">
        <v>0</v>
      </c>
      <c r="I539" s="36">
        <v>0</v>
      </c>
      <c r="J539" s="36">
        <v>10500</v>
      </c>
      <c r="K539" s="36"/>
      <c r="L539" s="100">
        <v>20140207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8"/>
        <v>209391</v>
      </c>
      <c r="G540" s="36">
        <v>0</v>
      </c>
      <c r="H540" s="36">
        <v>107191</v>
      </c>
      <c r="I540" s="36">
        <v>83750</v>
      </c>
      <c r="J540" s="36">
        <v>18450</v>
      </c>
      <c r="K540" s="36"/>
      <c r="L540" s="100">
        <v>20140110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8"/>
        <v>334183</v>
      </c>
      <c r="G541" s="36">
        <v>0</v>
      </c>
      <c r="H541" s="36">
        <v>291551</v>
      </c>
      <c r="I541" s="36">
        <v>0</v>
      </c>
      <c r="J541" s="36">
        <v>42632</v>
      </c>
      <c r="K541" s="36"/>
      <c r="L541" s="100">
        <v>20140110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8"/>
        <v>60244</v>
      </c>
      <c r="G542" s="36">
        <v>0</v>
      </c>
      <c r="H542" s="36">
        <v>28777</v>
      </c>
      <c r="I542" s="36">
        <v>20000</v>
      </c>
      <c r="J542" s="36">
        <v>11467</v>
      </c>
      <c r="K542" s="36"/>
      <c r="L542" s="100">
        <v>20140110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8"/>
        <v>58873</v>
      </c>
      <c r="G543" s="36">
        <v>0</v>
      </c>
      <c r="H543" s="36">
        <v>54773</v>
      </c>
      <c r="I543" s="36">
        <v>0</v>
      </c>
      <c r="J543" s="36">
        <v>4100</v>
      </c>
      <c r="K543" s="36"/>
      <c r="L543" s="100">
        <v>20140110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8"/>
        <v>352430</v>
      </c>
      <c r="G544" s="36">
        <v>0</v>
      </c>
      <c r="H544" s="36">
        <v>112104</v>
      </c>
      <c r="I544" s="36">
        <v>0</v>
      </c>
      <c r="J544" s="36">
        <v>240326</v>
      </c>
      <c r="K544" s="36"/>
      <c r="L544" s="100">
        <v>20140110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aca="true" t="shared" si="19" ref="F545:F576">G545+H545+I545+J545</f>
        <v>62730</v>
      </c>
      <c r="G545" s="36">
        <v>0</v>
      </c>
      <c r="H545" s="36">
        <v>27730</v>
      </c>
      <c r="I545" s="36">
        <v>0</v>
      </c>
      <c r="J545" s="36">
        <v>35000</v>
      </c>
      <c r="K545" s="36"/>
      <c r="L545" s="100">
        <v>20140110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9"/>
        <v>139100</v>
      </c>
      <c r="G546" s="36">
        <v>0</v>
      </c>
      <c r="H546" s="36">
        <v>119100</v>
      </c>
      <c r="I546" s="36">
        <v>20000</v>
      </c>
      <c r="J546" s="36">
        <v>0</v>
      </c>
      <c r="K546" s="36"/>
      <c r="L546" s="100">
        <v>20140207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9"/>
        <v>1226905</v>
      </c>
      <c r="G547" s="36">
        <v>304000</v>
      </c>
      <c r="H547" s="36">
        <v>909573</v>
      </c>
      <c r="I547" s="36">
        <v>0</v>
      </c>
      <c r="J547" s="36">
        <v>13332</v>
      </c>
      <c r="K547" s="36"/>
      <c r="L547" s="100">
        <v>20140110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9"/>
        <v>39250</v>
      </c>
      <c r="G548" s="36">
        <v>0</v>
      </c>
      <c r="H548" s="36">
        <v>39250</v>
      </c>
      <c r="I548" s="36">
        <v>0</v>
      </c>
      <c r="J548" s="36">
        <v>0</v>
      </c>
      <c r="K548" s="36"/>
      <c r="L548" s="100">
        <v>20140110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9"/>
        <v>74411</v>
      </c>
      <c r="G549" s="36">
        <v>0</v>
      </c>
      <c r="H549" s="36">
        <v>64511</v>
      </c>
      <c r="I549" s="36">
        <v>2500</v>
      </c>
      <c r="J549" s="36">
        <v>7400</v>
      </c>
      <c r="K549" s="36"/>
      <c r="L549" s="100">
        <v>20140110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9"/>
        <v>3214</v>
      </c>
      <c r="G550" s="36">
        <v>0</v>
      </c>
      <c r="H550" s="36">
        <v>3114</v>
      </c>
      <c r="I550" s="36">
        <v>0</v>
      </c>
      <c r="J550" s="36">
        <v>100</v>
      </c>
      <c r="K550" s="36"/>
      <c r="L550" s="100">
        <v>20140110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9"/>
        <v>665217</v>
      </c>
      <c r="G551" s="36">
        <v>0</v>
      </c>
      <c r="H551" s="36">
        <v>437548</v>
      </c>
      <c r="I551" s="36">
        <v>45000</v>
      </c>
      <c r="J551" s="36">
        <v>182669</v>
      </c>
      <c r="K551" s="36"/>
      <c r="L551" s="100">
        <v>20140110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9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100">
        <v>20140207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9"/>
        <v>149517</v>
      </c>
      <c r="G553" s="36">
        <v>0</v>
      </c>
      <c r="H553" s="36">
        <v>70708</v>
      </c>
      <c r="I553" s="36">
        <v>35001</v>
      </c>
      <c r="J553" s="36">
        <v>43808</v>
      </c>
      <c r="K553" s="36"/>
      <c r="L553" s="100">
        <v>20140110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9"/>
        <v>537464</v>
      </c>
      <c r="G554" s="36">
        <v>0</v>
      </c>
      <c r="H554" s="36">
        <v>484160</v>
      </c>
      <c r="I554" s="36">
        <v>17500</v>
      </c>
      <c r="J554" s="36">
        <v>35804</v>
      </c>
      <c r="K554" s="36"/>
      <c r="L554" s="100">
        <v>20140207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9"/>
        <v>538840</v>
      </c>
      <c r="G555" s="36">
        <v>0</v>
      </c>
      <c r="H555" s="36">
        <v>536740</v>
      </c>
      <c r="I555" s="36">
        <v>0</v>
      </c>
      <c r="J555" s="36">
        <v>2100</v>
      </c>
      <c r="K555" s="36"/>
      <c r="L555" s="100">
        <v>20140110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9"/>
        <v>14281906</v>
      </c>
      <c r="G556" s="36">
        <v>13240800</v>
      </c>
      <c r="H556" s="36">
        <v>822326</v>
      </c>
      <c r="I556" s="36">
        <v>65500</v>
      </c>
      <c r="J556" s="36">
        <v>153280</v>
      </c>
      <c r="K556" s="36"/>
      <c r="L556" s="100">
        <v>20140110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9"/>
        <v>2305220</v>
      </c>
      <c r="G557" s="36">
        <v>15400</v>
      </c>
      <c r="H557" s="36">
        <v>1509145</v>
      </c>
      <c r="I557" s="36">
        <v>16800</v>
      </c>
      <c r="J557" s="36">
        <v>763875</v>
      </c>
      <c r="K557" s="36"/>
      <c r="L557" s="100">
        <v>20140207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9"/>
        <v>576136</v>
      </c>
      <c r="G558" s="36">
        <v>390000</v>
      </c>
      <c r="H558" s="36">
        <v>178876</v>
      </c>
      <c r="I558" s="36">
        <v>0</v>
      </c>
      <c r="J558" s="36">
        <v>7260</v>
      </c>
      <c r="K558" s="36"/>
      <c r="L558" s="100">
        <v>20140110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9"/>
        <v>283041</v>
      </c>
      <c r="G559" s="36">
        <v>0</v>
      </c>
      <c r="H559" s="36">
        <v>160991</v>
      </c>
      <c r="I559" s="36">
        <v>0</v>
      </c>
      <c r="J559" s="36">
        <v>122050</v>
      </c>
      <c r="K559" s="36"/>
      <c r="L559" s="100">
        <v>20140110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9"/>
        <v>161214</v>
      </c>
      <c r="G560" s="36">
        <v>0</v>
      </c>
      <c r="H560" s="36">
        <v>108714</v>
      </c>
      <c r="I560" s="36">
        <v>0</v>
      </c>
      <c r="J560" s="36">
        <v>52500</v>
      </c>
      <c r="K560" s="36"/>
      <c r="L560" s="100">
        <v>20140207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9"/>
        <v>757393</v>
      </c>
      <c r="G561" s="36">
        <v>203000</v>
      </c>
      <c r="H561" s="36">
        <v>342763</v>
      </c>
      <c r="I561" s="36">
        <v>0</v>
      </c>
      <c r="J561" s="36">
        <v>211630</v>
      </c>
      <c r="K561" s="36"/>
      <c r="L561" s="100">
        <v>20140110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9"/>
        <v>17419122</v>
      </c>
      <c r="G562" s="36">
        <v>231852</v>
      </c>
      <c r="H562" s="36">
        <v>520352</v>
      </c>
      <c r="I562" s="36">
        <v>16085703</v>
      </c>
      <c r="J562" s="36">
        <v>581215</v>
      </c>
      <c r="K562" s="36"/>
      <c r="L562" s="100">
        <v>20140110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9"/>
        <v>1211167</v>
      </c>
      <c r="G563" s="36">
        <v>0</v>
      </c>
      <c r="H563" s="36">
        <v>738692</v>
      </c>
      <c r="I563" s="36">
        <v>0</v>
      </c>
      <c r="J563" s="36">
        <v>472475</v>
      </c>
      <c r="K563" s="36"/>
      <c r="L563" s="100">
        <v>20140110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9"/>
        <v>894371</v>
      </c>
      <c r="G564" s="36">
        <v>0</v>
      </c>
      <c r="H564" s="36">
        <v>841816</v>
      </c>
      <c r="I564" s="36">
        <v>0</v>
      </c>
      <c r="J564" s="36">
        <v>52555</v>
      </c>
      <c r="K564" s="36"/>
      <c r="L564" s="100">
        <v>20140110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9"/>
        <v>581815</v>
      </c>
      <c r="G565" s="36">
        <v>99400</v>
      </c>
      <c r="H565" s="36">
        <v>480415</v>
      </c>
      <c r="I565" s="36">
        <v>0</v>
      </c>
      <c r="J565" s="36">
        <v>2000</v>
      </c>
      <c r="K565" s="36"/>
      <c r="L565" s="100">
        <v>20140207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9"/>
        <v>2133292</v>
      </c>
      <c r="G566" s="36">
        <v>0</v>
      </c>
      <c r="H566" s="36">
        <v>1080770</v>
      </c>
      <c r="I566" s="36">
        <v>18750</v>
      </c>
      <c r="J566" s="36">
        <v>1033772</v>
      </c>
      <c r="K566" s="36"/>
      <c r="L566" s="100">
        <v>20140110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9"/>
        <v>537450</v>
      </c>
      <c r="G567" s="36">
        <v>0</v>
      </c>
      <c r="H567" s="36">
        <v>319615</v>
      </c>
      <c r="I567" s="36">
        <v>0</v>
      </c>
      <c r="J567" s="36">
        <v>217835</v>
      </c>
      <c r="K567" s="36"/>
      <c r="L567" s="100">
        <v>20140110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9"/>
        <v>281062</v>
      </c>
      <c r="G568" s="36">
        <v>0</v>
      </c>
      <c r="H568" s="36">
        <v>137872</v>
      </c>
      <c r="I568" s="36">
        <v>0</v>
      </c>
      <c r="J568" s="36">
        <v>143190</v>
      </c>
      <c r="K568" s="36"/>
      <c r="L568" s="100">
        <v>20140110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9"/>
        <v>2330731</v>
      </c>
      <c r="G569" s="36">
        <v>419900</v>
      </c>
      <c r="H569" s="36">
        <v>955587</v>
      </c>
      <c r="I569" s="36">
        <v>947874</v>
      </c>
      <c r="J569" s="36">
        <v>7370</v>
      </c>
      <c r="K569" s="36"/>
      <c r="L569" s="100">
        <v>20140110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9"/>
        <v>783959</v>
      </c>
      <c r="G570" s="36">
        <v>111300</v>
      </c>
      <c r="H570" s="36">
        <v>464823</v>
      </c>
      <c r="I570" s="36">
        <v>3000</v>
      </c>
      <c r="J570" s="36">
        <v>204836</v>
      </c>
      <c r="K570" s="36"/>
      <c r="L570" s="100">
        <v>20140110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9"/>
        <v>2516059</v>
      </c>
      <c r="G571" s="36">
        <v>0</v>
      </c>
      <c r="H571" s="36">
        <v>1845343</v>
      </c>
      <c r="I571" s="36">
        <v>0</v>
      </c>
      <c r="J571" s="36">
        <v>670716</v>
      </c>
      <c r="K571" s="36"/>
      <c r="L571" s="100">
        <v>20140110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9"/>
        <v>2618738</v>
      </c>
      <c r="G572" s="36">
        <v>200000</v>
      </c>
      <c r="H572" s="36">
        <v>760725</v>
      </c>
      <c r="I572" s="36">
        <v>0</v>
      </c>
      <c r="J572" s="36">
        <v>1658013</v>
      </c>
      <c r="K572" s="36"/>
      <c r="L572" s="100">
        <v>20140207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9"/>
        <v>4035143</v>
      </c>
      <c r="G573" s="36">
        <v>2118500</v>
      </c>
      <c r="H573" s="36">
        <v>1577708</v>
      </c>
      <c r="I573" s="36">
        <v>130000</v>
      </c>
      <c r="J573" s="36">
        <v>208935</v>
      </c>
      <c r="K573" s="36"/>
      <c r="L573" s="100">
        <v>20140110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19"/>
        <v>10600</v>
      </c>
      <c r="G574" s="36">
        <v>0</v>
      </c>
      <c r="H574" s="36">
        <v>10600</v>
      </c>
      <c r="I574" s="36">
        <v>0</v>
      </c>
      <c r="J574" s="36">
        <v>0</v>
      </c>
      <c r="K574" s="36"/>
      <c r="L574" s="100">
        <v>20140207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19"/>
        <v>90275</v>
      </c>
      <c r="G575" s="36">
        <v>0</v>
      </c>
      <c r="H575" s="36">
        <v>50375</v>
      </c>
      <c r="I575" s="36">
        <v>22500</v>
      </c>
      <c r="J575" s="36">
        <v>17400</v>
      </c>
      <c r="K575" s="36"/>
      <c r="L575" s="100">
        <v>20140110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9"/>
        <v>36183</v>
      </c>
      <c r="G576" s="36">
        <v>0</v>
      </c>
      <c r="H576" s="36">
        <v>32183</v>
      </c>
      <c r="I576" s="36">
        <v>0</v>
      </c>
      <c r="J576" s="36">
        <v>4000</v>
      </c>
      <c r="K576" s="36"/>
      <c r="L576" s="100">
        <v>20140207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>G577+H577+I577+J577</f>
        <v>36275</v>
      </c>
      <c r="G577" s="36">
        <v>0</v>
      </c>
      <c r="H577" s="36">
        <v>34275</v>
      </c>
      <c r="I577" s="36">
        <v>0</v>
      </c>
      <c r="J577" s="36">
        <v>2000</v>
      </c>
      <c r="K577" s="36"/>
      <c r="L577" s="100">
        <v>20140110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>G578+H578+I578+J578</f>
        <v>612776</v>
      </c>
      <c r="G578" s="36">
        <v>392000</v>
      </c>
      <c r="H578" s="36">
        <v>100477</v>
      </c>
      <c r="I578" s="36">
        <v>2500</v>
      </c>
      <c r="J578" s="36">
        <v>117799</v>
      </c>
      <c r="K578" s="36"/>
      <c r="L578" s="100">
        <v>20140207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>G579+H579+I579+J579</f>
        <v>96881</v>
      </c>
      <c r="G579" s="36">
        <v>0</v>
      </c>
      <c r="H579" s="36">
        <v>49231</v>
      </c>
      <c r="I579" s="36">
        <v>0</v>
      </c>
      <c r="J579" s="36">
        <v>47650</v>
      </c>
      <c r="K579" s="36"/>
      <c r="L579" s="100">
        <v>20140110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33000</v>
      </c>
      <c r="G580" s="36">
        <v>0</v>
      </c>
      <c r="H580" s="36">
        <v>12800</v>
      </c>
      <c r="I580" s="36">
        <v>0</v>
      </c>
      <c r="J580" s="36">
        <v>20200</v>
      </c>
      <c r="K580" s="36"/>
      <c r="L580" s="100">
        <v>20140110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187382</v>
      </c>
      <c r="G581" s="36">
        <v>0</v>
      </c>
      <c r="H581" s="36">
        <v>24200</v>
      </c>
      <c r="I581" s="36">
        <v>21000</v>
      </c>
      <c r="J581" s="36">
        <v>142182</v>
      </c>
      <c r="K581" s="36"/>
      <c r="L581" s="100">
        <v>20140110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86469</v>
      </c>
      <c r="G582" s="36">
        <v>0</v>
      </c>
      <c r="H582" s="36">
        <v>8700</v>
      </c>
      <c r="I582" s="36">
        <v>0</v>
      </c>
      <c r="J582" s="36">
        <v>77769</v>
      </c>
      <c r="K582" s="36"/>
      <c r="L582" s="100">
        <v>20140110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8200</v>
      </c>
      <c r="G583" s="36">
        <v>0</v>
      </c>
      <c r="H583" s="36">
        <v>8200</v>
      </c>
      <c r="I583" s="36">
        <v>0</v>
      </c>
      <c r="J583" s="36">
        <v>0</v>
      </c>
      <c r="K583" s="36"/>
      <c r="L583" s="100">
        <v>20140110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686654</v>
      </c>
      <c r="G584" s="36">
        <v>1</v>
      </c>
      <c r="H584" s="36">
        <v>2300</v>
      </c>
      <c r="I584" s="36">
        <v>13000</v>
      </c>
      <c r="J584" s="36">
        <v>671353</v>
      </c>
      <c r="K584" s="36"/>
      <c r="L584" s="100">
        <v>20140110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39800</v>
      </c>
      <c r="G585" s="36">
        <v>0</v>
      </c>
      <c r="H585" s="36">
        <v>30200</v>
      </c>
      <c r="I585" s="36">
        <v>0</v>
      </c>
      <c r="J585" s="36">
        <v>9600</v>
      </c>
      <c r="K585" s="36"/>
      <c r="L585" s="100">
        <v>20140110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370801</v>
      </c>
      <c r="G586" s="36">
        <v>0</v>
      </c>
      <c r="H586" s="36">
        <v>150801</v>
      </c>
      <c r="I586" s="36">
        <v>0</v>
      </c>
      <c r="J586" s="36">
        <v>220000</v>
      </c>
      <c r="K586" s="36"/>
      <c r="L586" s="100">
        <v>20140110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48530</v>
      </c>
      <c r="G587" s="36">
        <v>0</v>
      </c>
      <c r="H587" s="36">
        <v>28530</v>
      </c>
      <c r="I587" s="36">
        <v>0</v>
      </c>
      <c r="J587" s="36">
        <v>20000</v>
      </c>
      <c r="K587" s="36"/>
      <c r="L587" s="100">
        <v>20140207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18319</v>
      </c>
      <c r="G588" s="36">
        <v>0</v>
      </c>
      <c r="H588" s="36">
        <v>18319</v>
      </c>
      <c r="I588" s="36">
        <v>0</v>
      </c>
      <c r="J588" s="36">
        <v>0</v>
      </c>
      <c r="K588" s="36"/>
      <c r="L588" s="100">
        <v>20140110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18300</v>
      </c>
      <c r="G589" s="36">
        <v>0</v>
      </c>
      <c r="H589" s="36">
        <v>17800</v>
      </c>
      <c r="I589" s="36">
        <v>0</v>
      </c>
      <c r="J589" s="36">
        <v>500</v>
      </c>
      <c r="K589" s="36"/>
      <c r="L589" s="100">
        <v>20140207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107097</v>
      </c>
      <c r="G590" s="36">
        <v>0</v>
      </c>
      <c r="H590" s="36">
        <v>101697</v>
      </c>
      <c r="I590" s="36">
        <v>0</v>
      </c>
      <c r="J590" s="36">
        <v>5400</v>
      </c>
      <c r="K590" s="36"/>
      <c r="L590" s="100">
        <v>20140110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29925</v>
      </c>
      <c r="G591" s="36">
        <v>0</v>
      </c>
      <c r="H591" s="36">
        <v>12900</v>
      </c>
      <c r="I591" s="36">
        <v>0</v>
      </c>
      <c r="J591" s="36">
        <v>17025</v>
      </c>
      <c r="K591" s="36"/>
      <c r="L591" s="100">
        <v>20140110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0" ref="F593:F598">G593+H593+I593+J593</f>
        <v>363441</v>
      </c>
      <c r="G593" s="36">
        <v>0</v>
      </c>
      <c r="H593" s="36">
        <v>128840</v>
      </c>
      <c r="I593" s="36">
        <v>0</v>
      </c>
      <c r="J593" s="36">
        <v>234601</v>
      </c>
      <c r="K593" s="36"/>
      <c r="L593" s="100">
        <v>20140110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0"/>
        <v>164338</v>
      </c>
      <c r="G594" s="36">
        <v>0</v>
      </c>
      <c r="H594" s="36">
        <v>37883</v>
      </c>
      <c r="I594" s="36">
        <v>0</v>
      </c>
      <c r="J594" s="36">
        <v>126455</v>
      </c>
      <c r="K594" s="36"/>
      <c r="L594" s="100">
        <v>20140207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0"/>
        <v>42406</v>
      </c>
      <c r="G595" s="36">
        <v>0</v>
      </c>
      <c r="H595" s="36">
        <v>11630</v>
      </c>
      <c r="I595" s="36">
        <v>0</v>
      </c>
      <c r="J595" s="36">
        <v>30776</v>
      </c>
      <c r="K595" s="36"/>
      <c r="L595" s="100">
        <v>20140110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0"/>
        <v>192358</v>
      </c>
      <c r="G596" s="36">
        <v>0</v>
      </c>
      <c r="H596" s="36">
        <v>104943</v>
      </c>
      <c r="I596" s="36">
        <v>7115</v>
      </c>
      <c r="J596" s="36">
        <v>80300</v>
      </c>
      <c r="K596" s="36"/>
      <c r="L596" s="100">
        <v>20140207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0"/>
        <v>243116</v>
      </c>
      <c r="G597" s="36">
        <v>0</v>
      </c>
      <c r="H597" s="36">
        <v>27706</v>
      </c>
      <c r="I597" s="36">
        <v>2600</v>
      </c>
      <c r="J597" s="36">
        <v>212810</v>
      </c>
      <c r="K597" s="36"/>
      <c r="L597" s="100">
        <v>20140110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0"/>
        <v>47942942</v>
      </c>
      <c r="G598" s="36">
        <v>0</v>
      </c>
      <c r="H598" s="36">
        <v>0</v>
      </c>
      <c r="I598" s="36">
        <v>33113803</v>
      </c>
      <c r="J598" s="36">
        <v>14829139</v>
      </c>
      <c r="K598" s="36"/>
      <c r="L598" s="100">
        <v>20140110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Q1">
      <selection activeCell="V6" sqref="V6:Y56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2306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1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1"/>
      <c r="W2" s="85"/>
      <c r="X2" s="91" t="s">
        <v>2292</v>
      </c>
      <c r="Y2" s="91"/>
      <c r="Z2" s="91" t="s">
        <v>2275</v>
      </c>
      <c r="AA2" s="91" t="s">
        <v>2275</v>
      </c>
      <c r="AD2" s="97"/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2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7"/>
    </row>
    <row r="4" spans="1:27" ht="15">
      <c r="A4" s="98" t="s">
        <v>2304</v>
      </c>
      <c r="B4" s="91" t="s">
        <v>2275</v>
      </c>
      <c r="C4" s="91"/>
      <c r="D4" s="91"/>
      <c r="E4" s="91"/>
      <c r="F4" s="91"/>
      <c r="H4" s="98" t="s">
        <v>2304</v>
      </c>
      <c r="I4" s="91" t="s">
        <v>2275</v>
      </c>
      <c r="J4" s="91" t="s">
        <v>2276</v>
      </c>
      <c r="K4" s="91"/>
      <c r="L4" s="85"/>
      <c r="M4" s="85"/>
      <c r="O4" s="98" t="s">
        <v>2304</v>
      </c>
      <c r="P4" s="91" t="s">
        <v>2275</v>
      </c>
      <c r="Q4" s="91" t="s">
        <v>2276</v>
      </c>
      <c r="R4" s="85"/>
      <c r="S4" s="85"/>
      <c r="T4" s="85"/>
      <c r="V4" s="103" t="s">
        <v>2304</v>
      </c>
      <c r="W4" s="91" t="s">
        <v>2275</v>
      </c>
      <c r="X4" s="85"/>
      <c r="Y4" s="85"/>
      <c r="Z4" s="85"/>
      <c r="AA4" s="85"/>
    </row>
    <row r="5" spans="1:27" ht="15.75" thickBot="1">
      <c r="A5" s="99" t="s">
        <v>2305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99" t="s">
        <v>2305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99" t="s">
        <v>2305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4" t="s">
        <v>2305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105" t="s">
        <v>257</v>
      </c>
      <c r="B6" s="95" t="s">
        <v>1740</v>
      </c>
      <c r="C6" s="85"/>
      <c r="D6" s="46">
        <f>E6+F6</f>
        <v>106073</v>
      </c>
      <c r="E6" s="87">
        <v>16500</v>
      </c>
      <c r="F6" s="87">
        <v>89573</v>
      </c>
      <c r="H6" s="105" t="s">
        <v>257</v>
      </c>
      <c r="I6" s="95" t="s">
        <v>1740</v>
      </c>
      <c r="J6" s="85"/>
      <c r="K6" s="46">
        <f>L6+M6</f>
        <v>29400</v>
      </c>
      <c r="L6" s="85"/>
      <c r="M6" s="87">
        <v>29400</v>
      </c>
      <c r="O6" s="105" t="s">
        <v>257</v>
      </c>
      <c r="P6" s="95" t="s">
        <v>1740</v>
      </c>
      <c r="Q6" s="87">
        <v>142400</v>
      </c>
      <c r="R6" s="46">
        <f>S6+T6</f>
        <v>1404109</v>
      </c>
      <c r="S6" s="87">
        <v>150459</v>
      </c>
      <c r="T6" s="87">
        <v>1253650</v>
      </c>
      <c r="V6" s="105" t="s">
        <v>257</v>
      </c>
      <c r="W6" s="95" t="s">
        <v>1740</v>
      </c>
      <c r="X6" s="87">
        <v>1781225</v>
      </c>
      <c r="Y6" s="87">
        <f>Z6+AA6</f>
        <v>1853836</v>
      </c>
      <c r="Z6" s="85"/>
      <c r="AA6" s="87">
        <v>1853836</v>
      </c>
    </row>
    <row r="7" spans="1:27" ht="15">
      <c r="A7" s="105" t="s">
        <v>260</v>
      </c>
      <c r="B7" s="95" t="s">
        <v>1741</v>
      </c>
      <c r="C7" s="85"/>
      <c r="D7" s="46">
        <f aca="true" t="shared" si="0" ref="D7:D70">E7+F7</f>
        <v>701139</v>
      </c>
      <c r="E7" s="85"/>
      <c r="F7" s="87">
        <v>701139</v>
      </c>
      <c r="H7" s="105" t="s">
        <v>260</v>
      </c>
      <c r="I7" s="95" t="s">
        <v>1741</v>
      </c>
      <c r="J7" s="87">
        <v>3369500</v>
      </c>
      <c r="K7" s="46">
        <f aca="true" t="shared" si="1" ref="K7:K70">L7+M7</f>
        <v>522025</v>
      </c>
      <c r="L7" s="87">
        <v>69600</v>
      </c>
      <c r="M7" s="87">
        <v>452425</v>
      </c>
      <c r="O7" s="105" t="s">
        <v>260</v>
      </c>
      <c r="P7" s="95" t="s">
        <v>1741</v>
      </c>
      <c r="Q7" s="87">
        <v>1762147</v>
      </c>
      <c r="R7" s="46">
        <f aca="true" t="shared" si="2" ref="R7:R70">S7+T7</f>
        <v>12844339</v>
      </c>
      <c r="S7" s="87">
        <v>27500</v>
      </c>
      <c r="T7" s="87">
        <v>12816839</v>
      </c>
      <c r="V7" s="105" t="s">
        <v>260</v>
      </c>
      <c r="W7" s="95" t="s">
        <v>1741</v>
      </c>
      <c r="X7" s="87">
        <v>21387036</v>
      </c>
      <c r="Y7" s="87">
        <f aca="true" t="shared" si="3" ref="Y7:Y70">Z7+AA7</f>
        <v>52707493</v>
      </c>
      <c r="Z7" s="87">
        <v>1369810</v>
      </c>
      <c r="AA7" s="87">
        <v>51337683</v>
      </c>
    </row>
    <row r="8" spans="1:27" ht="15">
      <c r="A8" s="105" t="s">
        <v>263</v>
      </c>
      <c r="B8" s="95" t="s">
        <v>1742</v>
      </c>
      <c r="C8" s="87">
        <v>2327975</v>
      </c>
      <c r="D8" s="46">
        <f t="shared" si="0"/>
        <v>801278</v>
      </c>
      <c r="E8" s="87">
        <v>362450</v>
      </c>
      <c r="F8" s="87">
        <v>438828</v>
      </c>
      <c r="H8" s="105" t="s">
        <v>266</v>
      </c>
      <c r="I8" s="95" t="s">
        <v>1743</v>
      </c>
      <c r="J8" s="85"/>
      <c r="K8" s="46">
        <f t="shared" si="1"/>
        <v>750</v>
      </c>
      <c r="L8" s="85"/>
      <c r="M8" s="87">
        <v>750</v>
      </c>
      <c r="O8" s="105" t="s">
        <v>263</v>
      </c>
      <c r="P8" s="95" t="s">
        <v>1742</v>
      </c>
      <c r="Q8" s="87">
        <v>16407314</v>
      </c>
      <c r="R8" s="46">
        <f t="shared" si="2"/>
        <v>12838066</v>
      </c>
      <c r="S8" s="87">
        <v>1665015</v>
      </c>
      <c r="T8" s="87">
        <v>11173051</v>
      </c>
      <c r="V8" s="105" t="s">
        <v>263</v>
      </c>
      <c r="W8" s="95" t="s">
        <v>1742</v>
      </c>
      <c r="X8" s="85"/>
      <c r="Y8" s="87">
        <f t="shared" si="3"/>
        <v>534172</v>
      </c>
      <c r="Z8" s="85"/>
      <c r="AA8" s="87">
        <v>534172</v>
      </c>
    </row>
    <row r="9" spans="1:27" ht="15">
      <c r="A9" s="105" t="s">
        <v>266</v>
      </c>
      <c r="B9" s="95" t="s">
        <v>1743</v>
      </c>
      <c r="C9" s="85"/>
      <c r="D9" s="46">
        <f t="shared" si="0"/>
        <v>135</v>
      </c>
      <c r="E9" s="85"/>
      <c r="F9" s="87">
        <v>135</v>
      </c>
      <c r="H9" s="105" t="s">
        <v>269</v>
      </c>
      <c r="I9" s="95" t="s">
        <v>1744</v>
      </c>
      <c r="J9" s="87">
        <v>237080</v>
      </c>
      <c r="K9" s="46">
        <f t="shared" si="1"/>
        <v>18500</v>
      </c>
      <c r="L9" s="85"/>
      <c r="M9" s="87">
        <v>18500</v>
      </c>
      <c r="O9" s="105" t="s">
        <v>266</v>
      </c>
      <c r="P9" s="95" t="s">
        <v>1743</v>
      </c>
      <c r="Q9" s="87">
        <v>122295</v>
      </c>
      <c r="R9" s="46">
        <f t="shared" si="2"/>
        <v>431049</v>
      </c>
      <c r="S9" s="87">
        <v>104000</v>
      </c>
      <c r="T9" s="87">
        <v>327049</v>
      </c>
      <c r="V9" s="105" t="s">
        <v>266</v>
      </c>
      <c r="W9" s="95" t="s">
        <v>1743</v>
      </c>
      <c r="X9" s="87">
        <v>5000</v>
      </c>
      <c r="Y9" s="87">
        <f t="shared" si="3"/>
        <v>173242</v>
      </c>
      <c r="Z9" s="87">
        <v>0</v>
      </c>
      <c r="AA9" s="87">
        <v>173242</v>
      </c>
    </row>
    <row r="10" spans="1:27" ht="15">
      <c r="A10" s="105" t="s">
        <v>269</v>
      </c>
      <c r="B10" s="95" t="s">
        <v>1744</v>
      </c>
      <c r="C10" s="87">
        <v>4750</v>
      </c>
      <c r="D10" s="46">
        <f t="shared" si="0"/>
        <v>125164</v>
      </c>
      <c r="E10" s="87">
        <v>61385</v>
      </c>
      <c r="F10" s="87">
        <v>63779</v>
      </c>
      <c r="H10" s="105" t="s">
        <v>275</v>
      </c>
      <c r="I10" s="95" t="s">
        <v>1745</v>
      </c>
      <c r="J10" s="85"/>
      <c r="K10" s="46">
        <f t="shared" si="1"/>
        <v>64170</v>
      </c>
      <c r="L10" s="85"/>
      <c r="M10" s="87">
        <v>64170</v>
      </c>
      <c r="O10" s="105" t="s">
        <v>269</v>
      </c>
      <c r="P10" s="95" t="s">
        <v>1744</v>
      </c>
      <c r="Q10" s="87">
        <v>642931</v>
      </c>
      <c r="R10" s="46">
        <f t="shared" si="2"/>
        <v>1248963</v>
      </c>
      <c r="S10" s="87">
        <v>318527</v>
      </c>
      <c r="T10" s="87">
        <v>930436</v>
      </c>
      <c r="V10" s="105" t="s">
        <v>269</v>
      </c>
      <c r="W10" s="95" t="s">
        <v>1744</v>
      </c>
      <c r="X10" s="87">
        <v>429905</v>
      </c>
      <c r="Y10" s="87">
        <f t="shared" si="3"/>
        <v>809532</v>
      </c>
      <c r="Z10" s="87">
        <v>65158</v>
      </c>
      <c r="AA10" s="87">
        <v>744374</v>
      </c>
    </row>
    <row r="11" spans="1:27" ht="15">
      <c r="A11" s="105" t="s">
        <v>272</v>
      </c>
      <c r="B11" s="95" t="s">
        <v>2263</v>
      </c>
      <c r="C11" s="85"/>
      <c r="D11" s="46">
        <f t="shared" si="0"/>
        <v>5625</v>
      </c>
      <c r="E11" s="85"/>
      <c r="F11" s="87">
        <v>5625</v>
      </c>
      <c r="H11" s="105" t="s">
        <v>278</v>
      </c>
      <c r="I11" s="95" t="s">
        <v>1746</v>
      </c>
      <c r="J11" s="87">
        <v>37315</v>
      </c>
      <c r="K11" s="46">
        <f t="shared" si="1"/>
        <v>982178</v>
      </c>
      <c r="L11" s="87">
        <v>652638</v>
      </c>
      <c r="M11" s="87">
        <v>329540</v>
      </c>
      <c r="O11" s="105" t="s">
        <v>272</v>
      </c>
      <c r="P11" s="95" t="s">
        <v>2263</v>
      </c>
      <c r="Q11" s="87">
        <v>59946</v>
      </c>
      <c r="R11" s="46">
        <f t="shared" si="2"/>
        <v>215066</v>
      </c>
      <c r="S11" s="87">
        <v>33500</v>
      </c>
      <c r="T11" s="87">
        <v>181566</v>
      </c>
      <c r="V11" s="105" t="s">
        <v>272</v>
      </c>
      <c r="W11" s="95" t="s">
        <v>2263</v>
      </c>
      <c r="X11" s="87">
        <v>38800</v>
      </c>
      <c r="Y11" s="87">
        <f t="shared" si="3"/>
        <v>53407</v>
      </c>
      <c r="Z11" s="85"/>
      <c r="AA11" s="87">
        <v>53407</v>
      </c>
    </row>
    <row r="12" spans="1:27" ht="15">
      <c r="A12" s="105" t="s">
        <v>275</v>
      </c>
      <c r="B12" s="95" t="s">
        <v>1745</v>
      </c>
      <c r="C12" s="87">
        <v>114000</v>
      </c>
      <c r="D12" s="46">
        <f t="shared" si="0"/>
        <v>200692</v>
      </c>
      <c r="E12" s="85"/>
      <c r="F12" s="87">
        <v>200692</v>
      </c>
      <c r="H12" s="105" t="s">
        <v>281</v>
      </c>
      <c r="I12" s="95" t="s">
        <v>1747</v>
      </c>
      <c r="J12" s="87">
        <v>40000</v>
      </c>
      <c r="K12" s="46">
        <f t="shared" si="1"/>
        <v>44801</v>
      </c>
      <c r="L12" s="85"/>
      <c r="M12" s="87">
        <v>44801</v>
      </c>
      <c r="O12" s="105" t="s">
        <v>275</v>
      </c>
      <c r="P12" s="95" t="s">
        <v>1745</v>
      </c>
      <c r="Q12" s="87">
        <v>1892000</v>
      </c>
      <c r="R12" s="46">
        <f t="shared" si="2"/>
        <v>675484</v>
      </c>
      <c r="S12" s="85"/>
      <c r="T12" s="87">
        <v>675484</v>
      </c>
      <c r="V12" s="105" t="s">
        <v>275</v>
      </c>
      <c r="W12" s="95" t="s">
        <v>1745</v>
      </c>
      <c r="X12" s="87">
        <v>2281200</v>
      </c>
      <c r="Y12" s="87">
        <f t="shared" si="3"/>
        <v>551499</v>
      </c>
      <c r="Z12" s="85"/>
      <c r="AA12" s="87">
        <v>551499</v>
      </c>
    </row>
    <row r="13" spans="1:27" ht="15">
      <c r="A13" s="105" t="s">
        <v>278</v>
      </c>
      <c r="B13" s="95" t="s">
        <v>1746</v>
      </c>
      <c r="C13" s="87">
        <v>1428381</v>
      </c>
      <c r="D13" s="46">
        <f t="shared" si="0"/>
        <v>788433</v>
      </c>
      <c r="E13" s="87">
        <v>193201</v>
      </c>
      <c r="F13" s="87">
        <v>595232</v>
      </c>
      <c r="H13" s="105" t="s">
        <v>284</v>
      </c>
      <c r="I13" s="95" t="s">
        <v>1748</v>
      </c>
      <c r="J13" s="85"/>
      <c r="K13" s="46">
        <f t="shared" si="1"/>
        <v>57000</v>
      </c>
      <c r="L13" s="85"/>
      <c r="M13" s="87">
        <v>57000</v>
      </c>
      <c r="O13" s="105" t="s">
        <v>278</v>
      </c>
      <c r="P13" s="95" t="s">
        <v>1746</v>
      </c>
      <c r="Q13" s="87">
        <v>10372027</v>
      </c>
      <c r="R13" s="46">
        <f t="shared" si="2"/>
        <v>16396787</v>
      </c>
      <c r="S13" s="87">
        <v>1045444</v>
      </c>
      <c r="T13" s="87">
        <v>15351343</v>
      </c>
      <c r="V13" s="105" t="s">
        <v>278</v>
      </c>
      <c r="W13" s="95" t="s">
        <v>1746</v>
      </c>
      <c r="X13" s="87">
        <v>986216</v>
      </c>
      <c r="Y13" s="87">
        <f t="shared" si="3"/>
        <v>6851284</v>
      </c>
      <c r="Z13" s="87">
        <v>1492688</v>
      </c>
      <c r="AA13" s="87">
        <v>5358596</v>
      </c>
    </row>
    <row r="14" spans="1:27" ht="15">
      <c r="A14" s="105" t="s">
        <v>281</v>
      </c>
      <c r="B14" s="95" t="s">
        <v>1747</v>
      </c>
      <c r="C14" s="87">
        <v>11020</v>
      </c>
      <c r="D14" s="46">
        <f t="shared" si="0"/>
        <v>55811</v>
      </c>
      <c r="E14" s="85"/>
      <c r="F14" s="87">
        <v>55811</v>
      </c>
      <c r="H14" s="105" t="s">
        <v>287</v>
      </c>
      <c r="I14" s="95" t="s">
        <v>1749</v>
      </c>
      <c r="J14" s="85"/>
      <c r="K14" s="46">
        <f t="shared" si="1"/>
        <v>117849</v>
      </c>
      <c r="L14" s="85"/>
      <c r="M14" s="87">
        <v>117849</v>
      </c>
      <c r="O14" s="105" t="s">
        <v>281</v>
      </c>
      <c r="P14" s="95" t="s">
        <v>1747</v>
      </c>
      <c r="Q14" s="87">
        <v>168271</v>
      </c>
      <c r="R14" s="46">
        <f t="shared" si="2"/>
        <v>318023</v>
      </c>
      <c r="S14" s="87">
        <v>31300</v>
      </c>
      <c r="T14" s="87">
        <v>286723</v>
      </c>
      <c r="V14" s="105" t="s">
        <v>281</v>
      </c>
      <c r="W14" s="95" t="s">
        <v>1747</v>
      </c>
      <c r="X14" s="87">
        <v>83950</v>
      </c>
      <c r="Y14" s="87">
        <f t="shared" si="3"/>
        <v>251654</v>
      </c>
      <c r="Z14" s="85"/>
      <c r="AA14" s="87">
        <v>251654</v>
      </c>
    </row>
    <row r="15" spans="1:27" ht="15">
      <c r="A15" s="105" t="s">
        <v>284</v>
      </c>
      <c r="B15" s="95" t="s">
        <v>1748</v>
      </c>
      <c r="C15" s="85"/>
      <c r="D15" s="46">
        <f t="shared" si="0"/>
        <v>30952</v>
      </c>
      <c r="E15" s="85"/>
      <c r="F15" s="87">
        <v>30952</v>
      </c>
      <c r="H15" s="105" t="s">
        <v>290</v>
      </c>
      <c r="I15" s="95" t="s">
        <v>1750</v>
      </c>
      <c r="J15" s="87">
        <v>39162</v>
      </c>
      <c r="K15" s="46">
        <f t="shared" si="1"/>
        <v>284170</v>
      </c>
      <c r="L15" s="87">
        <v>37001</v>
      </c>
      <c r="M15" s="87">
        <v>247169</v>
      </c>
      <c r="O15" s="105" t="s">
        <v>284</v>
      </c>
      <c r="P15" s="95" t="s">
        <v>1748</v>
      </c>
      <c r="Q15" s="87">
        <v>54700</v>
      </c>
      <c r="R15" s="46">
        <f t="shared" si="2"/>
        <v>568561</v>
      </c>
      <c r="S15" s="87">
        <v>129264</v>
      </c>
      <c r="T15" s="87">
        <v>439297</v>
      </c>
      <c r="V15" s="105" t="s">
        <v>284</v>
      </c>
      <c r="W15" s="95" t="s">
        <v>1748</v>
      </c>
      <c r="X15" s="87">
        <v>500</v>
      </c>
      <c r="Y15" s="87">
        <f t="shared" si="3"/>
        <v>322982</v>
      </c>
      <c r="Z15" s="85"/>
      <c r="AA15" s="87">
        <v>322982</v>
      </c>
    </row>
    <row r="16" spans="1:27" ht="15">
      <c r="A16" s="105" t="s">
        <v>287</v>
      </c>
      <c r="B16" s="95" t="s">
        <v>1749</v>
      </c>
      <c r="C16" s="87">
        <v>433700</v>
      </c>
      <c r="D16" s="46">
        <f t="shared" si="0"/>
        <v>680553</v>
      </c>
      <c r="E16" s="87">
        <v>55935</v>
      </c>
      <c r="F16" s="87">
        <v>624618</v>
      </c>
      <c r="H16" s="105" t="s">
        <v>293</v>
      </c>
      <c r="I16" s="95" t="s">
        <v>1751</v>
      </c>
      <c r="J16" s="85"/>
      <c r="K16" s="46">
        <f t="shared" si="1"/>
        <v>46450</v>
      </c>
      <c r="L16" s="87">
        <v>15000</v>
      </c>
      <c r="M16" s="87">
        <v>31450</v>
      </c>
      <c r="O16" s="105" t="s">
        <v>287</v>
      </c>
      <c r="P16" s="95" t="s">
        <v>1749</v>
      </c>
      <c r="Q16" s="87">
        <v>3769376</v>
      </c>
      <c r="R16" s="46">
        <f t="shared" si="2"/>
        <v>8265064</v>
      </c>
      <c r="S16" s="87">
        <v>621865</v>
      </c>
      <c r="T16" s="87">
        <v>7643199</v>
      </c>
      <c r="V16" s="105" t="s">
        <v>287</v>
      </c>
      <c r="W16" s="95" t="s">
        <v>1749</v>
      </c>
      <c r="X16" s="87">
        <v>33600</v>
      </c>
      <c r="Y16" s="87">
        <f t="shared" si="3"/>
        <v>6401829</v>
      </c>
      <c r="Z16" s="87">
        <v>196600</v>
      </c>
      <c r="AA16" s="87">
        <v>6205229</v>
      </c>
    </row>
    <row r="17" spans="1:27" ht="15">
      <c r="A17" s="105" t="s">
        <v>290</v>
      </c>
      <c r="B17" s="95" t="s">
        <v>1750</v>
      </c>
      <c r="C17" s="87">
        <v>285311</v>
      </c>
      <c r="D17" s="46">
        <f t="shared" si="0"/>
        <v>195486</v>
      </c>
      <c r="E17" s="85"/>
      <c r="F17" s="87">
        <v>195486</v>
      </c>
      <c r="H17" s="105" t="s">
        <v>296</v>
      </c>
      <c r="I17" s="95" t="s">
        <v>1752</v>
      </c>
      <c r="J17" s="85"/>
      <c r="K17" s="46">
        <f t="shared" si="1"/>
        <v>675181</v>
      </c>
      <c r="L17" s="87">
        <v>675181</v>
      </c>
      <c r="M17" s="85"/>
      <c r="O17" s="105" t="s">
        <v>290</v>
      </c>
      <c r="P17" s="95" t="s">
        <v>1750</v>
      </c>
      <c r="Q17" s="87">
        <v>4455980</v>
      </c>
      <c r="R17" s="46">
        <f t="shared" si="2"/>
        <v>3903125</v>
      </c>
      <c r="S17" s="87">
        <v>529830</v>
      </c>
      <c r="T17" s="87">
        <v>3373295</v>
      </c>
      <c r="V17" s="105" t="s">
        <v>290</v>
      </c>
      <c r="W17" s="95" t="s">
        <v>1750</v>
      </c>
      <c r="X17" s="87">
        <v>10405382</v>
      </c>
      <c r="Y17" s="87">
        <f t="shared" si="3"/>
        <v>16776279</v>
      </c>
      <c r="Z17" s="87">
        <v>47001</v>
      </c>
      <c r="AA17" s="87">
        <v>16729278</v>
      </c>
    </row>
    <row r="18" spans="1:27" ht="15">
      <c r="A18" s="105" t="s">
        <v>293</v>
      </c>
      <c r="B18" s="95" t="s">
        <v>1751</v>
      </c>
      <c r="C18" s="85"/>
      <c r="D18" s="46">
        <f t="shared" si="0"/>
        <v>139023</v>
      </c>
      <c r="E18" s="85"/>
      <c r="F18" s="87">
        <v>139023</v>
      </c>
      <c r="H18" s="105" t="s">
        <v>299</v>
      </c>
      <c r="I18" s="95" t="s">
        <v>1753</v>
      </c>
      <c r="J18" s="85"/>
      <c r="K18" s="46">
        <f t="shared" si="1"/>
        <v>84292</v>
      </c>
      <c r="L18" s="85"/>
      <c r="M18" s="87">
        <v>84292</v>
      </c>
      <c r="O18" s="105" t="s">
        <v>293</v>
      </c>
      <c r="P18" s="95" t="s">
        <v>1751</v>
      </c>
      <c r="Q18" s="87">
        <v>1221250</v>
      </c>
      <c r="R18" s="46">
        <f t="shared" si="2"/>
        <v>2869219</v>
      </c>
      <c r="S18" s="87">
        <v>712670</v>
      </c>
      <c r="T18" s="87">
        <v>2156549</v>
      </c>
      <c r="V18" s="105" t="s">
        <v>293</v>
      </c>
      <c r="W18" s="95" t="s">
        <v>1751</v>
      </c>
      <c r="X18" s="87">
        <v>952800</v>
      </c>
      <c r="Y18" s="87">
        <f t="shared" si="3"/>
        <v>4816035</v>
      </c>
      <c r="Z18" s="87">
        <v>324500</v>
      </c>
      <c r="AA18" s="87">
        <v>4491535</v>
      </c>
    </row>
    <row r="19" spans="1:27" ht="15">
      <c r="A19" s="105" t="s">
        <v>296</v>
      </c>
      <c r="B19" s="95" t="s">
        <v>1752</v>
      </c>
      <c r="C19" s="85"/>
      <c r="D19" s="46">
        <f t="shared" si="0"/>
        <v>99803</v>
      </c>
      <c r="E19" s="85"/>
      <c r="F19" s="87">
        <v>99803</v>
      </c>
      <c r="H19" s="105" t="s">
        <v>302</v>
      </c>
      <c r="I19" s="95" t="s">
        <v>1754</v>
      </c>
      <c r="J19" s="87">
        <v>15000</v>
      </c>
      <c r="K19" s="46">
        <f t="shared" si="1"/>
        <v>49170</v>
      </c>
      <c r="L19" s="85"/>
      <c r="M19" s="87">
        <v>49170</v>
      </c>
      <c r="O19" s="105" t="s">
        <v>296</v>
      </c>
      <c r="P19" s="95" t="s">
        <v>1752</v>
      </c>
      <c r="Q19" s="87">
        <v>1255140</v>
      </c>
      <c r="R19" s="46">
        <f t="shared" si="2"/>
        <v>2747433</v>
      </c>
      <c r="S19" s="87">
        <v>472350</v>
      </c>
      <c r="T19" s="87">
        <v>2275083</v>
      </c>
      <c r="V19" s="105" t="s">
        <v>296</v>
      </c>
      <c r="W19" s="95" t="s">
        <v>1752</v>
      </c>
      <c r="X19" s="85"/>
      <c r="Y19" s="87">
        <f t="shared" si="3"/>
        <v>2594523</v>
      </c>
      <c r="Z19" s="87">
        <v>675181</v>
      </c>
      <c r="AA19" s="87">
        <v>1919342</v>
      </c>
    </row>
    <row r="20" spans="1:27" ht="15">
      <c r="A20" s="105" t="s">
        <v>299</v>
      </c>
      <c r="B20" s="95" t="s">
        <v>1753</v>
      </c>
      <c r="C20" s="87">
        <v>2945500</v>
      </c>
      <c r="D20" s="46">
        <f t="shared" si="0"/>
        <v>571910</v>
      </c>
      <c r="E20" s="85"/>
      <c r="F20" s="87">
        <v>571910</v>
      </c>
      <c r="H20" s="105" t="s">
        <v>305</v>
      </c>
      <c r="I20" s="95" t="s">
        <v>1755</v>
      </c>
      <c r="J20" s="87">
        <v>22603</v>
      </c>
      <c r="K20" s="46">
        <f t="shared" si="1"/>
        <v>15500</v>
      </c>
      <c r="L20" s="85"/>
      <c r="M20" s="87">
        <v>15500</v>
      </c>
      <c r="O20" s="105" t="s">
        <v>299</v>
      </c>
      <c r="P20" s="95" t="s">
        <v>1753</v>
      </c>
      <c r="Q20" s="87">
        <v>13149436</v>
      </c>
      <c r="R20" s="46">
        <f t="shared" si="2"/>
        <v>11245614</v>
      </c>
      <c r="S20" s="87">
        <v>1725995</v>
      </c>
      <c r="T20" s="87">
        <v>9519619</v>
      </c>
      <c r="V20" s="105" t="s">
        <v>299</v>
      </c>
      <c r="W20" s="95" t="s">
        <v>1753</v>
      </c>
      <c r="X20" s="85"/>
      <c r="Y20" s="87">
        <f t="shared" si="3"/>
        <v>95440</v>
      </c>
      <c r="Z20" s="85"/>
      <c r="AA20" s="87">
        <v>95440</v>
      </c>
    </row>
    <row r="21" spans="1:27" ht="15">
      <c r="A21" s="105" t="s">
        <v>302</v>
      </c>
      <c r="B21" s="95" t="s">
        <v>1754</v>
      </c>
      <c r="C21" s="87">
        <v>4997489</v>
      </c>
      <c r="D21" s="46">
        <f t="shared" si="0"/>
        <v>1098218</v>
      </c>
      <c r="E21" s="87">
        <v>197370</v>
      </c>
      <c r="F21" s="87">
        <v>900848</v>
      </c>
      <c r="H21" s="105" t="s">
        <v>308</v>
      </c>
      <c r="I21" s="95" t="s">
        <v>1756</v>
      </c>
      <c r="J21" s="85"/>
      <c r="K21" s="46">
        <f t="shared" si="1"/>
        <v>377774</v>
      </c>
      <c r="L21" s="85"/>
      <c r="M21" s="87">
        <v>377774</v>
      </c>
      <c r="O21" s="105" t="s">
        <v>302</v>
      </c>
      <c r="P21" s="95" t="s">
        <v>1754</v>
      </c>
      <c r="Q21" s="87">
        <v>27302736</v>
      </c>
      <c r="R21" s="46">
        <f t="shared" si="2"/>
        <v>14064999</v>
      </c>
      <c r="S21" s="87">
        <v>1119070</v>
      </c>
      <c r="T21" s="87">
        <v>12945929</v>
      </c>
      <c r="V21" s="105" t="s">
        <v>302</v>
      </c>
      <c r="W21" s="95" t="s">
        <v>1754</v>
      </c>
      <c r="X21" s="87">
        <v>276160</v>
      </c>
      <c r="Y21" s="87">
        <f t="shared" si="3"/>
        <v>4837788</v>
      </c>
      <c r="Z21" s="87">
        <v>58000</v>
      </c>
      <c r="AA21" s="87">
        <v>4779788</v>
      </c>
    </row>
    <row r="22" spans="1:27" ht="15">
      <c r="A22" s="105" t="s">
        <v>305</v>
      </c>
      <c r="B22" s="95" t="s">
        <v>1755</v>
      </c>
      <c r="C22" s="85"/>
      <c r="D22" s="46">
        <f t="shared" si="0"/>
        <v>17470</v>
      </c>
      <c r="E22" s="85"/>
      <c r="F22" s="87">
        <v>17470</v>
      </c>
      <c r="H22" s="105" t="s">
        <v>311</v>
      </c>
      <c r="I22" s="95" t="s">
        <v>1757</v>
      </c>
      <c r="J22" s="85"/>
      <c r="K22" s="46">
        <f t="shared" si="1"/>
        <v>50210</v>
      </c>
      <c r="L22" s="85"/>
      <c r="M22" s="87">
        <v>50210</v>
      </c>
      <c r="O22" s="105" t="s">
        <v>305</v>
      </c>
      <c r="P22" s="95" t="s">
        <v>1755</v>
      </c>
      <c r="Q22" s="87">
        <v>618146</v>
      </c>
      <c r="R22" s="46">
        <f t="shared" si="2"/>
        <v>1096393</v>
      </c>
      <c r="S22" s="87">
        <v>299366</v>
      </c>
      <c r="T22" s="87">
        <v>797027</v>
      </c>
      <c r="V22" s="105" t="s">
        <v>305</v>
      </c>
      <c r="W22" s="95" t="s">
        <v>1755</v>
      </c>
      <c r="X22" s="87">
        <v>317805</v>
      </c>
      <c r="Y22" s="87">
        <f t="shared" si="3"/>
        <v>489466</v>
      </c>
      <c r="Z22" s="87">
        <v>1000</v>
      </c>
      <c r="AA22" s="87">
        <v>488466</v>
      </c>
    </row>
    <row r="23" spans="1:27" ht="15">
      <c r="A23" s="105" t="s">
        <v>308</v>
      </c>
      <c r="B23" s="95" t="s">
        <v>1756</v>
      </c>
      <c r="C23" s="87">
        <v>171500</v>
      </c>
      <c r="D23" s="46">
        <f t="shared" si="0"/>
        <v>79260</v>
      </c>
      <c r="E23" s="85"/>
      <c r="F23" s="87">
        <v>79260</v>
      </c>
      <c r="H23" s="105" t="s">
        <v>317</v>
      </c>
      <c r="I23" s="95" t="s">
        <v>1759</v>
      </c>
      <c r="J23" s="87">
        <v>32448</v>
      </c>
      <c r="K23" s="46">
        <f t="shared" si="1"/>
        <v>119053</v>
      </c>
      <c r="L23" s="85"/>
      <c r="M23" s="87">
        <v>119053</v>
      </c>
      <c r="O23" s="105" t="s">
        <v>308</v>
      </c>
      <c r="P23" s="95" t="s">
        <v>1756</v>
      </c>
      <c r="Q23" s="87">
        <v>521400</v>
      </c>
      <c r="R23" s="46">
        <f t="shared" si="2"/>
        <v>1861427</v>
      </c>
      <c r="S23" s="87">
        <v>261540</v>
      </c>
      <c r="T23" s="87">
        <v>1599887</v>
      </c>
      <c r="V23" s="105" t="s">
        <v>308</v>
      </c>
      <c r="W23" s="95" t="s">
        <v>1756</v>
      </c>
      <c r="X23" s="87">
        <v>11800</v>
      </c>
      <c r="Y23" s="87">
        <f t="shared" si="3"/>
        <v>1877933</v>
      </c>
      <c r="Z23" s="85"/>
      <c r="AA23" s="87">
        <v>1877933</v>
      </c>
    </row>
    <row r="24" spans="1:27" ht="15">
      <c r="A24" s="105" t="s">
        <v>311</v>
      </c>
      <c r="B24" s="95" t="s">
        <v>1757</v>
      </c>
      <c r="C24" s="85"/>
      <c r="D24" s="46">
        <f t="shared" si="0"/>
        <v>95404</v>
      </c>
      <c r="E24" s="85"/>
      <c r="F24" s="87">
        <v>95404</v>
      </c>
      <c r="H24" s="105" t="s">
        <v>320</v>
      </c>
      <c r="I24" s="95" t="s">
        <v>1760</v>
      </c>
      <c r="J24" s="85"/>
      <c r="K24" s="46">
        <f t="shared" si="1"/>
        <v>140000</v>
      </c>
      <c r="L24" s="85"/>
      <c r="M24" s="87">
        <v>140000</v>
      </c>
      <c r="O24" s="105" t="s">
        <v>311</v>
      </c>
      <c r="P24" s="95" t="s">
        <v>1757</v>
      </c>
      <c r="Q24" s="87">
        <v>608350</v>
      </c>
      <c r="R24" s="46">
        <f t="shared" si="2"/>
        <v>2437763</v>
      </c>
      <c r="S24" s="87">
        <v>272850</v>
      </c>
      <c r="T24" s="87">
        <v>2164913</v>
      </c>
      <c r="V24" s="105" t="s">
        <v>311</v>
      </c>
      <c r="W24" s="95" t="s">
        <v>1757</v>
      </c>
      <c r="X24" s="87">
        <v>829804</v>
      </c>
      <c r="Y24" s="87">
        <f t="shared" si="3"/>
        <v>1971324</v>
      </c>
      <c r="Z24" s="85"/>
      <c r="AA24" s="87">
        <v>1971324</v>
      </c>
    </row>
    <row r="25" spans="1:27" ht="15">
      <c r="A25" s="105" t="s">
        <v>314</v>
      </c>
      <c r="B25" s="95" t="s">
        <v>1758</v>
      </c>
      <c r="C25" s="87">
        <v>1</v>
      </c>
      <c r="D25" s="46">
        <f t="shared" si="0"/>
        <v>377791</v>
      </c>
      <c r="E25" s="85"/>
      <c r="F25" s="87">
        <v>377791</v>
      </c>
      <c r="H25" s="105" t="s">
        <v>323</v>
      </c>
      <c r="I25" s="95" t="s">
        <v>1761</v>
      </c>
      <c r="J25" s="85"/>
      <c r="K25" s="46">
        <f t="shared" si="1"/>
        <v>79053</v>
      </c>
      <c r="L25" s="85"/>
      <c r="M25" s="87">
        <v>79053</v>
      </c>
      <c r="O25" s="105" t="s">
        <v>314</v>
      </c>
      <c r="P25" s="95" t="s">
        <v>1758</v>
      </c>
      <c r="Q25" s="87">
        <v>279401</v>
      </c>
      <c r="R25" s="46">
        <f t="shared" si="2"/>
        <v>1603046</v>
      </c>
      <c r="S25" s="87">
        <v>15800</v>
      </c>
      <c r="T25" s="87">
        <v>1587246</v>
      </c>
      <c r="V25" s="105" t="s">
        <v>314</v>
      </c>
      <c r="W25" s="95" t="s">
        <v>1758</v>
      </c>
      <c r="X25" s="87">
        <v>1000000</v>
      </c>
      <c r="Y25" s="87">
        <f t="shared" si="3"/>
        <v>0</v>
      </c>
      <c r="Z25" s="85"/>
      <c r="AA25" s="85"/>
    </row>
    <row r="26" spans="1:27" ht="15">
      <c r="A26" s="105" t="s">
        <v>317</v>
      </c>
      <c r="B26" s="95" t="s">
        <v>1759</v>
      </c>
      <c r="C26" s="87">
        <v>48900</v>
      </c>
      <c r="D26" s="46">
        <f t="shared" si="0"/>
        <v>273448</v>
      </c>
      <c r="E26" s="87">
        <v>118100</v>
      </c>
      <c r="F26" s="87">
        <v>155348</v>
      </c>
      <c r="H26" s="105" t="s">
        <v>327</v>
      </c>
      <c r="I26" s="95" t="s">
        <v>1762</v>
      </c>
      <c r="J26" s="85"/>
      <c r="K26" s="46">
        <f t="shared" si="1"/>
        <v>159589</v>
      </c>
      <c r="L26" s="85"/>
      <c r="M26" s="87">
        <v>159589</v>
      </c>
      <c r="O26" s="105" t="s">
        <v>317</v>
      </c>
      <c r="P26" s="95" t="s">
        <v>1759</v>
      </c>
      <c r="Q26" s="87">
        <v>4568249</v>
      </c>
      <c r="R26" s="46">
        <f t="shared" si="2"/>
        <v>2636709</v>
      </c>
      <c r="S26" s="87">
        <v>319754</v>
      </c>
      <c r="T26" s="87">
        <v>2316955</v>
      </c>
      <c r="V26" s="105" t="s">
        <v>317</v>
      </c>
      <c r="W26" s="95" t="s">
        <v>1759</v>
      </c>
      <c r="X26" s="87">
        <v>2538423</v>
      </c>
      <c r="Y26" s="87">
        <f t="shared" si="3"/>
        <v>3056815</v>
      </c>
      <c r="Z26" s="87">
        <v>10000</v>
      </c>
      <c r="AA26" s="87">
        <v>3046815</v>
      </c>
    </row>
    <row r="27" spans="1:27" ht="15">
      <c r="A27" s="105" t="s">
        <v>320</v>
      </c>
      <c r="B27" s="95" t="s">
        <v>1760</v>
      </c>
      <c r="C27" s="87">
        <v>529999</v>
      </c>
      <c r="D27" s="46">
        <f t="shared" si="0"/>
        <v>1406887</v>
      </c>
      <c r="E27" s="87">
        <v>466350</v>
      </c>
      <c r="F27" s="87">
        <v>940537</v>
      </c>
      <c r="H27" s="105" t="s">
        <v>330</v>
      </c>
      <c r="I27" s="95" t="s">
        <v>1763</v>
      </c>
      <c r="J27" s="85"/>
      <c r="K27" s="46">
        <f t="shared" si="1"/>
        <v>21600</v>
      </c>
      <c r="L27" s="85"/>
      <c r="M27" s="87">
        <v>21600</v>
      </c>
      <c r="O27" s="105" t="s">
        <v>320</v>
      </c>
      <c r="P27" s="95" t="s">
        <v>1760</v>
      </c>
      <c r="Q27" s="87">
        <v>2915549</v>
      </c>
      <c r="R27" s="46">
        <f t="shared" si="2"/>
        <v>13709158</v>
      </c>
      <c r="S27" s="87">
        <v>663750</v>
      </c>
      <c r="T27" s="87">
        <v>13045408</v>
      </c>
      <c r="V27" s="105" t="s">
        <v>320</v>
      </c>
      <c r="W27" s="95" t="s">
        <v>1760</v>
      </c>
      <c r="X27" s="85"/>
      <c r="Y27" s="87">
        <f t="shared" si="3"/>
        <v>682706</v>
      </c>
      <c r="Z27" s="85"/>
      <c r="AA27" s="87">
        <v>682706</v>
      </c>
    </row>
    <row r="28" spans="1:27" ht="15">
      <c r="A28" s="105" t="s">
        <v>323</v>
      </c>
      <c r="B28" s="95" t="s">
        <v>1761</v>
      </c>
      <c r="C28" s="85"/>
      <c r="D28" s="46">
        <f t="shared" si="0"/>
        <v>77906</v>
      </c>
      <c r="E28" s="85"/>
      <c r="F28" s="87">
        <v>77906</v>
      </c>
      <c r="H28" s="105" t="s">
        <v>333</v>
      </c>
      <c r="I28" s="95" t="s">
        <v>1764</v>
      </c>
      <c r="J28" s="87">
        <v>23600</v>
      </c>
      <c r="K28" s="46">
        <f t="shared" si="1"/>
        <v>1267800</v>
      </c>
      <c r="L28" s="85"/>
      <c r="M28" s="87">
        <v>1267800</v>
      </c>
      <c r="O28" s="105" t="s">
        <v>323</v>
      </c>
      <c r="P28" s="95" t="s">
        <v>1761</v>
      </c>
      <c r="Q28" s="85"/>
      <c r="R28" s="46">
        <f t="shared" si="2"/>
        <v>442879</v>
      </c>
      <c r="S28" s="87">
        <v>39110</v>
      </c>
      <c r="T28" s="87">
        <v>403769</v>
      </c>
      <c r="V28" s="105" t="s">
        <v>323</v>
      </c>
      <c r="W28" s="95" t="s">
        <v>1761</v>
      </c>
      <c r="X28" s="87">
        <v>48295</v>
      </c>
      <c r="Y28" s="87">
        <f t="shared" si="3"/>
        <v>538734</v>
      </c>
      <c r="Z28" s="87">
        <v>204000</v>
      </c>
      <c r="AA28" s="87">
        <v>334734</v>
      </c>
    </row>
    <row r="29" spans="1:27" ht="15">
      <c r="A29" s="105" t="s">
        <v>327</v>
      </c>
      <c r="B29" s="95" t="s">
        <v>1762</v>
      </c>
      <c r="C29" s="87">
        <v>4</v>
      </c>
      <c r="D29" s="46">
        <f t="shared" si="0"/>
        <v>262434</v>
      </c>
      <c r="E29" s="87">
        <v>5501</v>
      </c>
      <c r="F29" s="87">
        <v>256933</v>
      </c>
      <c r="H29" s="105" t="s">
        <v>336</v>
      </c>
      <c r="I29" s="95" t="s">
        <v>1765</v>
      </c>
      <c r="J29" s="85"/>
      <c r="K29" s="46">
        <f t="shared" si="1"/>
        <v>13100</v>
      </c>
      <c r="L29" s="85"/>
      <c r="M29" s="87">
        <v>13100</v>
      </c>
      <c r="O29" s="105" t="s">
        <v>327</v>
      </c>
      <c r="P29" s="95" t="s">
        <v>1762</v>
      </c>
      <c r="Q29" s="87">
        <v>9711312</v>
      </c>
      <c r="R29" s="46">
        <f t="shared" si="2"/>
        <v>6988624</v>
      </c>
      <c r="S29" s="87">
        <v>1865755</v>
      </c>
      <c r="T29" s="87">
        <v>5122869</v>
      </c>
      <c r="V29" s="105" t="s">
        <v>327</v>
      </c>
      <c r="W29" s="95" t="s">
        <v>1762</v>
      </c>
      <c r="X29" s="85"/>
      <c r="Y29" s="87">
        <f t="shared" si="3"/>
        <v>2781854</v>
      </c>
      <c r="Z29" s="85"/>
      <c r="AA29" s="87">
        <v>2781854</v>
      </c>
    </row>
    <row r="30" spans="1:27" ht="15">
      <c r="A30" s="105" t="s">
        <v>330</v>
      </c>
      <c r="B30" s="95" t="s">
        <v>1763</v>
      </c>
      <c r="C30" s="87">
        <v>500</v>
      </c>
      <c r="D30" s="46">
        <f t="shared" si="0"/>
        <v>111537</v>
      </c>
      <c r="E30" s="87">
        <v>5200</v>
      </c>
      <c r="F30" s="87">
        <v>106337</v>
      </c>
      <c r="H30" s="105" t="s">
        <v>339</v>
      </c>
      <c r="I30" s="95" t="s">
        <v>1766</v>
      </c>
      <c r="J30" s="85"/>
      <c r="K30" s="46">
        <f t="shared" si="1"/>
        <v>221230</v>
      </c>
      <c r="L30" s="85"/>
      <c r="M30" s="87">
        <v>221230</v>
      </c>
      <c r="O30" s="105" t="s">
        <v>330</v>
      </c>
      <c r="P30" s="95" t="s">
        <v>1763</v>
      </c>
      <c r="Q30" s="87">
        <v>9056200</v>
      </c>
      <c r="R30" s="46">
        <f t="shared" si="2"/>
        <v>3829789</v>
      </c>
      <c r="S30" s="87">
        <v>2468960</v>
      </c>
      <c r="T30" s="87">
        <v>1360829</v>
      </c>
      <c r="V30" s="105" t="s">
        <v>330</v>
      </c>
      <c r="W30" s="95" t="s">
        <v>1763</v>
      </c>
      <c r="X30" s="87">
        <v>110200</v>
      </c>
      <c r="Y30" s="87">
        <f t="shared" si="3"/>
        <v>1696000</v>
      </c>
      <c r="Z30" s="85"/>
      <c r="AA30" s="87">
        <v>1696000</v>
      </c>
    </row>
    <row r="31" spans="1:27" ht="15">
      <c r="A31" s="105" t="s">
        <v>333</v>
      </c>
      <c r="B31" s="95" t="s">
        <v>1764</v>
      </c>
      <c r="C31" s="85"/>
      <c r="D31" s="46">
        <f t="shared" si="0"/>
        <v>1776842</v>
      </c>
      <c r="E31" s="87">
        <v>1338178</v>
      </c>
      <c r="F31" s="87">
        <v>438664</v>
      </c>
      <c r="H31" s="105" t="s">
        <v>345</v>
      </c>
      <c r="I31" s="95" t="s">
        <v>1768</v>
      </c>
      <c r="J31" s="85"/>
      <c r="K31" s="46">
        <f t="shared" si="1"/>
        <v>140800</v>
      </c>
      <c r="L31" s="85"/>
      <c r="M31" s="87">
        <v>140800</v>
      </c>
      <c r="O31" s="105" t="s">
        <v>333</v>
      </c>
      <c r="P31" s="95" t="s">
        <v>1764</v>
      </c>
      <c r="Q31" s="87">
        <v>2327350</v>
      </c>
      <c r="R31" s="46">
        <f t="shared" si="2"/>
        <v>7763364</v>
      </c>
      <c r="S31" s="87">
        <v>2905738</v>
      </c>
      <c r="T31" s="87">
        <v>4857626</v>
      </c>
      <c r="V31" s="105" t="s">
        <v>333</v>
      </c>
      <c r="W31" s="95" t="s">
        <v>1764</v>
      </c>
      <c r="X31" s="87">
        <v>1314371</v>
      </c>
      <c r="Y31" s="87">
        <f t="shared" si="3"/>
        <v>3535258</v>
      </c>
      <c r="Z31" s="85"/>
      <c r="AA31" s="87">
        <v>3535258</v>
      </c>
    </row>
    <row r="32" spans="1:27" ht="15">
      <c r="A32" s="105" t="s">
        <v>336</v>
      </c>
      <c r="B32" s="95" t="s">
        <v>1765</v>
      </c>
      <c r="C32" s="85"/>
      <c r="D32" s="46">
        <f t="shared" si="0"/>
        <v>88258</v>
      </c>
      <c r="E32" s="85"/>
      <c r="F32" s="87">
        <v>88258</v>
      </c>
      <c r="H32" s="105" t="s">
        <v>348</v>
      </c>
      <c r="I32" s="95" t="s">
        <v>1769</v>
      </c>
      <c r="J32" s="85"/>
      <c r="K32" s="46">
        <f t="shared" si="1"/>
        <v>143970</v>
      </c>
      <c r="L32" s="85"/>
      <c r="M32" s="87">
        <v>143970</v>
      </c>
      <c r="O32" s="105" t="s">
        <v>336</v>
      </c>
      <c r="P32" s="95" t="s">
        <v>1765</v>
      </c>
      <c r="Q32" s="85"/>
      <c r="R32" s="46">
        <f t="shared" si="2"/>
        <v>1679082</v>
      </c>
      <c r="S32" s="87">
        <v>160100</v>
      </c>
      <c r="T32" s="87">
        <v>1518982</v>
      </c>
      <c r="V32" s="105" t="s">
        <v>336</v>
      </c>
      <c r="W32" s="95" t="s">
        <v>1765</v>
      </c>
      <c r="X32" s="87">
        <v>41000</v>
      </c>
      <c r="Y32" s="87">
        <f t="shared" si="3"/>
        <v>398448</v>
      </c>
      <c r="Z32" s="85"/>
      <c r="AA32" s="87">
        <v>398448</v>
      </c>
    </row>
    <row r="33" spans="1:27" ht="15">
      <c r="A33" s="105" t="s">
        <v>339</v>
      </c>
      <c r="B33" s="95" t="s">
        <v>1766</v>
      </c>
      <c r="C33" s="87">
        <v>485000</v>
      </c>
      <c r="D33" s="46">
        <f t="shared" si="0"/>
        <v>57040</v>
      </c>
      <c r="E33" s="85"/>
      <c r="F33" s="87">
        <v>57040</v>
      </c>
      <c r="H33" s="105" t="s">
        <v>351</v>
      </c>
      <c r="I33" s="95" t="s">
        <v>1770</v>
      </c>
      <c r="J33" s="85"/>
      <c r="K33" s="46">
        <f t="shared" si="1"/>
        <v>30000</v>
      </c>
      <c r="L33" s="85"/>
      <c r="M33" s="87">
        <v>30000</v>
      </c>
      <c r="O33" s="105" t="s">
        <v>339</v>
      </c>
      <c r="P33" s="95" t="s">
        <v>1766</v>
      </c>
      <c r="Q33" s="87">
        <v>735100</v>
      </c>
      <c r="R33" s="46">
        <f t="shared" si="2"/>
        <v>1315297</v>
      </c>
      <c r="S33" s="87">
        <v>194000</v>
      </c>
      <c r="T33" s="87">
        <v>1121297</v>
      </c>
      <c r="V33" s="105" t="s">
        <v>339</v>
      </c>
      <c r="W33" s="95" t="s">
        <v>1766</v>
      </c>
      <c r="X33" s="87">
        <v>151680</v>
      </c>
      <c r="Y33" s="87">
        <f t="shared" si="3"/>
        <v>19495395</v>
      </c>
      <c r="Z33" s="87">
        <v>14300</v>
      </c>
      <c r="AA33" s="87">
        <v>19481095</v>
      </c>
    </row>
    <row r="34" spans="1:27" ht="15">
      <c r="A34" s="105" t="s">
        <v>342</v>
      </c>
      <c r="B34" s="95" t="s">
        <v>1767</v>
      </c>
      <c r="C34" s="85"/>
      <c r="D34" s="46">
        <f t="shared" si="0"/>
        <v>13000</v>
      </c>
      <c r="E34" s="85"/>
      <c r="F34" s="87">
        <v>13000</v>
      </c>
      <c r="H34" s="105" t="s">
        <v>357</v>
      </c>
      <c r="I34" s="95" t="s">
        <v>1772</v>
      </c>
      <c r="J34" s="85"/>
      <c r="K34" s="46">
        <f t="shared" si="1"/>
        <v>151350</v>
      </c>
      <c r="L34" s="85"/>
      <c r="M34" s="87">
        <v>151350</v>
      </c>
      <c r="O34" s="105" t="s">
        <v>342</v>
      </c>
      <c r="P34" s="95" t="s">
        <v>1767</v>
      </c>
      <c r="Q34" s="87">
        <v>18876600</v>
      </c>
      <c r="R34" s="46">
        <f t="shared" si="2"/>
        <v>6421732</v>
      </c>
      <c r="S34" s="85"/>
      <c r="T34" s="87">
        <v>6421732</v>
      </c>
      <c r="V34" s="105" t="s">
        <v>342</v>
      </c>
      <c r="W34" s="95" t="s">
        <v>1767</v>
      </c>
      <c r="X34" s="85"/>
      <c r="Y34" s="87">
        <f t="shared" si="3"/>
        <v>2654940</v>
      </c>
      <c r="Z34" s="85"/>
      <c r="AA34" s="87">
        <v>2654940</v>
      </c>
    </row>
    <row r="35" spans="1:27" ht="15">
      <c r="A35" s="105" t="s">
        <v>345</v>
      </c>
      <c r="B35" s="95" t="s">
        <v>1768</v>
      </c>
      <c r="C35" s="87">
        <v>299999</v>
      </c>
      <c r="D35" s="46">
        <f t="shared" si="0"/>
        <v>83616</v>
      </c>
      <c r="E35" s="87">
        <v>1000</v>
      </c>
      <c r="F35" s="87">
        <v>82616</v>
      </c>
      <c r="H35" s="105" t="s">
        <v>360</v>
      </c>
      <c r="I35" s="95" t="s">
        <v>1773</v>
      </c>
      <c r="J35" s="85"/>
      <c r="K35" s="46">
        <f t="shared" si="1"/>
        <v>141975</v>
      </c>
      <c r="L35" s="85"/>
      <c r="M35" s="87">
        <v>141975</v>
      </c>
      <c r="O35" s="105" t="s">
        <v>345</v>
      </c>
      <c r="P35" s="95" t="s">
        <v>1768</v>
      </c>
      <c r="Q35" s="87">
        <v>3096093</v>
      </c>
      <c r="R35" s="46">
        <f t="shared" si="2"/>
        <v>4037325</v>
      </c>
      <c r="S35" s="87">
        <v>1216600</v>
      </c>
      <c r="T35" s="87">
        <v>2820725</v>
      </c>
      <c r="V35" s="105" t="s">
        <v>345</v>
      </c>
      <c r="W35" s="95" t="s">
        <v>1768</v>
      </c>
      <c r="X35" s="87">
        <v>170010</v>
      </c>
      <c r="Y35" s="87">
        <f t="shared" si="3"/>
        <v>3149429</v>
      </c>
      <c r="Z35" s="87">
        <v>434200</v>
      </c>
      <c r="AA35" s="87">
        <v>2715229</v>
      </c>
    </row>
    <row r="36" spans="1:27" ht="15">
      <c r="A36" s="105" t="s">
        <v>348</v>
      </c>
      <c r="B36" s="95" t="s">
        <v>1769</v>
      </c>
      <c r="C36" s="85"/>
      <c r="D36" s="46">
        <f t="shared" si="0"/>
        <v>332572</v>
      </c>
      <c r="E36" s="87">
        <v>113300</v>
      </c>
      <c r="F36" s="87">
        <v>219272</v>
      </c>
      <c r="H36" s="105" t="s">
        <v>363</v>
      </c>
      <c r="I36" s="95" t="s">
        <v>1774</v>
      </c>
      <c r="J36" s="87">
        <v>4500000</v>
      </c>
      <c r="K36" s="46">
        <f t="shared" si="1"/>
        <v>717775</v>
      </c>
      <c r="L36" s="85"/>
      <c r="M36" s="87">
        <v>717775</v>
      </c>
      <c r="O36" s="105" t="s">
        <v>348</v>
      </c>
      <c r="P36" s="95" t="s">
        <v>1769</v>
      </c>
      <c r="Q36" s="87">
        <v>2527350</v>
      </c>
      <c r="R36" s="46">
        <f t="shared" si="2"/>
        <v>8265603</v>
      </c>
      <c r="S36" s="87">
        <v>4481705</v>
      </c>
      <c r="T36" s="87">
        <v>3783898</v>
      </c>
      <c r="V36" s="105" t="s">
        <v>348</v>
      </c>
      <c r="W36" s="95" t="s">
        <v>1769</v>
      </c>
      <c r="X36" s="85"/>
      <c r="Y36" s="87">
        <f t="shared" si="3"/>
        <v>1169661</v>
      </c>
      <c r="Z36" s="87">
        <v>8300</v>
      </c>
      <c r="AA36" s="87">
        <v>1161361</v>
      </c>
    </row>
    <row r="37" spans="1:27" ht="15">
      <c r="A37" s="105" t="s">
        <v>351</v>
      </c>
      <c r="B37" s="95" t="s">
        <v>1770</v>
      </c>
      <c r="C37" s="87">
        <v>359850</v>
      </c>
      <c r="D37" s="46">
        <f t="shared" si="0"/>
        <v>206453</v>
      </c>
      <c r="E37" s="87">
        <v>3000</v>
      </c>
      <c r="F37" s="87">
        <v>203453</v>
      </c>
      <c r="H37" s="105" t="s">
        <v>366</v>
      </c>
      <c r="I37" s="95" t="s">
        <v>1775</v>
      </c>
      <c r="J37" s="85"/>
      <c r="K37" s="46">
        <f t="shared" si="1"/>
        <v>5500</v>
      </c>
      <c r="L37" s="85"/>
      <c r="M37" s="87">
        <v>5500</v>
      </c>
      <c r="O37" s="105" t="s">
        <v>351</v>
      </c>
      <c r="P37" s="95" t="s">
        <v>1770</v>
      </c>
      <c r="Q37" s="87">
        <v>6137600</v>
      </c>
      <c r="R37" s="46">
        <f t="shared" si="2"/>
        <v>3774068</v>
      </c>
      <c r="S37" s="87">
        <v>877615</v>
      </c>
      <c r="T37" s="87">
        <v>2896453</v>
      </c>
      <c r="V37" s="105" t="s">
        <v>351</v>
      </c>
      <c r="W37" s="95" t="s">
        <v>1770</v>
      </c>
      <c r="X37" s="85"/>
      <c r="Y37" s="87">
        <f t="shared" si="3"/>
        <v>1180070</v>
      </c>
      <c r="Z37" s="85"/>
      <c r="AA37" s="87">
        <v>1180070</v>
      </c>
    </row>
    <row r="38" spans="1:27" ht="15">
      <c r="A38" s="105" t="s">
        <v>354</v>
      </c>
      <c r="B38" s="95" t="s">
        <v>1771</v>
      </c>
      <c r="C38" s="85"/>
      <c r="D38" s="46">
        <f t="shared" si="0"/>
        <v>157415</v>
      </c>
      <c r="E38" s="85"/>
      <c r="F38" s="87">
        <v>157415</v>
      </c>
      <c r="H38" s="105" t="s">
        <v>369</v>
      </c>
      <c r="I38" s="95" t="s">
        <v>1776</v>
      </c>
      <c r="J38" s="87">
        <v>59000</v>
      </c>
      <c r="K38" s="46">
        <f t="shared" si="1"/>
        <v>970630</v>
      </c>
      <c r="L38" s="87">
        <v>757500</v>
      </c>
      <c r="M38" s="87">
        <v>213130</v>
      </c>
      <c r="O38" s="105" t="s">
        <v>354</v>
      </c>
      <c r="P38" s="95" t="s">
        <v>1771</v>
      </c>
      <c r="Q38" s="87">
        <v>637000</v>
      </c>
      <c r="R38" s="46">
        <f t="shared" si="2"/>
        <v>4719736</v>
      </c>
      <c r="S38" s="87">
        <v>458576</v>
      </c>
      <c r="T38" s="87">
        <v>4261160</v>
      </c>
      <c r="V38" s="105" t="s">
        <v>354</v>
      </c>
      <c r="W38" s="95" t="s">
        <v>1771</v>
      </c>
      <c r="X38" s="85"/>
      <c r="Y38" s="87">
        <f t="shared" si="3"/>
        <v>84251</v>
      </c>
      <c r="Z38" s="85"/>
      <c r="AA38" s="87">
        <v>84251</v>
      </c>
    </row>
    <row r="39" spans="1:27" ht="15">
      <c r="A39" s="105" t="s">
        <v>357</v>
      </c>
      <c r="B39" s="95" t="s">
        <v>1772</v>
      </c>
      <c r="C39" s="87">
        <v>250000</v>
      </c>
      <c r="D39" s="46">
        <f t="shared" si="0"/>
        <v>277740</v>
      </c>
      <c r="E39" s="87">
        <v>65500</v>
      </c>
      <c r="F39" s="87">
        <v>212240</v>
      </c>
      <c r="H39" s="105" t="s">
        <v>372</v>
      </c>
      <c r="I39" s="95" t="s">
        <v>1777</v>
      </c>
      <c r="J39" s="85"/>
      <c r="K39" s="46">
        <f t="shared" si="1"/>
        <v>205700</v>
      </c>
      <c r="L39" s="85"/>
      <c r="M39" s="87">
        <v>205700</v>
      </c>
      <c r="O39" s="105" t="s">
        <v>357</v>
      </c>
      <c r="P39" s="95" t="s">
        <v>1772</v>
      </c>
      <c r="Q39" s="87">
        <v>6635000</v>
      </c>
      <c r="R39" s="46">
        <f t="shared" si="2"/>
        <v>4759512</v>
      </c>
      <c r="S39" s="87">
        <v>689025</v>
      </c>
      <c r="T39" s="87">
        <v>4070487</v>
      </c>
      <c r="V39" s="105" t="s">
        <v>357</v>
      </c>
      <c r="W39" s="95" t="s">
        <v>1772</v>
      </c>
      <c r="X39" s="87">
        <v>1767300</v>
      </c>
      <c r="Y39" s="87">
        <f t="shared" si="3"/>
        <v>4437420</v>
      </c>
      <c r="Z39" s="87">
        <v>44100</v>
      </c>
      <c r="AA39" s="87">
        <v>4393320</v>
      </c>
    </row>
    <row r="40" spans="1:27" ht="15">
      <c r="A40" s="105" t="s">
        <v>360</v>
      </c>
      <c r="B40" s="95" t="s">
        <v>1773</v>
      </c>
      <c r="C40" s="87">
        <v>238000</v>
      </c>
      <c r="D40" s="46">
        <f t="shared" si="0"/>
        <v>240362</v>
      </c>
      <c r="E40" s="87">
        <v>141000</v>
      </c>
      <c r="F40" s="87">
        <v>99362</v>
      </c>
      <c r="H40" s="105" t="s">
        <v>375</v>
      </c>
      <c r="I40" s="95" t="s">
        <v>1778</v>
      </c>
      <c r="J40" s="85"/>
      <c r="K40" s="46">
        <f t="shared" si="1"/>
        <v>2388522</v>
      </c>
      <c r="L40" s="85"/>
      <c r="M40" s="87">
        <v>2388522</v>
      </c>
      <c r="O40" s="105" t="s">
        <v>360</v>
      </c>
      <c r="P40" s="95" t="s">
        <v>1773</v>
      </c>
      <c r="Q40" s="87">
        <v>5626650</v>
      </c>
      <c r="R40" s="46">
        <f t="shared" si="2"/>
        <v>1593253</v>
      </c>
      <c r="S40" s="87">
        <v>330600</v>
      </c>
      <c r="T40" s="87">
        <v>1262653</v>
      </c>
      <c r="V40" s="105" t="s">
        <v>360</v>
      </c>
      <c r="W40" s="95" t="s">
        <v>1773</v>
      </c>
      <c r="X40" s="87">
        <v>1223500</v>
      </c>
      <c r="Y40" s="87">
        <f t="shared" si="3"/>
        <v>9672467</v>
      </c>
      <c r="Z40" s="87">
        <v>1362892</v>
      </c>
      <c r="AA40" s="87">
        <v>8309575</v>
      </c>
    </row>
    <row r="41" spans="1:27" ht="15">
      <c r="A41" s="105" t="s">
        <v>363</v>
      </c>
      <c r="B41" s="95" t="s">
        <v>1774</v>
      </c>
      <c r="C41" s="87">
        <v>819250</v>
      </c>
      <c r="D41" s="46">
        <f t="shared" si="0"/>
        <v>247327</v>
      </c>
      <c r="E41" s="85"/>
      <c r="F41" s="87">
        <v>247327</v>
      </c>
      <c r="H41" s="105" t="s">
        <v>378</v>
      </c>
      <c r="I41" s="95" t="s">
        <v>1779</v>
      </c>
      <c r="J41" s="85"/>
      <c r="K41" s="46">
        <f t="shared" si="1"/>
        <v>78263</v>
      </c>
      <c r="L41" s="85"/>
      <c r="M41" s="87">
        <v>78263</v>
      </c>
      <c r="O41" s="105" t="s">
        <v>363</v>
      </c>
      <c r="P41" s="95" t="s">
        <v>1774</v>
      </c>
      <c r="Q41" s="87">
        <v>10339350</v>
      </c>
      <c r="R41" s="46">
        <f t="shared" si="2"/>
        <v>9654302</v>
      </c>
      <c r="S41" s="87">
        <v>181626</v>
      </c>
      <c r="T41" s="87">
        <v>9472676</v>
      </c>
      <c r="V41" s="105" t="s">
        <v>363</v>
      </c>
      <c r="W41" s="95" t="s">
        <v>1774</v>
      </c>
      <c r="X41" s="87">
        <v>4800240</v>
      </c>
      <c r="Y41" s="87">
        <f t="shared" si="3"/>
        <v>4976731</v>
      </c>
      <c r="Z41" s="85"/>
      <c r="AA41" s="87">
        <v>4976731</v>
      </c>
    </row>
    <row r="42" spans="1:27" ht="15">
      <c r="A42" s="105" t="s">
        <v>366</v>
      </c>
      <c r="B42" s="95" t="s">
        <v>1775</v>
      </c>
      <c r="C42" s="85"/>
      <c r="D42" s="46">
        <f t="shared" si="0"/>
        <v>216679</v>
      </c>
      <c r="E42" s="87">
        <v>130147</v>
      </c>
      <c r="F42" s="87">
        <v>86532</v>
      </c>
      <c r="H42" s="105" t="s">
        <v>381</v>
      </c>
      <c r="I42" s="95" t="s">
        <v>1780</v>
      </c>
      <c r="J42" s="85"/>
      <c r="K42" s="46">
        <f t="shared" si="1"/>
        <v>301745</v>
      </c>
      <c r="L42" s="85"/>
      <c r="M42" s="87">
        <v>301745</v>
      </c>
      <c r="O42" s="105" t="s">
        <v>366</v>
      </c>
      <c r="P42" s="95" t="s">
        <v>1775</v>
      </c>
      <c r="Q42" s="87">
        <v>488200</v>
      </c>
      <c r="R42" s="46">
        <f t="shared" si="2"/>
        <v>3565861</v>
      </c>
      <c r="S42" s="87">
        <v>948247</v>
      </c>
      <c r="T42" s="87">
        <v>2617614</v>
      </c>
      <c r="V42" s="105" t="s">
        <v>366</v>
      </c>
      <c r="W42" s="95" t="s">
        <v>1775</v>
      </c>
      <c r="X42" s="87">
        <v>7800</v>
      </c>
      <c r="Y42" s="87">
        <f t="shared" si="3"/>
        <v>2053751</v>
      </c>
      <c r="Z42" s="87">
        <v>387300</v>
      </c>
      <c r="AA42" s="87">
        <v>1666451</v>
      </c>
    </row>
    <row r="43" spans="1:27" ht="15">
      <c r="A43" s="105" t="s">
        <v>369</v>
      </c>
      <c r="B43" s="95" t="s">
        <v>1776</v>
      </c>
      <c r="C43" s="87">
        <v>364000</v>
      </c>
      <c r="D43" s="46">
        <f t="shared" si="0"/>
        <v>1925413</v>
      </c>
      <c r="E43" s="87">
        <v>68000</v>
      </c>
      <c r="F43" s="87">
        <v>1857413</v>
      </c>
      <c r="H43" s="105" t="s">
        <v>387</v>
      </c>
      <c r="I43" s="95" t="s">
        <v>1782</v>
      </c>
      <c r="J43" s="85"/>
      <c r="K43" s="46">
        <f t="shared" si="1"/>
        <v>23540</v>
      </c>
      <c r="L43" s="85"/>
      <c r="M43" s="87">
        <v>23540</v>
      </c>
      <c r="O43" s="105" t="s">
        <v>369</v>
      </c>
      <c r="P43" s="95" t="s">
        <v>1776</v>
      </c>
      <c r="Q43" s="87">
        <v>4818450</v>
      </c>
      <c r="R43" s="46">
        <f t="shared" si="2"/>
        <v>14063026</v>
      </c>
      <c r="S43" s="87">
        <v>5118830</v>
      </c>
      <c r="T43" s="87">
        <v>8944196</v>
      </c>
      <c r="V43" s="105" t="s">
        <v>369</v>
      </c>
      <c r="W43" s="95" t="s">
        <v>1776</v>
      </c>
      <c r="X43" s="87">
        <v>569900</v>
      </c>
      <c r="Y43" s="87">
        <f t="shared" si="3"/>
        <v>39608505</v>
      </c>
      <c r="Z43" s="87">
        <v>23283220</v>
      </c>
      <c r="AA43" s="87">
        <v>16325285</v>
      </c>
    </row>
    <row r="44" spans="1:27" ht="15">
      <c r="A44" s="105" t="s">
        <v>372</v>
      </c>
      <c r="B44" s="95" t="s">
        <v>1777</v>
      </c>
      <c r="C44" s="87">
        <v>1332500</v>
      </c>
      <c r="D44" s="46">
        <f t="shared" si="0"/>
        <v>294597</v>
      </c>
      <c r="E44" s="87">
        <v>163800</v>
      </c>
      <c r="F44" s="87">
        <v>130797</v>
      </c>
      <c r="H44" s="105" t="s">
        <v>390</v>
      </c>
      <c r="I44" s="95" t="s">
        <v>1783</v>
      </c>
      <c r="J44" s="85"/>
      <c r="K44" s="46">
        <f t="shared" si="1"/>
        <v>12000</v>
      </c>
      <c r="L44" s="85"/>
      <c r="M44" s="87">
        <v>12000</v>
      </c>
      <c r="O44" s="105" t="s">
        <v>372</v>
      </c>
      <c r="P44" s="95" t="s">
        <v>1777</v>
      </c>
      <c r="Q44" s="87">
        <v>11953980</v>
      </c>
      <c r="R44" s="46">
        <f t="shared" si="2"/>
        <v>3943722</v>
      </c>
      <c r="S44" s="87">
        <v>470502</v>
      </c>
      <c r="T44" s="87">
        <v>3473220</v>
      </c>
      <c r="V44" s="105" t="s">
        <v>372</v>
      </c>
      <c r="W44" s="95" t="s">
        <v>1777</v>
      </c>
      <c r="X44" s="87">
        <v>47000</v>
      </c>
      <c r="Y44" s="87">
        <f t="shared" si="3"/>
        <v>9404748</v>
      </c>
      <c r="Z44" s="85"/>
      <c r="AA44" s="87">
        <v>9404748</v>
      </c>
    </row>
    <row r="45" spans="1:27" ht="15">
      <c r="A45" s="105" t="s">
        <v>375</v>
      </c>
      <c r="B45" s="95" t="s">
        <v>1778</v>
      </c>
      <c r="C45" s="85"/>
      <c r="D45" s="46">
        <f t="shared" si="0"/>
        <v>1004755</v>
      </c>
      <c r="E45" s="87">
        <v>372252</v>
      </c>
      <c r="F45" s="87">
        <v>632503</v>
      </c>
      <c r="H45" s="105" t="s">
        <v>393</v>
      </c>
      <c r="I45" s="95" t="s">
        <v>1784</v>
      </c>
      <c r="J45" s="87">
        <v>28000</v>
      </c>
      <c r="K45" s="46">
        <f t="shared" si="1"/>
        <v>544310</v>
      </c>
      <c r="L45" s="85"/>
      <c r="M45" s="87">
        <v>544310</v>
      </c>
      <c r="O45" s="105" t="s">
        <v>375</v>
      </c>
      <c r="P45" s="95" t="s">
        <v>1778</v>
      </c>
      <c r="Q45" s="87">
        <v>2794704</v>
      </c>
      <c r="R45" s="46">
        <f t="shared" si="2"/>
        <v>15000581</v>
      </c>
      <c r="S45" s="87">
        <v>5157117</v>
      </c>
      <c r="T45" s="87">
        <v>9843464</v>
      </c>
      <c r="V45" s="105" t="s">
        <v>375</v>
      </c>
      <c r="W45" s="95" t="s">
        <v>1778</v>
      </c>
      <c r="X45" s="87">
        <v>3357238</v>
      </c>
      <c r="Y45" s="87">
        <f t="shared" si="3"/>
        <v>9478629</v>
      </c>
      <c r="Z45" s="87">
        <v>404703</v>
      </c>
      <c r="AA45" s="87">
        <v>9073926</v>
      </c>
    </row>
    <row r="46" spans="1:27" ht="15">
      <c r="A46" s="105" t="s">
        <v>378</v>
      </c>
      <c r="B46" s="95" t="s">
        <v>1779</v>
      </c>
      <c r="C46" s="85"/>
      <c r="D46" s="46">
        <f t="shared" si="0"/>
        <v>63350</v>
      </c>
      <c r="E46" s="87">
        <v>16700</v>
      </c>
      <c r="F46" s="87">
        <v>46650</v>
      </c>
      <c r="H46" s="105" t="s">
        <v>399</v>
      </c>
      <c r="I46" s="95" t="s">
        <v>1786</v>
      </c>
      <c r="J46" s="85"/>
      <c r="K46" s="46">
        <f t="shared" si="1"/>
        <v>21550</v>
      </c>
      <c r="L46" s="85"/>
      <c r="M46" s="87">
        <v>21550</v>
      </c>
      <c r="O46" s="105" t="s">
        <v>378</v>
      </c>
      <c r="P46" s="95" t="s">
        <v>1779</v>
      </c>
      <c r="Q46" s="87">
        <v>443000</v>
      </c>
      <c r="R46" s="46">
        <f t="shared" si="2"/>
        <v>1484945</v>
      </c>
      <c r="S46" s="87">
        <v>57500</v>
      </c>
      <c r="T46" s="87">
        <v>1427445</v>
      </c>
      <c r="V46" s="105" t="s">
        <v>378</v>
      </c>
      <c r="W46" s="95" t="s">
        <v>1779</v>
      </c>
      <c r="X46" s="85"/>
      <c r="Y46" s="87">
        <f t="shared" si="3"/>
        <v>960289</v>
      </c>
      <c r="Z46" s="87">
        <v>80000</v>
      </c>
      <c r="AA46" s="87">
        <v>880289</v>
      </c>
    </row>
    <row r="47" spans="1:27" ht="15">
      <c r="A47" s="105" t="s">
        <v>381</v>
      </c>
      <c r="B47" s="95" t="s">
        <v>1780</v>
      </c>
      <c r="C47" s="87">
        <v>1837001</v>
      </c>
      <c r="D47" s="46">
        <f t="shared" si="0"/>
        <v>572372</v>
      </c>
      <c r="E47" s="85"/>
      <c r="F47" s="87">
        <v>572372</v>
      </c>
      <c r="H47" s="105" t="s">
        <v>402</v>
      </c>
      <c r="I47" s="95" t="s">
        <v>1787</v>
      </c>
      <c r="J47" s="85"/>
      <c r="K47" s="46">
        <f t="shared" si="1"/>
        <v>57475</v>
      </c>
      <c r="L47" s="85"/>
      <c r="M47" s="87">
        <v>57475</v>
      </c>
      <c r="O47" s="105" t="s">
        <v>381</v>
      </c>
      <c r="P47" s="95" t="s">
        <v>1780</v>
      </c>
      <c r="Q47" s="87">
        <v>75375783</v>
      </c>
      <c r="R47" s="46">
        <f t="shared" si="2"/>
        <v>17363476</v>
      </c>
      <c r="S47" s="87">
        <v>628500</v>
      </c>
      <c r="T47" s="87">
        <v>16734976</v>
      </c>
      <c r="V47" s="105" t="s">
        <v>381</v>
      </c>
      <c r="W47" s="95" t="s">
        <v>1780</v>
      </c>
      <c r="X47" s="87">
        <v>30498066</v>
      </c>
      <c r="Y47" s="87">
        <f t="shared" si="3"/>
        <v>8887792</v>
      </c>
      <c r="Z47" s="87">
        <v>152000</v>
      </c>
      <c r="AA47" s="87">
        <v>8735792</v>
      </c>
    </row>
    <row r="48" spans="1:27" ht="15">
      <c r="A48" s="105" t="s">
        <v>384</v>
      </c>
      <c r="B48" s="95" t="s">
        <v>1781</v>
      </c>
      <c r="C48" s="87">
        <v>3000</v>
      </c>
      <c r="D48" s="46">
        <f t="shared" si="0"/>
        <v>631428</v>
      </c>
      <c r="E48" s="87">
        <v>182460</v>
      </c>
      <c r="F48" s="87">
        <v>448968</v>
      </c>
      <c r="H48" s="105" t="s">
        <v>405</v>
      </c>
      <c r="I48" s="95" t="s">
        <v>1788</v>
      </c>
      <c r="J48" s="85"/>
      <c r="K48" s="46">
        <f t="shared" si="1"/>
        <v>259307</v>
      </c>
      <c r="L48" s="85"/>
      <c r="M48" s="87">
        <v>259307</v>
      </c>
      <c r="O48" s="105" t="s">
        <v>384</v>
      </c>
      <c r="P48" s="95" t="s">
        <v>1781</v>
      </c>
      <c r="Q48" s="87">
        <v>10211711</v>
      </c>
      <c r="R48" s="46">
        <f t="shared" si="2"/>
        <v>10222194</v>
      </c>
      <c r="S48" s="87">
        <v>2326886</v>
      </c>
      <c r="T48" s="87">
        <v>7895308</v>
      </c>
      <c r="V48" s="105" t="s">
        <v>384</v>
      </c>
      <c r="W48" s="95" t="s">
        <v>1781</v>
      </c>
      <c r="X48" s="87">
        <v>5144085</v>
      </c>
      <c r="Y48" s="87">
        <f t="shared" si="3"/>
        <v>3167381</v>
      </c>
      <c r="Z48" s="85"/>
      <c r="AA48" s="87">
        <v>3167381</v>
      </c>
    </row>
    <row r="49" spans="1:27" ht="15">
      <c r="A49" s="105" t="s">
        <v>387</v>
      </c>
      <c r="B49" s="95" t="s">
        <v>1782</v>
      </c>
      <c r="C49" s="87">
        <v>1245244</v>
      </c>
      <c r="D49" s="46">
        <f t="shared" si="0"/>
        <v>107794</v>
      </c>
      <c r="E49" s="87">
        <v>42270</v>
      </c>
      <c r="F49" s="87">
        <v>65524</v>
      </c>
      <c r="H49" s="105" t="s">
        <v>408</v>
      </c>
      <c r="I49" s="95" t="s">
        <v>1789</v>
      </c>
      <c r="J49" s="85"/>
      <c r="K49" s="46">
        <f t="shared" si="1"/>
        <v>5850</v>
      </c>
      <c r="L49" s="85"/>
      <c r="M49" s="87">
        <v>5850</v>
      </c>
      <c r="O49" s="105" t="s">
        <v>387</v>
      </c>
      <c r="P49" s="95" t="s">
        <v>1782</v>
      </c>
      <c r="Q49" s="87">
        <v>4605978</v>
      </c>
      <c r="R49" s="46">
        <f t="shared" si="2"/>
        <v>4188355</v>
      </c>
      <c r="S49" s="87">
        <v>636215</v>
      </c>
      <c r="T49" s="87">
        <v>3552140</v>
      </c>
      <c r="V49" s="105" t="s">
        <v>387</v>
      </c>
      <c r="W49" s="95" t="s">
        <v>1782</v>
      </c>
      <c r="X49" s="87">
        <v>4344800</v>
      </c>
      <c r="Y49" s="87">
        <f t="shared" si="3"/>
        <v>2336456</v>
      </c>
      <c r="Z49" s="87">
        <v>643210</v>
      </c>
      <c r="AA49" s="87">
        <v>1693246</v>
      </c>
    </row>
    <row r="50" spans="1:27" ht="15">
      <c r="A50" s="105" t="s">
        <v>390</v>
      </c>
      <c r="B50" s="95" t="s">
        <v>1783</v>
      </c>
      <c r="C50" s="87">
        <v>7000</v>
      </c>
      <c r="D50" s="46">
        <f t="shared" si="0"/>
        <v>529473</v>
      </c>
      <c r="E50" s="87">
        <v>161800</v>
      </c>
      <c r="F50" s="87">
        <v>367673</v>
      </c>
      <c r="H50" s="105" t="s">
        <v>414</v>
      </c>
      <c r="I50" s="95" t="s">
        <v>1791</v>
      </c>
      <c r="J50" s="85"/>
      <c r="K50" s="46">
        <f t="shared" si="1"/>
        <v>29410</v>
      </c>
      <c r="L50" s="85"/>
      <c r="M50" s="87">
        <v>29410</v>
      </c>
      <c r="O50" s="105" t="s">
        <v>390</v>
      </c>
      <c r="P50" s="95" t="s">
        <v>1783</v>
      </c>
      <c r="Q50" s="87">
        <v>1064000</v>
      </c>
      <c r="R50" s="46">
        <f t="shared" si="2"/>
        <v>10430655</v>
      </c>
      <c r="S50" s="87">
        <v>4070142</v>
      </c>
      <c r="T50" s="87">
        <v>6360513</v>
      </c>
      <c r="V50" s="105" t="s">
        <v>390</v>
      </c>
      <c r="W50" s="95" t="s">
        <v>1783</v>
      </c>
      <c r="X50" s="85"/>
      <c r="Y50" s="87">
        <f t="shared" si="3"/>
        <v>5837132</v>
      </c>
      <c r="Z50" s="87">
        <v>37800</v>
      </c>
      <c r="AA50" s="87">
        <v>5799332</v>
      </c>
    </row>
    <row r="51" spans="1:27" ht="15">
      <c r="A51" s="105" t="s">
        <v>393</v>
      </c>
      <c r="B51" s="95" t="s">
        <v>1784</v>
      </c>
      <c r="C51" s="85"/>
      <c r="D51" s="46">
        <f t="shared" si="0"/>
        <v>1194947</v>
      </c>
      <c r="E51" s="87">
        <v>86720</v>
      </c>
      <c r="F51" s="87">
        <v>1108227</v>
      </c>
      <c r="H51" s="105" t="s">
        <v>417</v>
      </c>
      <c r="I51" s="95" t="s">
        <v>1792</v>
      </c>
      <c r="J51" s="87">
        <v>10000</v>
      </c>
      <c r="K51" s="46">
        <f t="shared" si="1"/>
        <v>14200</v>
      </c>
      <c r="L51" s="85"/>
      <c r="M51" s="87">
        <v>14200</v>
      </c>
      <c r="O51" s="105" t="s">
        <v>393</v>
      </c>
      <c r="P51" s="95" t="s">
        <v>1784</v>
      </c>
      <c r="Q51" s="87">
        <v>1093950</v>
      </c>
      <c r="R51" s="46">
        <f t="shared" si="2"/>
        <v>11312503</v>
      </c>
      <c r="S51" s="87">
        <v>480528</v>
      </c>
      <c r="T51" s="87">
        <v>10831975</v>
      </c>
      <c r="V51" s="105" t="s">
        <v>393</v>
      </c>
      <c r="W51" s="95" t="s">
        <v>1784</v>
      </c>
      <c r="X51" s="87">
        <v>9335550</v>
      </c>
      <c r="Y51" s="87">
        <f t="shared" si="3"/>
        <v>29669224</v>
      </c>
      <c r="Z51" s="87">
        <v>67555</v>
      </c>
      <c r="AA51" s="87">
        <v>29601669</v>
      </c>
    </row>
    <row r="52" spans="1:27" ht="15">
      <c r="A52" s="105" t="s">
        <v>396</v>
      </c>
      <c r="B52" s="95" t="s">
        <v>1785</v>
      </c>
      <c r="C52" s="87">
        <v>448000</v>
      </c>
      <c r="D52" s="46">
        <f t="shared" si="0"/>
        <v>202384</v>
      </c>
      <c r="E52" s="87">
        <v>131700</v>
      </c>
      <c r="F52" s="87">
        <v>70684</v>
      </c>
      <c r="H52" s="105" t="s">
        <v>420</v>
      </c>
      <c r="I52" s="95" t="s">
        <v>1793</v>
      </c>
      <c r="J52" s="87">
        <v>4700</v>
      </c>
      <c r="K52" s="46">
        <f t="shared" si="1"/>
        <v>1666959</v>
      </c>
      <c r="L52" s="85"/>
      <c r="M52" s="87">
        <v>1666959</v>
      </c>
      <c r="O52" s="105" t="s">
        <v>396</v>
      </c>
      <c r="P52" s="95" t="s">
        <v>1785</v>
      </c>
      <c r="Q52" s="87">
        <v>853852</v>
      </c>
      <c r="R52" s="46">
        <f t="shared" si="2"/>
        <v>3262770</v>
      </c>
      <c r="S52" s="87">
        <v>1239835</v>
      </c>
      <c r="T52" s="87">
        <v>2022935</v>
      </c>
      <c r="V52" s="105" t="s">
        <v>396</v>
      </c>
      <c r="W52" s="95" t="s">
        <v>1785</v>
      </c>
      <c r="X52" s="87">
        <v>18050</v>
      </c>
      <c r="Y52" s="87">
        <f t="shared" si="3"/>
        <v>1034320</v>
      </c>
      <c r="Z52" s="87">
        <v>960800</v>
      </c>
      <c r="AA52" s="87">
        <v>73520</v>
      </c>
    </row>
    <row r="53" spans="1:27" ht="15">
      <c r="A53" s="105" t="s">
        <v>399</v>
      </c>
      <c r="B53" s="95" t="s">
        <v>1786</v>
      </c>
      <c r="C53" s="85"/>
      <c r="D53" s="46">
        <f t="shared" si="0"/>
        <v>217002</v>
      </c>
      <c r="E53" s="87">
        <v>154400</v>
      </c>
      <c r="F53" s="87">
        <v>62602</v>
      </c>
      <c r="H53" s="105" t="s">
        <v>423</v>
      </c>
      <c r="I53" s="95" t="s">
        <v>1794</v>
      </c>
      <c r="J53" s="85"/>
      <c r="K53" s="46">
        <f t="shared" si="1"/>
        <v>1119091</v>
      </c>
      <c r="L53" s="87">
        <v>2000</v>
      </c>
      <c r="M53" s="87">
        <v>1117091</v>
      </c>
      <c r="O53" s="105" t="s">
        <v>399</v>
      </c>
      <c r="P53" s="95" t="s">
        <v>1786</v>
      </c>
      <c r="Q53" s="87">
        <v>3356275</v>
      </c>
      <c r="R53" s="46">
        <f t="shared" si="2"/>
        <v>4546686</v>
      </c>
      <c r="S53" s="87">
        <v>758535</v>
      </c>
      <c r="T53" s="87">
        <v>3788151</v>
      </c>
      <c r="V53" s="105" t="s">
        <v>399</v>
      </c>
      <c r="W53" s="95" t="s">
        <v>1786</v>
      </c>
      <c r="X53" s="87">
        <v>196312</v>
      </c>
      <c r="Y53" s="87">
        <f t="shared" si="3"/>
        <v>1791003</v>
      </c>
      <c r="Z53" s="85"/>
      <c r="AA53" s="87">
        <v>1791003</v>
      </c>
    </row>
    <row r="54" spans="1:27" ht="15">
      <c r="A54" s="105" t="s">
        <v>402</v>
      </c>
      <c r="B54" s="95" t="s">
        <v>1787</v>
      </c>
      <c r="C54" s="85"/>
      <c r="D54" s="46">
        <f t="shared" si="0"/>
        <v>226181</v>
      </c>
      <c r="E54" s="87">
        <v>135700</v>
      </c>
      <c r="F54" s="87">
        <v>90481</v>
      </c>
      <c r="H54" s="105" t="s">
        <v>426</v>
      </c>
      <c r="I54" s="95" t="s">
        <v>1795</v>
      </c>
      <c r="J54" s="85"/>
      <c r="K54" s="46">
        <f t="shared" si="1"/>
        <v>357550</v>
      </c>
      <c r="L54" s="85"/>
      <c r="M54" s="87">
        <v>357550</v>
      </c>
      <c r="O54" s="105" t="s">
        <v>402</v>
      </c>
      <c r="P54" s="95" t="s">
        <v>1787</v>
      </c>
      <c r="Q54" s="87">
        <v>404000</v>
      </c>
      <c r="R54" s="46">
        <f t="shared" si="2"/>
        <v>2378677</v>
      </c>
      <c r="S54" s="87">
        <v>1000565</v>
      </c>
      <c r="T54" s="87">
        <v>1378112</v>
      </c>
      <c r="V54" s="105" t="s">
        <v>402</v>
      </c>
      <c r="W54" s="95" t="s">
        <v>1787</v>
      </c>
      <c r="X54" s="87">
        <v>28000</v>
      </c>
      <c r="Y54" s="87">
        <f t="shared" si="3"/>
        <v>1853764</v>
      </c>
      <c r="Z54" s="87">
        <v>852400</v>
      </c>
      <c r="AA54" s="87">
        <v>1001364</v>
      </c>
    </row>
    <row r="55" spans="1:27" ht="15">
      <c r="A55" s="105" t="s">
        <v>405</v>
      </c>
      <c r="B55" s="95" t="s">
        <v>1788</v>
      </c>
      <c r="C55" s="85"/>
      <c r="D55" s="46">
        <f t="shared" si="0"/>
        <v>486662</v>
      </c>
      <c r="E55" s="87">
        <v>219300</v>
      </c>
      <c r="F55" s="87">
        <v>267362</v>
      </c>
      <c r="H55" s="105" t="s">
        <v>429</v>
      </c>
      <c r="I55" s="95" t="s">
        <v>1796</v>
      </c>
      <c r="J55" s="85"/>
      <c r="K55" s="46">
        <f t="shared" si="1"/>
        <v>220500</v>
      </c>
      <c r="L55" s="85"/>
      <c r="M55" s="87">
        <v>220500</v>
      </c>
      <c r="O55" s="105" t="s">
        <v>405</v>
      </c>
      <c r="P55" s="95" t="s">
        <v>1788</v>
      </c>
      <c r="Q55" s="87">
        <v>165950</v>
      </c>
      <c r="R55" s="46">
        <f t="shared" si="2"/>
        <v>5661393</v>
      </c>
      <c r="S55" s="87">
        <v>1511821</v>
      </c>
      <c r="T55" s="87">
        <v>4149572</v>
      </c>
      <c r="V55" s="105" t="s">
        <v>405</v>
      </c>
      <c r="W55" s="95" t="s">
        <v>1788</v>
      </c>
      <c r="X55" s="85"/>
      <c r="Y55" s="87">
        <f t="shared" si="3"/>
        <v>1442884</v>
      </c>
      <c r="Z55" s="85"/>
      <c r="AA55" s="87">
        <v>1442884</v>
      </c>
    </row>
    <row r="56" spans="1:27" ht="15">
      <c r="A56" s="105" t="s">
        <v>408</v>
      </c>
      <c r="B56" s="95" t="s">
        <v>1789</v>
      </c>
      <c r="C56" s="85"/>
      <c r="D56" s="46">
        <f t="shared" si="0"/>
        <v>294768</v>
      </c>
      <c r="E56" s="87">
        <v>154400</v>
      </c>
      <c r="F56" s="87">
        <v>140368</v>
      </c>
      <c r="H56" s="105" t="s">
        <v>432</v>
      </c>
      <c r="I56" s="95" t="s">
        <v>1797</v>
      </c>
      <c r="J56" s="85"/>
      <c r="K56" s="46">
        <f t="shared" si="1"/>
        <v>301776</v>
      </c>
      <c r="L56" s="87">
        <v>15500</v>
      </c>
      <c r="M56" s="87">
        <v>286276</v>
      </c>
      <c r="O56" s="105" t="s">
        <v>408</v>
      </c>
      <c r="P56" s="95" t="s">
        <v>1789</v>
      </c>
      <c r="Q56" s="87">
        <v>2048500</v>
      </c>
      <c r="R56" s="46">
        <f t="shared" si="2"/>
        <v>4469408</v>
      </c>
      <c r="S56" s="87">
        <v>1591079</v>
      </c>
      <c r="T56" s="87">
        <v>2878329</v>
      </c>
      <c r="V56" s="105" t="s">
        <v>408</v>
      </c>
      <c r="W56" s="95" t="s">
        <v>1789</v>
      </c>
      <c r="X56" s="87">
        <v>32150</v>
      </c>
      <c r="Y56" s="87">
        <f t="shared" si="3"/>
        <v>485872</v>
      </c>
      <c r="Z56" s="87">
        <v>22750</v>
      </c>
      <c r="AA56" s="87">
        <v>463122</v>
      </c>
    </row>
    <row r="57" spans="1:27" ht="15">
      <c r="A57" s="105" t="s">
        <v>414</v>
      </c>
      <c r="B57" s="95" t="s">
        <v>1791</v>
      </c>
      <c r="C57" s="85"/>
      <c r="D57" s="46">
        <f t="shared" si="0"/>
        <v>45800</v>
      </c>
      <c r="E57" s="85"/>
      <c r="F57" s="87">
        <v>45800</v>
      </c>
      <c r="H57" s="105" t="s">
        <v>435</v>
      </c>
      <c r="I57" s="95" t="s">
        <v>1798</v>
      </c>
      <c r="J57" s="85"/>
      <c r="K57" s="46">
        <f t="shared" si="1"/>
        <v>126400</v>
      </c>
      <c r="L57" s="85"/>
      <c r="M57" s="87">
        <v>126400</v>
      </c>
      <c r="O57" s="105" t="s">
        <v>411</v>
      </c>
      <c r="P57" s="95" t="s">
        <v>1790</v>
      </c>
      <c r="Q57" s="87">
        <v>900</v>
      </c>
      <c r="R57" s="46">
        <f t="shared" si="2"/>
        <v>3009332</v>
      </c>
      <c r="S57" s="87">
        <v>530205</v>
      </c>
      <c r="T57" s="87">
        <v>2479127</v>
      </c>
      <c r="V57" s="105" t="s">
        <v>411</v>
      </c>
      <c r="W57" s="95" t="s">
        <v>1790</v>
      </c>
      <c r="X57" s="85"/>
      <c r="Y57" s="87">
        <f t="shared" si="3"/>
        <v>639461</v>
      </c>
      <c r="Z57" s="87">
        <v>10000</v>
      </c>
      <c r="AA57" s="87">
        <v>629461</v>
      </c>
    </row>
    <row r="58" spans="1:27" ht="15">
      <c r="A58" s="105" t="s">
        <v>417</v>
      </c>
      <c r="B58" s="95" t="s">
        <v>1792</v>
      </c>
      <c r="C58" s="85"/>
      <c r="D58" s="46">
        <f t="shared" si="0"/>
        <v>80875</v>
      </c>
      <c r="E58" s="85"/>
      <c r="F58" s="87">
        <v>80875</v>
      </c>
      <c r="H58" s="105" t="s">
        <v>438</v>
      </c>
      <c r="I58" s="95" t="s">
        <v>1799</v>
      </c>
      <c r="J58" s="85"/>
      <c r="K58" s="46">
        <f t="shared" si="1"/>
        <v>20700</v>
      </c>
      <c r="L58" s="85"/>
      <c r="M58" s="87">
        <v>20700</v>
      </c>
      <c r="O58" s="105" t="s">
        <v>414</v>
      </c>
      <c r="P58" s="95" t="s">
        <v>1791</v>
      </c>
      <c r="Q58" s="87">
        <v>208600</v>
      </c>
      <c r="R58" s="46">
        <f t="shared" si="2"/>
        <v>5003477</v>
      </c>
      <c r="S58" s="87">
        <v>102200</v>
      </c>
      <c r="T58" s="87">
        <v>4901277</v>
      </c>
      <c r="V58" s="105" t="s">
        <v>414</v>
      </c>
      <c r="W58" s="95" t="s">
        <v>1791</v>
      </c>
      <c r="X58" s="85"/>
      <c r="Y58" s="87">
        <f t="shared" si="3"/>
        <v>1926698</v>
      </c>
      <c r="Z58" s="85"/>
      <c r="AA58" s="87">
        <v>1926698</v>
      </c>
    </row>
    <row r="59" spans="1:27" ht="15">
      <c r="A59" s="105" t="s">
        <v>420</v>
      </c>
      <c r="B59" s="95" t="s">
        <v>1793</v>
      </c>
      <c r="C59" s="87">
        <v>220000</v>
      </c>
      <c r="D59" s="46">
        <f t="shared" si="0"/>
        <v>325478</v>
      </c>
      <c r="E59" s="87">
        <v>500</v>
      </c>
      <c r="F59" s="87">
        <v>324978</v>
      </c>
      <c r="H59" s="105" t="s">
        <v>441</v>
      </c>
      <c r="I59" s="95" t="s">
        <v>1800</v>
      </c>
      <c r="J59" s="85"/>
      <c r="K59" s="46">
        <f t="shared" si="1"/>
        <v>50268</v>
      </c>
      <c r="L59" s="85"/>
      <c r="M59" s="87">
        <v>50268</v>
      </c>
      <c r="O59" s="105" t="s">
        <v>417</v>
      </c>
      <c r="P59" s="95" t="s">
        <v>1792</v>
      </c>
      <c r="Q59" s="85"/>
      <c r="R59" s="46">
        <f t="shared" si="2"/>
        <v>2982040</v>
      </c>
      <c r="S59" s="87">
        <v>300050</v>
      </c>
      <c r="T59" s="87">
        <v>2681990</v>
      </c>
      <c r="V59" s="105" t="s">
        <v>417</v>
      </c>
      <c r="W59" s="95" t="s">
        <v>1792</v>
      </c>
      <c r="X59" s="87">
        <v>3948700</v>
      </c>
      <c r="Y59" s="87">
        <f t="shared" si="3"/>
        <v>4796448</v>
      </c>
      <c r="Z59" s="87">
        <v>91500</v>
      </c>
      <c r="AA59" s="87">
        <v>4704948</v>
      </c>
    </row>
    <row r="60" spans="1:27" ht="15">
      <c r="A60" s="105" t="s">
        <v>423</v>
      </c>
      <c r="B60" s="95" t="s">
        <v>1794</v>
      </c>
      <c r="C60" s="87">
        <v>684500</v>
      </c>
      <c r="D60" s="46">
        <f t="shared" si="0"/>
        <v>1418556</v>
      </c>
      <c r="E60" s="87">
        <v>585149</v>
      </c>
      <c r="F60" s="87">
        <v>833407</v>
      </c>
      <c r="H60" s="105" t="s">
        <v>444</v>
      </c>
      <c r="I60" s="95" t="s">
        <v>1801</v>
      </c>
      <c r="J60" s="87">
        <v>10200</v>
      </c>
      <c r="K60" s="46">
        <f t="shared" si="1"/>
        <v>48175</v>
      </c>
      <c r="L60" s="85"/>
      <c r="M60" s="87">
        <v>48175</v>
      </c>
      <c r="O60" s="105" t="s">
        <v>420</v>
      </c>
      <c r="P60" s="95" t="s">
        <v>1793</v>
      </c>
      <c r="Q60" s="87">
        <v>31600546</v>
      </c>
      <c r="R60" s="46">
        <f t="shared" si="2"/>
        <v>6182493</v>
      </c>
      <c r="S60" s="87">
        <v>664050</v>
      </c>
      <c r="T60" s="87">
        <v>5518443</v>
      </c>
      <c r="V60" s="105" t="s">
        <v>420</v>
      </c>
      <c r="W60" s="95" t="s">
        <v>1793</v>
      </c>
      <c r="X60" s="87">
        <v>336850</v>
      </c>
      <c r="Y60" s="87">
        <f t="shared" si="3"/>
        <v>8819114</v>
      </c>
      <c r="Z60" s="85"/>
      <c r="AA60" s="87">
        <v>8819114</v>
      </c>
    </row>
    <row r="61" spans="1:27" ht="15">
      <c r="A61" s="105" t="s">
        <v>426</v>
      </c>
      <c r="B61" s="95" t="s">
        <v>1795</v>
      </c>
      <c r="C61" s="85"/>
      <c r="D61" s="46">
        <f t="shared" si="0"/>
        <v>376596</v>
      </c>
      <c r="E61" s="87">
        <v>161500</v>
      </c>
      <c r="F61" s="87">
        <v>215096</v>
      </c>
      <c r="H61" s="105" t="s">
        <v>450</v>
      </c>
      <c r="I61" s="95" t="s">
        <v>1803</v>
      </c>
      <c r="J61" s="85"/>
      <c r="K61" s="46">
        <f t="shared" si="1"/>
        <v>140050</v>
      </c>
      <c r="L61" s="85"/>
      <c r="M61" s="87">
        <v>140050</v>
      </c>
      <c r="O61" s="105" t="s">
        <v>423</v>
      </c>
      <c r="P61" s="95" t="s">
        <v>1794</v>
      </c>
      <c r="Q61" s="87">
        <v>3174719</v>
      </c>
      <c r="R61" s="46">
        <f t="shared" si="2"/>
        <v>18940059</v>
      </c>
      <c r="S61" s="87">
        <v>2723061</v>
      </c>
      <c r="T61" s="87">
        <v>16216998</v>
      </c>
      <c r="V61" s="105" t="s">
        <v>423</v>
      </c>
      <c r="W61" s="95" t="s">
        <v>1794</v>
      </c>
      <c r="X61" s="87">
        <v>6293600</v>
      </c>
      <c r="Y61" s="87">
        <f t="shared" si="3"/>
        <v>34566749</v>
      </c>
      <c r="Z61" s="87">
        <v>225050</v>
      </c>
      <c r="AA61" s="87">
        <v>34341699</v>
      </c>
    </row>
    <row r="62" spans="1:27" ht="15">
      <c r="A62" s="105" t="s">
        <v>429</v>
      </c>
      <c r="B62" s="95" t="s">
        <v>1796</v>
      </c>
      <c r="C62" s="85"/>
      <c r="D62" s="46">
        <f t="shared" si="0"/>
        <v>376381</v>
      </c>
      <c r="E62" s="87">
        <v>99160</v>
      </c>
      <c r="F62" s="87">
        <v>277221</v>
      </c>
      <c r="H62" s="105" t="s">
        <v>454</v>
      </c>
      <c r="I62" s="95" t="s">
        <v>1804</v>
      </c>
      <c r="J62" s="87">
        <v>55000</v>
      </c>
      <c r="K62" s="46">
        <f t="shared" si="1"/>
        <v>26844</v>
      </c>
      <c r="L62" s="85"/>
      <c r="M62" s="87">
        <v>26844</v>
      </c>
      <c r="O62" s="105" t="s">
        <v>426</v>
      </c>
      <c r="P62" s="95" t="s">
        <v>1795</v>
      </c>
      <c r="Q62" s="87">
        <v>482500</v>
      </c>
      <c r="R62" s="46">
        <f t="shared" si="2"/>
        <v>3550025</v>
      </c>
      <c r="S62" s="87">
        <v>1077125</v>
      </c>
      <c r="T62" s="87">
        <v>2472900</v>
      </c>
      <c r="V62" s="105" t="s">
        <v>426</v>
      </c>
      <c r="W62" s="95" t="s">
        <v>1795</v>
      </c>
      <c r="X62" s="87">
        <v>11215050</v>
      </c>
      <c r="Y62" s="87">
        <f t="shared" si="3"/>
        <v>4833199</v>
      </c>
      <c r="Z62" s="87">
        <v>302420</v>
      </c>
      <c r="AA62" s="87">
        <v>4530779</v>
      </c>
    </row>
    <row r="63" spans="1:27" ht="15">
      <c r="A63" s="105" t="s">
        <v>432</v>
      </c>
      <c r="B63" s="95" t="s">
        <v>1797</v>
      </c>
      <c r="C63" s="85"/>
      <c r="D63" s="46">
        <f t="shared" si="0"/>
        <v>382132</v>
      </c>
      <c r="E63" s="87">
        <v>225824</v>
      </c>
      <c r="F63" s="87">
        <v>156308</v>
      </c>
      <c r="H63" s="105" t="s">
        <v>457</v>
      </c>
      <c r="I63" s="95" t="s">
        <v>1805</v>
      </c>
      <c r="J63" s="85"/>
      <c r="K63" s="46">
        <f t="shared" si="1"/>
        <v>221875</v>
      </c>
      <c r="L63" s="85"/>
      <c r="M63" s="87">
        <v>221875</v>
      </c>
      <c r="O63" s="105" t="s">
        <v>429</v>
      </c>
      <c r="P63" s="95" t="s">
        <v>1796</v>
      </c>
      <c r="Q63" s="87">
        <v>200</v>
      </c>
      <c r="R63" s="46">
        <f t="shared" si="2"/>
        <v>3247033</v>
      </c>
      <c r="S63" s="87">
        <v>1023120</v>
      </c>
      <c r="T63" s="87">
        <v>2223913</v>
      </c>
      <c r="V63" s="105" t="s">
        <v>429</v>
      </c>
      <c r="W63" s="95" t="s">
        <v>1796</v>
      </c>
      <c r="X63" s="85"/>
      <c r="Y63" s="87">
        <f t="shared" si="3"/>
        <v>3846061</v>
      </c>
      <c r="Z63" s="85"/>
      <c r="AA63" s="87">
        <v>3846061</v>
      </c>
    </row>
    <row r="64" spans="1:27" ht="15">
      <c r="A64" s="105" t="s">
        <v>435</v>
      </c>
      <c r="B64" s="95" t="s">
        <v>1798</v>
      </c>
      <c r="C64" s="87">
        <v>212245</v>
      </c>
      <c r="D64" s="46">
        <f t="shared" si="0"/>
        <v>72329</v>
      </c>
      <c r="E64" s="85"/>
      <c r="F64" s="87">
        <v>72329</v>
      </c>
      <c r="H64" s="105" t="s">
        <v>460</v>
      </c>
      <c r="I64" s="95" t="s">
        <v>1806</v>
      </c>
      <c r="J64" s="85"/>
      <c r="K64" s="46">
        <f t="shared" si="1"/>
        <v>227650</v>
      </c>
      <c r="L64" s="85"/>
      <c r="M64" s="87">
        <v>227650</v>
      </c>
      <c r="O64" s="105" t="s">
        <v>432</v>
      </c>
      <c r="P64" s="95" t="s">
        <v>1797</v>
      </c>
      <c r="Q64" s="87">
        <v>10529380</v>
      </c>
      <c r="R64" s="46">
        <f t="shared" si="2"/>
        <v>5105632</v>
      </c>
      <c r="S64" s="87">
        <v>2146279</v>
      </c>
      <c r="T64" s="87">
        <v>2959353</v>
      </c>
      <c r="V64" s="105" t="s">
        <v>432</v>
      </c>
      <c r="W64" s="95" t="s">
        <v>1797</v>
      </c>
      <c r="X64" s="87">
        <v>1700502</v>
      </c>
      <c r="Y64" s="87">
        <f t="shared" si="3"/>
        <v>7195602</v>
      </c>
      <c r="Z64" s="87">
        <v>539816</v>
      </c>
      <c r="AA64" s="87">
        <v>6655786</v>
      </c>
    </row>
    <row r="65" spans="1:27" ht="15">
      <c r="A65" s="105" t="s">
        <v>438</v>
      </c>
      <c r="B65" s="95" t="s">
        <v>1799</v>
      </c>
      <c r="C65" s="87">
        <v>216000</v>
      </c>
      <c r="D65" s="46">
        <f t="shared" si="0"/>
        <v>173549</v>
      </c>
      <c r="E65" s="87">
        <v>22550</v>
      </c>
      <c r="F65" s="87">
        <v>150999</v>
      </c>
      <c r="H65" s="105" t="s">
        <v>463</v>
      </c>
      <c r="I65" s="95" t="s">
        <v>1807</v>
      </c>
      <c r="J65" s="85"/>
      <c r="K65" s="46">
        <f t="shared" si="1"/>
        <v>9165415</v>
      </c>
      <c r="L65" s="85"/>
      <c r="M65" s="87">
        <v>9165415</v>
      </c>
      <c r="O65" s="105" t="s">
        <v>435</v>
      </c>
      <c r="P65" s="95" t="s">
        <v>1798</v>
      </c>
      <c r="Q65" s="87">
        <v>605745</v>
      </c>
      <c r="R65" s="46">
        <f t="shared" si="2"/>
        <v>1613440</v>
      </c>
      <c r="S65" s="87">
        <v>35000</v>
      </c>
      <c r="T65" s="87">
        <v>1578440</v>
      </c>
      <c r="V65" s="105" t="s">
        <v>435</v>
      </c>
      <c r="W65" s="95" t="s">
        <v>1798</v>
      </c>
      <c r="X65" s="85"/>
      <c r="Y65" s="87">
        <f t="shared" si="3"/>
        <v>5927476</v>
      </c>
      <c r="Z65" s="85"/>
      <c r="AA65" s="87">
        <v>5927476</v>
      </c>
    </row>
    <row r="66" spans="1:27" ht="15">
      <c r="A66" s="105" t="s">
        <v>441</v>
      </c>
      <c r="B66" s="95" t="s">
        <v>1800</v>
      </c>
      <c r="C66" s="85"/>
      <c r="D66" s="46">
        <f t="shared" si="0"/>
        <v>371540</v>
      </c>
      <c r="E66" s="87">
        <v>131400</v>
      </c>
      <c r="F66" s="87">
        <v>240140</v>
      </c>
      <c r="H66" s="105" t="s">
        <v>466</v>
      </c>
      <c r="I66" s="95" t="s">
        <v>1808</v>
      </c>
      <c r="J66" s="85"/>
      <c r="K66" s="46">
        <f t="shared" si="1"/>
        <v>587994</v>
      </c>
      <c r="L66" s="85"/>
      <c r="M66" s="87">
        <v>587994</v>
      </c>
      <c r="O66" s="105" t="s">
        <v>438</v>
      </c>
      <c r="P66" s="95" t="s">
        <v>1799</v>
      </c>
      <c r="Q66" s="87">
        <v>4377965</v>
      </c>
      <c r="R66" s="46">
        <f t="shared" si="2"/>
        <v>4953155</v>
      </c>
      <c r="S66" s="87">
        <v>1322950</v>
      </c>
      <c r="T66" s="87">
        <v>3630205</v>
      </c>
      <c r="V66" s="105" t="s">
        <v>438</v>
      </c>
      <c r="W66" s="95" t="s">
        <v>1799</v>
      </c>
      <c r="X66" s="85"/>
      <c r="Y66" s="87">
        <f t="shared" si="3"/>
        <v>1043931</v>
      </c>
      <c r="Z66" s="85"/>
      <c r="AA66" s="87">
        <v>1043931</v>
      </c>
    </row>
    <row r="67" spans="1:27" ht="15">
      <c r="A67" s="105" t="s">
        <v>444</v>
      </c>
      <c r="B67" s="95" t="s">
        <v>1801</v>
      </c>
      <c r="C67" s="87">
        <v>324500</v>
      </c>
      <c r="D67" s="46">
        <f t="shared" si="0"/>
        <v>186643</v>
      </c>
      <c r="E67" s="87">
        <v>102500</v>
      </c>
      <c r="F67" s="87">
        <v>84143</v>
      </c>
      <c r="H67" s="105" t="s">
        <v>469</v>
      </c>
      <c r="I67" s="95" t="s">
        <v>1809</v>
      </c>
      <c r="J67" s="85"/>
      <c r="K67" s="46">
        <f t="shared" si="1"/>
        <v>243381</v>
      </c>
      <c r="L67" s="87">
        <v>103900</v>
      </c>
      <c r="M67" s="87">
        <v>139481</v>
      </c>
      <c r="O67" s="105" t="s">
        <v>441</v>
      </c>
      <c r="P67" s="95" t="s">
        <v>1800</v>
      </c>
      <c r="Q67" s="87">
        <v>410000</v>
      </c>
      <c r="R67" s="46">
        <f t="shared" si="2"/>
        <v>4378964</v>
      </c>
      <c r="S67" s="87">
        <v>774952</v>
      </c>
      <c r="T67" s="87">
        <v>3604012</v>
      </c>
      <c r="V67" s="105" t="s">
        <v>441</v>
      </c>
      <c r="W67" s="95" t="s">
        <v>1800</v>
      </c>
      <c r="X67" s="85"/>
      <c r="Y67" s="87">
        <f t="shared" si="3"/>
        <v>2120024</v>
      </c>
      <c r="Z67" s="87">
        <v>115000</v>
      </c>
      <c r="AA67" s="87">
        <v>2005024</v>
      </c>
    </row>
    <row r="68" spans="1:27" ht="15">
      <c r="A68" s="105" t="s">
        <v>447</v>
      </c>
      <c r="B68" s="95" t="s">
        <v>1802</v>
      </c>
      <c r="C68" s="85"/>
      <c r="D68" s="46">
        <f t="shared" si="0"/>
        <v>7840</v>
      </c>
      <c r="E68" s="85"/>
      <c r="F68" s="87">
        <v>7840</v>
      </c>
      <c r="H68" s="105" t="s">
        <v>472</v>
      </c>
      <c r="I68" s="95" t="s">
        <v>1810</v>
      </c>
      <c r="J68" s="85"/>
      <c r="K68" s="46">
        <f t="shared" si="1"/>
        <v>230655</v>
      </c>
      <c r="L68" s="85"/>
      <c r="M68" s="87">
        <v>230655</v>
      </c>
      <c r="O68" s="105" t="s">
        <v>444</v>
      </c>
      <c r="P68" s="95" t="s">
        <v>1801</v>
      </c>
      <c r="Q68" s="87">
        <v>424500</v>
      </c>
      <c r="R68" s="46">
        <f t="shared" si="2"/>
        <v>1186671</v>
      </c>
      <c r="S68" s="87">
        <v>142770</v>
      </c>
      <c r="T68" s="87">
        <v>1043901</v>
      </c>
      <c r="V68" s="105" t="s">
        <v>444</v>
      </c>
      <c r="W68" s="95" t="s">
        <v>1801</v>
      </c>
      <c r="X68" s="87">
        <v>1844192</v>
      </c>
      <c r="Y68" s="87">
        <f t="shared" si="3"/>
        <v>3133133</v>
      </c>
      <c r="Z68" s="85"/>
      <c r="AA68" s="87">
        <v>3133133</v>
      </c>
    </row>
    <row r="69" spans="1:27" ht="15">
      <c r="A69" s="105" t="s">
        <v>450</v>
      </c>
      <c r="B69" s="95" t="s">
        <v>1803</v>
      </c>
      <c r="C69" s="85"/>
      <c r="D69" s="46">
        <f t="shared" si="0"/>
        <v>824188</v>
      </c>
      <c r="E69" s="87">
        <v>615750</v>
      </c>
      <c r="F69" s="87">
        <v>208438</v>
      </c>
      <c r="H69" s="105" t="s">
        <v>475</v>
      </c>
      <c r="I69" s="95" t="s">
        <v>1811</v>
      </c>
      <c r="J69" s="85"/>
      <c r="K69" s="46">
        <f t="shared" si="1"/>
        <v>441500</v>
      </c>
      <c r="L69" s="87">
        <v>275500</v>
      </c>
      <c r="M69" s="87">
        <v>166000</v>
      </c>
      <c r="O69" s="105" t="s">
        <v>447</v>
      </c>
      <c r="P69" s="95" t="s">
        <v>1802</v>
      </c>
      <c r="Q69" s="87">
        <v>1606000</v>
      </c>
      <c r="R69" s="46">
        <f t="shared" si="2"/>
        <v>3457749</v>
      </c>
      <c r="S69" s="87">
        <v>877800</v>
      </c>
      <c r="T69" s="87">
        <v>2579949</v>
      </c>
      <c r="V69" s="105" t="s">
        <v>447</v>
      </c>
      <c r="W69" s="95" t="s">
        <v>1802</v>
      </c>
      <c r="X69" s="85"/>
      <c r="Y69" s="87">
        <f t="shared" si="3"/>
        <v>37150</v>
      </c>
      <c r="Z69" s="85"/>
      <c r="AA69" s="87">
        <v>37150</v>
      </c>
    </row>
    <row r="70" spans="1:27" ht="15">
      <c r="A70" s="105" t="s">
        <v>454</v>
      </c>
      <c r="B70" s="95" t="s">
        <v>1804</v>
      </c>
      <c r="C70" s="87">
        <v>43500</v>
      </c>
      <c r="D70" s="46">
        <f t="shared" si="0"/>
        <v>37684</v>
      </c>
      <c r="E70" s="85"/>
      <c r="F70" s="87">
        <v>37684</v>
      </c>
      <c r="H70" s="105" t="s">
        <v>478</v>
      </c>
      <c r="I70" s="95" t="s">
        <v>1812</v>
      </c>
      <c r="J70" s="87">
        <v>68000</v>
      </c>
      <c r="K70" s="46">
        <f t="shared" si="1"/>
        <v>625254</v>
      </c>
      <c r="L70" s="85"/>
      <c r="M70" s="87">
        <v>625254</v>
      </c>
      <c r="O70" s="105" t="s">
        <v>450</v>
      </c>
      <c r="P70" s="95" t="s">
        <v>1803</v>
      </c>
      <c r="Q70" s="87">
        <v>1093000</v>
      </c>
      <c r="R70" s="46">
        <f t="shared" si="2"/>
        <v>7061950</v>
      </c>
      <c r="S70" s="87">
        <v>2584710</v>
      </c>
      <c r="T70" s="87">
        <v>4477240</v>
      </c>
      <c r="V70" s="105" t="s">
        <v>450</v>
      </c>
      <c r="W70" s="95" t="s">
        <v>1803</v>
      </c>
      <c r="X70" s="87">
        <v>48000</v>
      </c>
      <c r="Y70" s="87">
        <f t="shared" si="3"/>
        <v>3391852</v>
      </c>
      <c r="Z70" s="87">
        <v>1003494</v>
      </c>
      <c r="AA70" s="87">
        <v>2388358</v>
      </c>
    </row>
    <row r="71" spans="1:27" ht="15">
      <c r="A71" s="105" t="s">
        <v>457</v>
      </c>
      <c r="B71" s="95" t="s">
        <v>1805</v>
      </c>
      <c r="C71" s="85"/>
      <c r="D71" s="46">
        <f aca="true" t="shared" si="4" ref="D71:D134">E71+F71</f>
        <v>756103</v>
      </c>
      <c r="E71" s="87">
        <v>549900</v>
      </c>
      <c r="F71" s="87">
        <v>206203</v>
      </c>
      <c r="H71" s="105" t="s">
        <v>481</v>
      </c>
      <c r="I71" s="95" t="s">
        <v>1813</v>
      </c>
      <c r="J71" s="85"/>
      <c r="K71" s="46">
        <f aca="true" t="shared" si="5" ref="K71:K134">L71+M71</f>
        <v>44340</v>
      </c>
      <c r="L71" s="85"/>
      <c r="M71" s="87">
        <v>44340</v>
      </c>
      <c r="O71" s="105" t="s">
        <v>454</v>
      </c>
      <c r="P71" s="95" t="s">
        <v>1804</v>
      </c>
      <c r="Q71" s="87">
        <v>9441386</v>
      </c>
      <c r="R71" s="46">
        <f aca="true" t="shared" si="6" ref="R71:R134">S71+T71</f>
        <v>4254202</v>
      </c>
      <c r="S71" s="87">
        <v>2209546</v>
      </c>
      <c r="T71" s="87">
        <v>2044656</v>
      </c>
      <c r="V71" s="105" t="s">
        <v>454</v>
      </c>
      <c r="W71" s="95" t="s">
        <v>1804</v>
      </c>
      <c r="X71" s="87">
        <v>279700</v>
      </c>
      <c r="Y71" s="87">
        <f aca="true" t="shared" si="7" ref="Y71:Y134">Z71+AA71</f>
        <v>5541535</v>
      </c>
      <c r="Z71" s="87">
        <v>2000</v>
      </c>
      <c r="AA71" s="87">
        <v>5539535</v>
      </c>
    </row>
    <row r="72" spans="1:27" ht="15">
      <c r="A72" s="105" t="s">
        <v>460</v>
      </c>
      <c r="B72" s="95" t="s">
        <v>1806</v>
      </c>
      <c r="C72" s="87">
        <v>559800</v>
      </c>
      <c r="D72" s="46">
        <f t="shared" si="4"/>
        <v>143244</v>
      </c>
      <c r="E72" s="85"/>
      <c r="F72" s="87">
        <v>143244</v>
      </c>
      <c r="H72" s="105" t="s">
        <v>484</v>
      </c>
      <c r="I72" s="95" t="s">
        <v>1814</v>
      </c>
      <c r="J72" s="85"/>
      <c r="K72" s="46">
        <f t="shared" si="5"/>
        <v>110575</v>
      </c>
      <c r="L72" s="85"/>
      <c r="M72" s="87">
        <v>110575</v>
      </c>
      <c r="O72" s="105" t="s">
        <v>457</v>
      </c>
      <c r="P72" s="95" t="s">
        <v>1805</v>
      </c>
      <c r="Q72" s="87">
        <v>11700</v>
      </c>
      <c r="R72" s="46">
        <f t="shared" si="6"/>
        <v>6324241</v>
      </c>
      <c r="S72" s="87">
        <v>1979761</v>
      </c>
      <c r="T72" s="87">
        <v>4344480</v>
      </c>
      <c r="V72" s="105" t="s">
        <v>457</v>
      </c>
      <c r="W72" s="95" t="s">
        <v>1805</v>
      </c>
      <c r="X72" s="85"/>
      <c r="Y72" s="87">
        <f t="shared" si="7"/>
        <v>1221472</v>
      </c>
      <c r="Z72" s="85"/>
      <c r="AA72" s="87">
        <v>1221472</v>
      </c>
    </row>
    <row r="73" spans="1:27" ht="15">
      <c r="A73" s="105" t="s">
        <v>463</v>
      </c>
      <c r="B73" s="95" t="s">
        <v>1807</v>
      </c>
      <c r="C73" s="87">
        <v>367500</v>
      </c>
      <c r="D73" s="46">
        <f t="shared" si="4"/>
        <v>696017</v>
      </c>
      <c r="E73" s="87">
        <v>489760</v>
      </c>
      <c r="F73" s="87">
        <v>206257</v>
      </c>
      <c r="H73" s="105" t="s">
        <v>487</v>
      </c>
      <c r="I73" s="95" t="s">
        <v>1815</v>
      </c>
      <c r="J73" s="85"/>
      <c r="K73" s="46">
        <f t="shared" si="5"/>
        <v>41550</v>
      </c>
      <c r="L73" s="85"/>
      <c r="M73" s="87">
        <v>41550</v>
      </c>
      <c r="O73" s="105" t="s">
        <v>460</v>
      </c>
      <c r="P73" s="95" t="s">
        <v>1806</v>
      </c>
      <c r="Q73" s="87">
        <v>14100700</v>
      </c>
      <c r="R73" s="46">
        <f t="shared" si="6"/>
        <v>1750673</v>
      </c>
      <c r="S73" s="87">
        <v>38800</v>
      </c>
      <c r="T73" s="87">
        <v>1711873</v>
      </c>
      <c r="V73" s="105" t="s">
        <v>460</v>
      </c>
      <c r="W73" s="95" t="s">
        <v>1806</v>
      </c>
      <c r="X73" s="85"/>
      <c r="Y73" s="87">
        <f t="shared" si="7"/>
        <v>2468216</v>
      </c>
      <c r="Z73" s="85"/>
      <c r="AA73" s="87">
        <v>2468216</v>
      </c>
    </row>
    <row r="74" spans="1:27" ht="15">
      <c r="A74" s="105" t="s">
        <v>466</v>
      </c>
      <c r="B74" s="95" t="s">
        <v>1808</v>
      </c>
      <c r="C74" s="85"/>
      <c r="D74" s="46">
        <f t="shared" si="4"/>
        <v>84429</v>
      </c>
      <c r="E74" s="85"/>
      <c r="F74" s="87">
        <v>84429</v>
      </c>
      <c r="H74" s="105" t="s">
        <v>490</v>
      </c>
      <c r="I74" s="95" t="s">
        <v>1816</v>
      </c>
      <c r="J74" s="85"/>
      <c r="K74" s="46">
        <f t="shared" si="5"/>
        <v>702670</v>
      </c>
      <c r="L74" s="87">
        <v>702670</v>
      </c>
      <c r="M74" s="85"/>
      <c r="O74" s="105" t="s">
        <v>463</v>
      </c>
      <c r="P74" s="95" t="s">
        <v>1807</v>
      </c>
      <c r="Q74" s="87">
        <v>12235740</v>
      </c>
      <c r="R74" s="46">
        <f t="shared" si="6"/>
        <v>15082179</v>
      </c>
      <c r="S74" s="87">
        <v>5528566</v>
      </c>
      <c r="T74" s="87">
        <v>9553613</v>
      </c>
      <c r="V74" s="105" t="s">
        <v>463</v>
      </c>
      <c r="W74" s="95" t="s">
        <v>1807</v>
      </c>
      <c r="X74" s="87">
        <v>10462895</v>
      </c>
      <c r="Y74" s="87">
        <f t="shared" si="7"/>
        <v>127993294</v>
      </c>
      <c r="Z74" s="87">
        <v>6214232</v>
      </c>
      <c r="AA74" s="87">
        <v>121779062</v>
      </c>
    </row>
    <row r="75" spans="1:27" ht="15">
      <c r="A75" s="105" t="s">
        <v>469</v>
      </c>
      <c r="B75" s="95" t="s">
        <v>1809</v>
      </c>
      <c r="C75" s="87">
        <v>370500</v>
      </c>
      <c r="D75" s="46">
        <f t="shared" si="4"/>
        <v>280924</v>
      </c>
      <c r="E75" s="87">
        <v>18500</v>
      </c>
      <c r="F75" s="87">
        <v>262424</v>
      </c>
      <c r="H75" s="105" t="s">
        <v>493</v>
      </c>
      <c r="I75" s="95" t="s">
        <v>1817</v>
      </c>
      <c r="J75" s="87">
        <v>100</v>
      </c>
      <c r="K75" s="46">
        <f t="shared" si="5"/>
        <v>160956</v>
      </c>
      <c r="L75" s="85"/>
      <c r="M75" s="87">
        <v>160956</v>
      </c>
      <c r="O75" s="105" t="s">
        <v>466</v>
      </c>
      <c r="P75" s="95" t="s">
        <v>1808</v>
      </c>
      <c r="Q75" s="87">
        <v>630000</v>
      </c>
      <c r="R75" s="46">
        <f t="shared" si="6"/>
        <v>3328864</v>
      </c>
      <c r="S75" s="87">
        <v>1211785</v>
      </c>
      <c r="T75" s="87">
        <v>2117079</v>
      </c>
      <c r="V75" s="105" t="s">
        <v>466</v>
      </c>
      <c r="W75" s="95" t="s">
        <v>1808</v>
      </c>
      <c r="X75" s="87">
        <v>0</v>
      </c>
      <c r="Y75" s="87">
        <f t="shared" si="7"/>
        <v>3933084</v>
      </c>
      <c r="Z75" s="85"/>
      <c r="AA75" s="87">
        <v>3933084</v>
      </c>
    </row>
    <row r="76" spans="1:27" ht="15">
      <c r="A76" s="105" t="s">
        <v>472</v>
      </c>
      <c r="B76" s="95" t="s">
        <v>1810</v>
      </c>
      <c r="C76" s="87">
        <v>265000</v>
      </c>
      <c r="D76" s="46">
        <f t="shared" si="4"/>
        <v>67112</v>
      </c>
      <c r="E76" s="85"/>
      <c r="F76" s="87">
        <v>67112</v>
      </c>
      <c r="H76" s="105" t="s">
        <v>496</v>
      </c>
      <c r="I76" s="95" t="s">
        <v>1818</v>
      </c>
      <c r="J76" s="85"/>
      <c r="K76" s="46">
        <f t="shared" si="5"/>
        <v>1034768</v>
      </c>
      <c r="L76" s="85"/>
      <c r="M76" s="87">
        <v>1034768</v>
      </c>
      <c r="O76" s="105" t="s">
        <v>469</v>
      </c>
      <c r="P76" s="95" t="s">
        <v>1809</v>
      </c>
      <c r="Q76" s="87">
        <v>2067175</v>
      </c>
      <c r="R76" s="46">
        <f t="shared" si="6"/>
        <v>7957949</v>
      </c>
      <c r="S76" s="87">
        <v>2095375</v>
      </c>
      <c r="T76" s="87">
        <v>5862574</v>
      </c>
      <c r="V76" s="105" t="s">
        <v>469</v>
      </c>
      <c r="W76" s="95" t="s">
        <v>1809</v>
      </c>
      <c r="X76" s="87">
        <v>9681509</v>
      </c>
      <c r="Y76" s="87">
        <f t="shared" si="7"/>
        <v>9803370</v>
      </c>
      <c r="Z76" s="87">
        <v>1585130</v>
      </c>
      <c r="AA76" s="87">
        <v>8218240</v>
      </c>
    </row>
    <row r="77" spans="1:27" ht="15">
      <c r="A77" s="105" t="s">
        <v>475</v>
      </c>
      <c r="B77" s="95" t="s">
        <v>1811</v>
      </c>
      <c r="C77" s="85"/>
      <c r="D77" s="46">
        <f t="shared" si="4"/>
        <v>339806</v>
      </c>
      <c r="E77" s="85"/>
      <c r="F77" s="87">
        <v>339806</v>
      </c>
      <c r="H77" s="105" t="s">
        <v>499</v>
      </c>
      <c r="I77" s="95" t="s">
        <v>2282</v>
      </c>
      <c r="J77" s="87">
        <v>565</v>
      </c>
      <c r="K77" s="46">
        <f t="shared" si="5"/>
        <v>149451</v>
      </c>
      <c r="L77" s="85"/>
      <c r="M77" s="87">
        <v>149451</v>
      </c>
      <c r="O77" s="105" t="s">
        <v>472</v>
      </c>
      <c r="P77" s="95" t="s">
        <v>1810</v>
      </c>
      <c r="Q77" s="87">
        <v>807585</v>
      </c>
      <c r="R77" s="46">
        <f t="shared" si="6"/>
        <v>2425129</v>
      </c>
      <c r="S77" s="87">
        <v>137340</v>
      </c>
      <c r="T77" s="87">
        <v>2287789</v>
      </c>
      <c r="V77" s="105" t="s">
        <v>472</v>
      </c>
      <c r="W77" s="95" t="s">
        <v>1810</v>
      </c>
      <c r="X77" s="85"/>
      <c r="Y77" s="87">
        <f t="shared" si="7"/>
        <v>5354437</v>
      </c>
      <c r="Z77" s="85"/>
      <c r="AA77" s="87">
        <v>5354437</v>
      </c>
    </row>
    <row r="78" spans="1:27" ht="15">
      <c r="A78" s="105" t="s">
        <v>478</v>
      </c>
      <c r="B78" s="95" t="s">
        <v>1812</v>
      </c>
      <c r="C78" s="87">
        <v>1341250</v>
      </c>
      <c r="D78" s="46">
        <f t="shared" si="4"/>
        <v>1676811</v>
      </c>
      <c r="E78" s="87">
        <v>914250</v>
      </c>
      <c r="F78" s="87">
        <v>762561</v>
      </c>
      <c r="H78" s="105" t="s">
        <v>502</v>
      </c>
      <c r="I78" s="95" t="s">
        <v>1819</v>
      </c>
      <c r="J78" s="85"/>
      <c r="K78" s="46">
        <f t="shared" si="5"/>
        <v>1145100</v>
      </c>
      <c r="L78" s="85"/>
      <c r="M78" s="87">
        <v>1145100</v>
      </c>
      <c r="O78" s="105" t="s">
        <v>475</v>
      </c>
      <c r="P78" s="95" t="s">
        <v>1811</v>
      </c>
      <c r="Q78" s="85"/>
      <c r="R78" s="46">
        <f t="shared" si="6"/>
        <v>3332642</v>
      </c>
      <c r="S78" s="87">
        <v>204250</v>
      </c>
      <c r="T78" s="87">
        <v>3128392</v>
      </c>
      <c r="V78" s="105" t="s">
        <v>475</v>
      </c>
      <c r="W78" s="95" t="s">
        <v>1811</v>
      </c>
      <c r="X78" s="87">
        <v>78000</v>
      </c>
      <c r="Y78" s="87">
        <f t="shared" si="7"/>
        <v>4609244</v>
      </c>
      <c r="Z78" s="87">
        <v>275500</v>
      </c>
      <c r="AA78" s="87">
        <v>4333744</v>
      </c>
    </row>
    <row r="79" spans="1:27" ht="15">
      <c r="A79" s="105" t="s">
        <v>481</v>
      </c>
      <c r="B79" s="95" t="s">
        <v>1813</v>
      </c>
      <c r="C79" s="85"/>
      <c r="D79" s="46">
        <f t="shared" si="4"/>
        <v>540691</v>
      </c>
      <c r="E79" s="87">
        <v>315000</v>
      </c>
      <c r="F79" s="87">
        <v>225691</v>
      </c>
      <c r="H79" s="105" t="s">
        <v>504</v>
      </c>
      <c r="I79" s="95" t="s">
        <v>1820</v>
      </c>
      <c r="J79" s="85"/>
      <c r="K79" s="46">
        <f t="shared" si="5"/>
        <v>3694606</v>
      </c>
      <c r="L79" s="87">
        <v>3011605</v>
      </c>
      <c r="M79" s="87">
        <v>683001</v>
      </c>
      <c r="O79" s="105" t="s">
        <v>478</v>
      </c>
      <c r="P79" s="95" t="s">
        <v>1812</v>
      </c>
      <c r="Q79" s="87">
        <v>5047550</v>
      </c>
      <c r="R79" s="46">
        <f t="shared" si="6"/>
        <v>21578157</v>
      </c>
      <c r="S79" s="87">
        <v>8450714</v>
      </c>
      <c r="T79" s="87">
        <v>13127443</v>
      </c>
      <c r="V79" s="105" t="s">
        <v>478</v>
      </c>
      <c r="W79" s="95" t="s">
        <v>1812</v>
      </c>
      <c r="X79" s="87">
        <v>584425</v>
      </c>
      <c r="Y79" s="87">
        <f t="shared" si="7"/>
        <v>7076158</v>
      </c>
      <c r="Z79" s="87">
        <v>280000</v>
      </c>
      <c r="AA79" s="87">
        <v>6796158</v>
      </c>
    </row>
    <row r="80" spans="1:27" ht="15">
      <c r="A80" s="105" t="s">
        <v>484</v>
      </c>
      <c r="B80" s="95" t="s">
        <v>1814</v>
      </c>
      <c r="C80" s="85"/>
      <c r="D80" s="46">
        <f t="shared" si="4"/>
        <v>937730</v>
      </c>
      <c r="E80" s="87">
        <v>740800</v>
      </c>
      <c r="F80" s="87">
        <v>196930</v>
      </c>
      <c r="H80" s="105" t="s">
        <v>507</v>
      </c>
      <c r="I80" s="95" t="s">
        <v>1821</v>
      </c>
      <c r="J80" s="85"/>
      <c r="K80" s="46">
        <f t="shared" si="5"/>
        <v>121170</v>
      </c>
      <c r="L80" s="85"/>
      <c r="M80" s="87">
        <v>121170</v>
      </c>
      <c r="O80" s="105" t="s">
        <v>481</v>
      </c>
      <c r="P80" s="95" t="s">
        <v>1813</v>
      </c>
      <c r="Q80" s="87">
        <v>439450</v>
      </c>
      <c r="R80" s="46">
        <f t="shared" si="6"/>
        <v>7592442</v>
      </c>
      <c r="S80" s="87">
        <v>4485423</v>
      </c>
      <c r="T80" s="87">
        <v>3107019</v>
      </c>
      <c r="V80" s="105" t="s">
        <v>481</v>
      </c>
      <c r="W80" s="95" t="s">
        <v>1813</v>
      </c>
      <c r="X80" s="87">
        <v>5259000</v>
      </c>
      <c r="Y80" s="87">
        <f t="shared" si="7"/>
        <v>3186691</v>
      </c>
      <c r="Z80" s="85"/>
      <c r="AA80" s="87">
        <v>3186691</v>
      </c>
    </row>
    <row r="81" spans="1:27" ht="15">
      <c r="A81" s="105" t="s">
        <v>487</v>
      </c>
      <c r="B81" s="95" t="s">
        <v>1815</v>
      </c>
      <c r="C81" s="85"/>
      <c r="D81" s="46">
        <f t="shared" si="4"/>
        <v>203686</v>
      </c>
      <c r="E81" s="87">
        <v>76200</v>
      </c>
      <c r="F81" s="87">
        <v>127486</v>
      </c>
      <c r="H81" s="105" t="s">
        <v>510</v>
      </c>
      <c r="I81" s="95" t="s">
        <v>2264</v>
      </c>
      <c r="J81" s="85"/>
      <c r="K81" s="46">
        <f t="shared" si="5"/>
        <v>124375</v>
      </c>
      <c r="L81" s="85"/>
      <c r="M81" s="87">
        <v>124375</v>
      </c>
      <c r="O81" s="105" t="s">
        <v>484</v>
      </c>
      <c r="P81" s="95" t="s">
        <v>1814</v>
      </c>
      <c r="Q81" s="87">
        <v>4519600</v>
      </c>
      <c r="R81" s="46">
        <f t="shared" si="6"/>
        <v>6939983</v>
      </c>
      <c r="S81" s="87">
        <v>2805733</v>
      </c>
      <c r="T81" s="87">
        <v>4134250</v>
      </c>
      <c r="V81" s="105" t="s">
        <v>484</v>
      </c>
      <c r="W81" s="95" t="s">
        <v>1814</v>
      </c>
      <c r="X81" s="85"/>
      <c r="Y81" s="87">
        <f t="shared" si="7"/>
        <v>2252308</v>
      </c>
      <c r="Z81" s="85"/>
      <c r="AA81" s="87">
        <v>2252308</v>
      </c>
    </row>
    <row r="82" spans="1:27" ht="15">
      <c r="A82" s="105" t="s">
        <v>490</v>
      </c>
      <c r="B82" s="95" t="s">
        <v>1816</v>
      </c>
      <c r="C82" s="85"/>
      <c r="D82" s="46">
        <f t="shared" si="4"/>
        <v>3000</v>
      </c>
      <c r="E82" s="85"/>
      <c r="F82" s="87">
        <v>3000</v>
      </c>
      <c r="H82" s="105" t="s">
        <v>513</v>
      </c>
      <c r="I82" s="95" t="s">
        <v>1822</v>
      </c>
      <c r="J82" s="85"/>
      <c r="K82" s="46">
        <f t="shared" si="5"/>
        <v>91544</v>
      </c>
      <c r="L82" s="85"/>
      <c r="M82" s="87">
        <v>91544</v>
      </c>
      <c r="O82" s="105" t="s">
        <v>487</v>
      </c>
      <c r="P82" s="95" t="s">
        <v>1815</v>
      </c>
      <c r="Q82" s="87">
        <v>1457700</v>
      </c>
      <c r="R82" s="46">
        <f t="shared" si="6"/>
        <v>1368356</v>
      </c>
      <c r="S82" s="87">
        <v>221650</v>
      </c>
      <c r="T82" s="87">
        <v>1146706</v>
      </c>
      <c r="V82" s="105" t="s">
        <v>487</v>
      </c>
      <c r="W82" s="95" t="s">
        <v>1815</v>
      </c>
      <c r="X82" s="85"/>
      <c r="Y82" s="87">
        <f t="shared" si="7"/>
        <v>3096347</v>
      </c>
      <c r="Z82" s="87">
        <v>417507</v>
      </c>
      <c r="AA82" s="87">
        <v>2678840</v>
      </c>
    </row>
    <row r="83" spans="1:27" ht="15">
      <c r="A83" s="105" t="s">
        <v>493</v>
      </c>
      <c r="B83" s="95" t="s">
        <v>1817</v>
      </c>
      <c r="C83" s="85"/>
      <c r="D83" s="46">
        <f t="shared" si="4"/>
        <v>812600</v>
      </c>
      <c r="E83" s="87">
        <v>16000</v>
      </c>
      <c r="F83" s="87">
        <v>796600</v>
      </c>
      <c r="H83" s="105" t="s">
        <v>516</v>
      </c>
      <c r="I83" s="95" t="s">
        <v>1823</v>
      </c>
      <c r="J83" s="87">
        <v>88515</v>
      </c>
      <c r="K83" s="46">
        <f t="shared" si="5"/>
        <v>44350</v>
      </c>
      <c r="L83" s="85"/>
      <c r="M83" s="87">
        <v>44350</v>
      </c>
      <c r="O83" s="105" t="s">
        <v>490</v>
      </c>
      <c r="P83" s="95" t="s">
        <v>1816</v>
      </c>
      <c r="Q83" s="87">
        <v>436500</v>
      </c>
      <c r="R83" s="46">
        <f t="shared" si="6"/>
        <v>96743</v>
      </c>
      <c r="S83" s="85"/>
      <c r="T83" s="87">
        <v>96743</v>
      </c>
      <c r="V83" s="105" t="s">
        <v>490</v>
      </c>
      <c r="W83" s="95" t="s">
        <v>1816</v>
      </c>
      <c r="X83" s="85"/>
      <c r="Y83" s="87">
        <f t="shared" si="7"/>
        <v>3619559</v>
      </c>
      <c r="Z83" s="87">
        <v>702670</v>
      </c>
      <c r="AA83" s="87">
        <v>2916889</v>
      </c>
    </row>
    <row r="84" spans="1:27" ht="15">
      <c r="A84" s="105" t="s">
        <v>496</v>
      </c>
      <c r="B84" s="95" t="s">
        <v>1818</v>
      </c>
      <c r="C84" s="85"/>
      <c r="D84" s="46">
        <f t="shared" si="4"/>
        <v>394000</v>
      </c>
      <c r="E84" s="87">
        <v>30000</v>
      </c>
      <c r="F84" s="87">
        <v>364000</v>
      </c>
      <c r="H84" s="105" t="s">
        <v>519</v>
      </c>
      <c r="I84" s="95" t="s">
        <v>1824</v>
      </c>
      <c r="J84" s="85"/>
      <c r="K84" s="46">
        <f t="shared" si="5"/>
        <v>53900</v>
      </c>
      <c r="L84" s="85"/>
      <c r="M84" s="87">
        <v>53900</v>
      </c>
      <c r="O84" s="105" t="s">
        <v>493</v>
      </c>
      <c r="P84" s="95" t="s">
        <v>1817</v>
      </c>
      <c r="Q84" s="87">
        <v>511450</v>
      </c>
      <c r="R84" s="46">
        <f t="shared" si="6"/>
        <v>9052118</v>
      </c>
      <c r="S84" s="87">
        <v>1157851</v>
      </c>
      <c r="T84" s="87">
        <v>7894267</v>
      </c>
      <c r="V84" s="105" t="s">
        <v>493</v>
      </c>
      <c r="W84" s="95" t="s">
        <v>1817</v>
      </c>
      <c r="X84" s="87">
        <v>78512</v>
      </c>
      <c r="Y84" s="87">
        <f t="shared" si="7"/>
        <v>13660389</v>
      </c>
      <c r="Z84" s="87">
        <v>41000</v>
      </c>
      <c r="AA84" s="87">
        <v>13619389</v>
      </c>
    </row>
    <row r="85" spans="1:27" ht="15">
      <c r="A85" s="105" t="s">
        <v>499</v>
      </c>
      <c r="B85" s="95" t="s">
        <v>2282</v>
      </c>
      <c r="C85" s="87">
        <v>1038420</v>
      </c>
      <c r="D85" s="46">
        <f t="shared" si="4"/>
        <v>522361</v>
      </c>
      <c r="E85" s="85"/>
      <c r="F85" s="87">
        <v>522361</v>
      </c>
      <c r="H85" s="105" t="s">
        <v>522</v>
      </c>
      <c r="I85" s="95" t="s">
        <v>1825</v>
      </c>
      <c r="J85" s="85"/>
      <c r="K85" s="46">
        <f t="shared" si="5"/>
        <v>7332150</v>
      </c>
      <c r="L85" s="87">
        <v>7225000</v>
      </c>
      <c r="M85" s="87">
        <v>107150</v>
      </c>
      <c r="O85" s="105" t="s">
        <v>496</v>
      </c>
      <c r="P85" s="95" t="s">
        <v>1818</v>
      </c>
      <c r="Q85" s="87">
        <v>968161</v>
      </c>
      <c r="R85" s="46">
        <f t="shared" si="6"/>
        <v>5659789</v>
      </c>
      <c r="S85" s="87">
        <v>1153987</v>
      </c>
      <c r="T85" s="87">
        <v>4505802</v>
      </c>
      <c r="V85" s="105" t="s">
        <v>496</v>
      </c>
      <c r="W85" s="95" t="s">
        <v>1818</v>
      </c>
      <c r="X85" s="87">
        <v>696500</v>
      </c>
      <c r="Y85" s="87">
        <f t="shared" si="7"/>
        <v>5623186</v>
      </c>
      <c r="Z85" s="87">
        <v>43750</v>
      </c>
      <c r="AA85" s="87">
        <v>5579436</v>
      </c>
    </row>
    <row r="86" spans="1:27" ht="15">
      <c r="A86" s="105" t="s">
        <v>502</v>
      </c>
      <c r="B86" s="95" t="s">
        <v>1819</v>
      </c>
      <c r="C86" s="85"/>
      <c r="D86" s="46">
        <f t="shared" si="4"/>
        <v>31795</v>
      </c>
      <c r="E86" s="85"/>
      <c r="F86" s="87">
        <v>31795</v>
      </c>
      <c r="H86" s="105" t="s">
        <v>525</v>
      </c>
      <c r="I86" s="95" t="s">
        <v>1826</v>
      </c>
      <c r="J86" s="85"/>
      <c r="K86" s="46">
        <f t="shared" si="5"/>
        <v>258425</v>
      </c>
      <c r="L86" s="85"/>
      <c r="M86" s="87">
        <v>258425</v>
      </c>
      <c r="O86" s="105" t="s">
        <v>499</v>
      </c>
      <c r="P86" s="95" t="s">
        <v>2282</v>
      </c>
      <c r="Q86" s="87">
        <v>7071816</v>
      </c>
      <c r="R86" s="46">
        <f t="shared" si="6"/>
        <v>17225148</v>
      </c>
      <c r="S86" s="87">
        <v>2506317</v>
      </c>
      <c r="T86" s="87">
        <v>14718831</v>
      </c>
      <c r="V86" s="105" t="s">
        <v>499</v>
      </c>
      <c r="W86" s="95" t="s">
        <v>2282</v>
      </c>
      <c r="X86" s="87">
        <v>201465</v>
      </c>
      <c r="Y86" s="87">
        <f t="shared" si="7"/>
        <v>3979645</v>
      </c>
      <c r="Z86" s="85"/>
      <c r="AA86" s="87">
        <v>3979645</v>
      </c>
    </row>
    <row r="87" spans="1:27" ht="15">
      <c r="A87" s="105" t="s">
        <v>504</v>
      </c>
      <c r="B87" s="95" t="s">
        <v>1820</v>
      </c>
      <c r="C87" s="87">
        <v>1280150</v>
      </c>
      <c r="D87" s="46">
        <f t="shared" si="4"/>
        <v>1465132</v>
      </c>
      <c r="E87" s="87">
        <v>640201</v>
      </c>
      <c r="F87" s="87">
        <v>824931</v>
      </c>
      <c r="H87" s="105" t="s">
        <v>528</v>
      </c>
      <c r="I87" s="95" t="s">
        <v>1827</v>
      </c>
      <c r="J87" s="85"/>
      <c r="K87" s="46">
        <f t="shared" si="5"/>
        <v>108500</v>
      </c>
      <c r="L87" s="85"/>
      <c r="M87" s="87">
        <v>108500</v>
      </c>
      <c r="O87" s="105" t="s">
        <v>502</v>
      </c>
      <c r="P87" s="95" t="s">
        <v>1819</v>
      </c>
      <c r="Q87" s="85"/>
      <c r="R87" s="46">
        <f t="shared" si="6"/>
        <v>747814</v>
      </c>
      <c r="S87" s="87">
        <v>310150</v>
      </c>
      <c r="T87" s="87">
        <v>437664</v>
      </c>
      <c r="V87" s="105" t="s">
        <v>502</v>
      </c>
      <c r="W87" s="95" t="s">
        <v>1819</v>
      </c>
      <c r="X87" s="87">
        <v>4650</v>
      </c>
      <c r="Y87" s="87">
        <f t="shared" si="7"/>
        <v>3516242</v>
      </c>
      <c r="Z87" s="87">
        <v>314450</v>
      </c>
      <c r="AA87" s="87">
        <v>3201792</v>
      </c>
    </row>
    <row r="88" spans="1:27" ht="15">
      <c r="A88" s="105" t="s">
        <v>507</v>
      </c>
      <c r="B88" s="95" t="s">
        <v>1821</v>
      </c>
      <c r="C88" s="87">
        <v>673100</v>
      </c>
      <c r="D88" s="46">
        <f t="shared" si="4"/>
        <v>355032</v>
      </c>
      <c r="E88" s="87">
        <v>17500</v>
      </c>
      <c r="F88" s="87">
        <v>337532</v>
      </c>
      <c r="H88" s="105" t="s">
        <v>531</v>
      </c>
      <c r="I88" s="95" t="s">
        <v>1828</v>
      </c>
      <c r="J88" s="85"/>
      <c r="K88" s="46">
        <f t="shared" si="5"/>
        <v>123800</v>
      </c>
      <c r="L88" s="85"/>
      <c r="M88" s="87">
        <v>123800</v>
      </c>
      <c r="O88" s="105" t="s">
        <v>504</v>
      </c>
      <c r="P88" s="95" t="s">
        <v>1820</v>
      </c>
      <c r="Q88" s="87">
        <v>8330523</v>
      </c>
      <c r="R88" s="46">
        <f t="shared" si="6"/>
        <v>21363144</v>
      </c>
      <c r="S88" s="87">
        <v>6055722</v>
      </c>
      <c r="T88" s="87">
        <v>15307422</v>
      </c>
      <c r="V88" s="105" t="s">
        <v>504</v>
      </c>
      <c r="W88" s="95" t="s">
        <v>1820</v>
      </c>
      <c r="X88" s="87">
        <v>882000</v>
      </c>
      <c r="Y88" s="87">
        <f t="shared" si="7"/>
        <v>70140883</v>
      </c>
      <c r="Z88" s="87">
        <v>55332705</v>
      </c>
      <c r="AA88" s="87">
        <v>14808178</v>
      </c>
    </row>
    <row r="89" spans="1:27" ht="15">
      <c r="A89" s="105" t="s">
        <v>513</v>
      </c>
      <c r="B89" s="95" t="s">
        <v>1822</v>
      </c>
      <c r="C89" s="87">
        <v>10001</v>
      </c>
      <c r="D89" s="46">
        <f t="shared" si="4"/>
        <v>639847</v>
      </c>
      <c r="E89" s="87">
        <v>326700</v>
      </c>
      <c r="F89" s="87">
        <v>313147</v>
      </c>
      <c r="H89" s="105" t="s">
        <v>534</v>
      </c>
      <c r="I89" s="95" t="s">
        <v>1829</v>
      </c>
      <c r="J89" s="87">
        <v>85600</v>
      </c>
      <c r="K89" s="46">
        <f t="shared" si="5"/>
        <v>309172</v>
      </c>
      <c r="L89" s="85"/>
      <c r="M89" s="87">
        <v>309172</v>
      </c>
      <c r="O89" s="105" t="s">
        <v>507</v>
      </c>
      <c r="P89" s="95" t="s">
        <v>1821</v>
      </c>
      <c r="Q89" s="87">
        <v>15810581</v>
      </c>
      <c r="R89" s="46">
        <f t="shared" si="6"/>
        <v>11687963</v>
      </c>
      <c r="S89" s="87">
        <v>5016104</v>
      </c>
      <c r="T89" s="87">
        <v>6671859</v>
      </c>
      <c r="V89" s="105" t="s">
        <v>507</v>
      </c>
      <c r="W89" s="95" t="s">
        <v>1821</v>
      </c>
      <c r="X89" s="87">
        <v>9014000</v>
      </c>
      <c r="Y89" s="87">
        <f t="shared" si="7"/>
        <v>2624646</v>
      </c>
      <c r="Z89" s="87">
        <v>6345</v>
      </c>
      <c r="AA89" s="87">
        <v>2618301</v>
      </c>
    </row>
    <row r="90" spans="1:27" ht="15">
      <c r="A90" s="105" t="s">
        <v>516</v>
      </c>
      <c r="B90" s="95" t="s">
        <v>1823</v>
      </c>
      <c r="C90" s="87">
        <v>940000</v>
      </c>
      <c r="D90" s="46">
        <f t="shared" si="4"/>
        <v>245569</v>
      </c>
      <c r="E90" s="85"/>
      <c r="F90" s="87">
        <v>245569</v>
      </c>
      <c r="H90" s="105" t="s">
        <v>544</v>
      </c>
      <c r="I90" s="95" t="s">
        <v>1832</v>
      </c>
      <c r="J90" s="85"/>
      <c r="K90" s="46">
        <f t="shared" si="5"/>
        <v>180420</v>
      </c>
      <c r="L90" s="85"/>
      <c r="M90" s="87">
        <v>180420</v>
      </c>
      <c r="O90" s="105" t="s">
        <v>510</v>
      </c>
      <c r="P90" s="95" t="s">
        <v>2264</v>
      </c>
      <c r="Q90" s="85"/>
      <c r="R90" s="46">
        <f t="shared" si="6"/>
        <v>2000</v>
      </c>
      <c r="S90" s="85"/>
      <c r="T90" s="87">
        <v>2000</v>
      </c>
      <c r="V90" s="105" t="s">
        <v>510</v>
      </c>
      <c r="W90" s="95" t="s">
        <v>2264</v>
      </c>
      <c r="X90" s="85"/>
      <c r="Y90" s="87">
        <f t="shared" si="7"/>
        <v>2696502</v>
      </c>
      <c r="Z90" s="85"/>
      <c r="AA90" s="87">
        <v>2696502</v>
      </c>
    </row>
    <row r="91" spans="1:27" ht="15">
      <c r="A91" s="105" t="s">
        <v>519</v>
      </c>
      <c r="B91" s="95" t="s">
        <v>1824</v>
      </c>
      <c r="C91" s="87">
        <v>265000</v>
      </c>
      <c r="D91" s="46">
        <f t="shared" si="4"/>
        <v>121127</v>
      </c>
      <c r="E91" s="87">
        <v>40000</v>
      </c>
      <c r="F91" s="87">
        <v>81127</v>
      </c>
      <c r="H91" s="105" t="s">
        <v>547</v>
      </c>
      <c r="I91" s="95" t="s">
        <v>1833</v>
      </c>
      <c r="J91" s="85"/>
      <c r="K91" s="46">
        <f t="shared" si="5"/>
        <v>432651</v>
      </c>
      <c r="L91" s="85"/>
      <c r="M91" s="87">
        <v>432651</v>
      </c>
      <c r="O91" s="105" t="s">
        <v>513</v>
      </c>
      <c r="P91" s="95" t="s">
        <v>1822</v>
      </c>
      <c r="Q91" s="87">
        <v>7943011</v>
      </c>
      <c r="R91" s="46">
        <f t="shared" si="6"/>
        <v>10514800</v>
      </c>
      <c r="S91" s="87">
        <v>3880834</v>
      </c>
      <c r="T91" s="87">
        <v>6633966</v>
      </c>
      <c r="V91" s="105" t="s">
        <v>513</v>
      </c>
      <c r="W91" s="95" t="s">
        <v>1822</v>
      </c>
      <c r="X91" s="85"/>
      <c r="Y91" s="87">
        <f t="shared" si="7"/>
        <v>3828884</v>
      </c>
      <c r="Z91" s="85"/>
      <c r="AA91" s="87">
        <v>3828884</v>
      </c>
    </row>
    <row r="92" spans="1:27" ht="15">
      <c r="A92" s="105" t="s">
        <v>522</v>
      </c>
      <c r="B92" s="95" t="s">
        <v>1825</v>
      </c>
      <c r="C92" s="85"/>
      <c r="D92" s="46">
        <f t="shared" si="4"/>
        <v>404303</v>
      </c>
      <c r="E92" s="87">
        <v>132900</v>
      </c>
      <c r="F92" s="87">
        <v>271403</v>
      </c>
      <c r="H92" s="105" t="s">
        <v>550</v>
      </c>
      <c r="I92" s="95" t="s">
        <v>1834</v>
      </c>
      <c r="J92" s="85"/>
      <c r="K92" s="46">
        <f t="shared" si="5"/>
        <v>30619</v>
      </c>
      <c r="L92" s="85"/>
      <c r="M92" s="87">
        <v>30619</v>
      </c>
      <c r="O92" s="105" t="s">
        <v>516</v>
      </c>
      <c r="P92" s="95" t="s">
        <v>1823</v>
      </c>
      <c r="Q92" s="87">
        <v>2752500</v>
      </c>
      <c r="R92" s="46">
        <f t="shared" si="6"/>
        <v>3905524</v>
      </c>
      <c r="S92" s="87">
        <v>443325</v>
      </c>
      <c r="T92" s="87">
        <v>3462199</v>
      </c>
      <c r="V92" s="105" t="s">
        <v>516</v>
      </c>
      <c r="W92" s="95" t="s">
        <v>1823</v>
      </c>
      <c r="X92" s="87">
        <v>238515</v>
      </c>
      <c r="Y92" s="87">
        <f t="shared" si="7"/>
        <v>5289780</v>
      </c>
      <c r="Z92" s="87">
        <v>2200000</v>
      </c>
      <c r="AA92" s="87">
        <v>3089780</v>
      </c>
    </row>
    <row r="93" spans="1:27" ht="15">
      <c r="A93" s="105" t="s">
        <v>525</v>
      </c>
      <c r="B93" s="95" t="s">
        <v>1826</v>
      </c>
      <c r="C93" s="87">
        <v>605200</v>
      </c>
      <c r="D93" s="46">
        <f t="shared" si="4"/>
        <v>292240</v>
      </c>
      <c r="E93" s="87">
        <v>50200</v>
      </c>
      <c r="F93" s="87">
        <v>242040</v>
      </c>
      <c r="H93" s="105" t="s">
        <v>553</v>
      </c>
      <c r="I93" s="95" t="s">
        <v>1835</v>
      </c>
      <c r="J93" s="85"/>
      <c r="K93" s="46">
        <f t="shared" si="5"/>
        <v>632744</v>
      </c>
      <c r="L93" s="85"/>
      <c r="M93" s="87">
        <v>632744</v>
      </c>
      <c r="O93" s="105" t="s">
        <v>519</v>
      </c>
      <c r="P93" s="95" t="s">
        <v>1824</v>
      </c>
      <c r="Q93" s="87">
        <v>573000</v>
      </c>
      <c r="R93" s="46">
        <f t="shared" si="6"/>
        <v>1454093</v>
      </c>
      <c r="S93" s="87">
        <v>307300</v>
      </c>
      <c r="T93" s="87">
        <v>1146793</v>
      </c>
      <c r="V93" s="105" t="s">
        <v>519</v>
      </c>
      <c r="W93" s="95" t="s">
        <v>1824</v>
      </c>
      <c r="X93" s="85"/>
      <c r="Y93" s="87">
        <f t="shared" si="7"/>
        <v>567950</v>
      </c>
      <c r="Z93" s="87">
        <v>140350</v>
      </c>
      <c r="AA93" s="87">
        <v>427600</v>
      </c>
    </row>
    <row r="94" spans="1:27" ht="15">
      <c r="A94" s="105" t="s">
        <v>528</v>
      </c>
      <c r="B94" s="95" t="s">
        <v>1827</v>
      </c>
      <c r="C94" s="85"/>
      <c r="D94" s="46">
        <f t="shared" si="4"/>
        <v>166069</v>
      </c>
      <c r="E94" s="85"/>
      <c r="F94" s="87">
        <v>166069</v>
      </c>
      <c r="H94" s="105" t="s">
        <v>556</v>
      </c>
      <c r="I94" s="95" t="s">
        <v>1836</v>
      </c>
      <c r="J94" s="87">
        <v>179700</v>
      </c>
      <c r="K94" s="46">
        <f t="shared" si="5"/>
        <v>0</v>
      </c>
      <c r="L94" s="85"/>
      <c r="M94" s="85"/>
      <c r="O94" s="105" t="s">
        <v>522</v>
      </c>
      <c r="P94" s="95" t="s">
        <v>1825</v>
      </c>
      <c r="Q94" s="87">
        <v>875500</v>
      </c>
      <c r="R94" s="46">
        <f t="shared" si="6"/>
        <v>5689810</v>
      </c>
      <c r="S94" s="87">
        <v>1950650</v>
      </c>
      <c r="T94" s="87">
        <v>3739160</v>
      </c>
      <c r="V94" s="105" t="s">
        <v>522</v>
      </c>
      <c r="W94" s="95" t="s">
        <v>1825</v>
      </c>
      <c r="X94" s="87">
        <v>322300</v>
      </c>
      <c r="Y94" s="87">
        <f t="shared" si="7"/>
        <v>9838642</v>
      </c>
      <c r="Z94" s="87">
        <v>7225000</v>
      </c>
      <c r="AA94" s="87">
        <v>2613642</v>
      </c>
    </row>
    <row r="95" spans="1:27" ht="15">
      <c r="A95" s="105" t="s">
        <v>531</v>
      </c>
      <c r="B95" s="95" t="s">
        <v>1828</v>
      </c>
      <c r="C95" s="85"/>
      <c r="D95" s="46">
        <f t="shared" si="4"/>
        <v>153190</v>
      </c>
      <c r="E95" s="85"/>
      <c r="F95" s="87">
        <v>153190</v>
      </c>
      <c r="H95" s="105" t="s">
        <v>559</v>
      </c>
      <c r="I95" s="95" t="s">
        <v>1837</v>
      </c>
      <c r="J95" s="85"/>
      <c r="K95" s="46">
        <f t="shared" si="5"/>
        <v>24200</v>
      </c>
      <c r="L95" s="85"/>
      <c r="M95" s="87">
        <v>24200</v>
      </c>
      <c r="O95" s="105" t="s">
        <v>525</v>
      </c>
      <c r="P95" s="95" t="s">
        <v>1826</v>
      </c>
      <c r="Q95" s="87">
        <v>2388865</v>
      </c>
      <c r="R95" s="46">
        <f t="shared" si="6"/>
        <v>4222677</v>
      </c>
      <c r="S95" s="87">
        <v>254705</v>
      </c>
      <c r="T95" s="87">
        <v>3967972</v>
      </c>
      <c r="V95" s="105" t="s">
        <v>525</v>
      </c>
      <c r="W95" s="95" t="s">
        <v>1826</v>
      </c>
      <c r="X95" s="87">
        <v>87333</v>
      </c>
      <c r="Y95" s="87">
        <f t="shared" si="7"/>
        <v>6820252</v>
      </c>
      <c r="Z95" s="87">
        <v>216301</v>
      </c>
      <c r="AA95" s="87">
        <v>6603951</v>
      </c>
    </row>
    <row r="96" spans="1:27" ht="15">
      <c r="A96" s="105" t="s">
        <v>534</v>
      </c>
      <c r="B96" s="95" t="s">
        <v>1829</v>
      </c>
      <c r="C96" s="87">
        <v>1750</v>
      </c>
      <c r="D96" s="46">
        <f t="shared" si="4"/>
        <v>1131215</v>
      </c>
      <c r="E96" s="87">
        <v>660960</v>
      </c>
      <c r="F96" s="87">
        <v>470255</v>
      </c>
      <c r="H96" s="105" t="s">
        <v>562</v>
      </c>
      <c r="I96" s="95" t="s">
        <v>1838</v>
      </c>
      <c r="J96" s="85"/>
      <c r="K96" s="46">
        <f t="shared" si="5"/>
        <v>40700</v>
      </c>
      <c r="L96" s="85"/>
      <c r="M96" s="87">
        <v>40700</v>
      </c>
      <c r="O96" s="105" t="s">
        <v>528</v>
      </c>
      <c r="P96" s="95" t="s">
        <v>1827</v>
      </c>
      <c r="Q96" s="87">
        <v>2567800</v>
      </c>
      <c r="R96" s="46">
        <f t="shared" si="6"/>
        <v>5907798</v>
      </c>
      <c r="S96" s="87">
        <v>2261600</v>
      </c>
      <c r="T96" s="87">
        <v>3646198</v>
      </c>
      <c r="V96" s="105" t="s">
        <v>528</v>
      </c>
      <c r="W96" s="95" t="s">
        <v>1827</v>
      </c>
      <c r="X96" s="85"/>
      <c r="Y96" s="87">
        <f t="shared" si="7"/>
        <v>3348900</v>
      </c>
      <c r="Z96" s="85"/>
      <c r="AA96" s="87">
        <v>3348900</v>
      </c>
    </row>
    <row r="97" spans="1:27" ht="15">
      <c r="A97" s="105" t="s">
        <v>538</v>
      </c>
      <c r="B97" s="95" t="s">
        <v>1830</v>
      </c>
      <c r="C97" s="85"/>
      <c r="D97" s="46">
        <f t="shared" si="4"/>
        <v>48319</v>
      </c>
      <c r="E97" s="85"/>
      <c r="F97" s="87">
        <v>48319</v>
      </c>
      <c r="H97" s="105" t="s">
        <v>565</v>
      </c>
      <c r="I97" s="95" t="s">
        <v>1839</v>
      </c>
      <c r="J97" s="85"/>
      <c r="K97" s="46">
        <f t="shared" si="5"/>
        <v>822522</v>
      </c>
      <c r="L97" s="85"/>
      <c r="M97" s="87">
        <v>822522</v>
      </c>
      <c r="O97" s="105" t="s">
        <v>531</v>
      </c>
      <c r="P97" s="95" t="s">
        <v>1828</v>
      </c>
      <c r="Q97" s="87">
        <v>891600</v>
      </c>
      <c r="R97" s="46">
        <f t="shared" si="6"/>
        <v>2547722</v>
      </c>
      <c r="S97" s="87">
        <v>497150</v>
      </c>
      <c r="T97" s="87">
        <v>2050572</v>
      </c>
      <c r="V97" s="105" t="s">
        <v>531</v>
      </c>
      <c r="W97" s="95" t="s">
        <v>1828</v>
      </c>
      <c r="X97" s="87">
        <v>44200</v>
      </c>
      <c r="Y97" s="87">
        <f t="shared" si="7"/>
        <v>1534927</v>
      </c>
      <c r="Z97" s="85"/>
      <c r="AA97" s="87">
        <v>1534927</v>
      </c>
    </row>
    <row r="98" spans="1:27" ht="15">
      <c r="A98" s="105" t="s">
        <v>541</v>
      </c>
      <c r="B98" s="95" t="s">
        <v>1831</v>
      </c>
      <c r="C98" s="85"/>
      <c r="D98" s="46">
        <f t="shared" si="4"/>
        <v>49259</v>
      </c>
      <c r="E98" s="85"/>
      <c r="F98" s="87">
        <v>49259</v>
      </c>
      <c r="H98" s="105" t="s">
        <v>571</v>
      </c>
      <c r="I98" s="95" t="s">
        <v>1841</v>
      </c>
      <c r="J98" s="85"/>
      <c r="K98" s="46">
        <f t="shared" si="5"/>
        <v>19025</v>
      </c>
      <c r="L98" s="85"/>
      <c r="M98" s="87">
        <v>19025</v>
      </c>
      <c r="O98" s="105" t="s">
        <v>534</v>
      </c>
      <c r="P98" s="95" t="s">
        <v>1829</v>
      </c>
      <c r="Q98" s="87">
        <v>9382350</v>
      </c>
      <c r="R98" s="46">
        <f t="shared" si="6"/>
        <v>18855195</v>
      </c>
      <c r="S98" s="87">
        <v>8426880</v>
      </c>
      <c r="T98" s="87">
        <v>10428315</v>
      </c>
      <c r="V98" s="105" t="s">
        <v>534</v>
      </c>
      <c r="W98" s="95" t="s">
        <v>1829</v>
      </c>
      <c r="X98" s="87">
        <v>190200</v>
      </c>
      <c r="Y98" s="87">
        <f t="shared" si="7"/>
        <v>5579591</v>
      </c>
      <c r="Z98" s="87">
        <v>162460</v>
      </c>
      <c r="AA98" s="87">
        <v>5417131</v>
      </c>
    </row>
    <row r="99" spans="1:27" ht="15">
      <c r="A99" s="105" t="s">
        <v>544</v>
      </c>
      <c r="B99" s="95" t="s">
        <v>1832</v>
      </c>
      <c r="C99" s="85"/>
      <c r="D99" s="46">
        <f t="shared" si="4"/>
        <v>59720</v>
      </c>
      <c r="E99" s="85"/>
      <c r="F99" s="87">
        <v>59720</v>
      </c>
      <c r="H99" s="105" t="s">
        <v>574</v>
      </c>
      <c r="I99" s="95" t="s">
        <v>1842</v>
      </c>
      <c r="J99" s="87">
        <v>589501</v>
      </c>
      <c r="K99" s="46">
        <f t="shared" si="5"/>
        <v>1022255</v>
      </c>
      <c r="L99" s="87">
        <v>200</v>
      </c>
      <c r="M99" s="87">
        <v>1022055</v>
      </c>
      <c r="O99" s="105" t="s">
        <v>538</v>
      </c>
      <c r="P99" s="95" t="s">
        <v>1830</v>
      </c>
      <c r="Q99" s="87">
        <v>55300</v>
      </c>
      <c r="R99" s="46">
        <f t="shared" si="6"/>
        <v>609506</v>
      </c>
      <c r="S99" s="87">
        <v>55500</v>
      </c>
      <c r="T99" s="87">
        <v>554006</v>
      </c>
      <c r="V99" s="105" t="s">
        <v>538</v>
      </c>
      <c r="W99" s="95" t="s">
        <v>1830</v>
      </c>
      <c r="X99" s="85"/>
      <c r="Y99" s="87">
        <f t="shared" si="7"/>
        <v>438375</v>
      </c>
      <c r="Z99" s="85"/>
      <c r="AA99" s="87">
        <v>438375</v>
      </c>
    </row>
    <row r="100" spans="1:27" ht="15">
      <c r="A100" s="105" t="s">
        <v>547</v>
      </c>
      <c r="B100" s="95" t="s">
        <v>1833</v>
      </c>
      <c r="C100" s="85"/>
      <c r="D100" s="46">
        <f t="shared" si="4"/>
        <v>109997</v>
      </c>
      <c r="E100" s="85"/>
      <c r="F100" s="87">
        <v>109997</v>
      </c>
      <c r="H100" s="105" t="s">
        <v>580</v>
      </c>
      <c r="I100" s="95" t="s">
        <v>1844</v>
      </c>
      <c r="J100" s="85"/>
      <c r="K100" s="46">
        <f t="shared" si="5"/>
        <v>34914</v>
      </c>
      <c r="L100" s="85"/>
      <c r="M100" s="87">
        <v>34914</v>
      </c>
      <c r="O100" s="105" t="s">
        <v>541</v>
      </c>
      <c r="P100" s="95" t="s">
        <v>1831</v>
      </c>
      <c r="Q100" s="85"/>
      <c r="R100" s="46">
        <f t="shared" si="6"/>
        <v>326269</v>
      </c>
      <c r="S100" s="85"/>
      <c r="T100" s="87">
        <v>326269</v>
      </c>
      <c r="V100" s="105" t="s">
        <v>541</v>
      </c>
      <c r="W100" s="95" t="s">
        <v>1831</v>
      </c>
      <c r="X100" s="87">
        <v>3200</v>
      </c>
      <c r="Y100" s="87">
        <f t="shared" si="7"/>
        <v>250921</v>
      </c>
      <c r="Z100" s="87">
        <v>4100</v>
      </c>
      <c r="AA100" s="87">
        <v>246821</v>
      </c>
    </row>
    <row r="101" spans="1:27" ht="15">
      <c r="A101" s="105" t="s">
        <v>550</v>
      </c>
      <c r="B101" s="95" t="s">
        <v>1834</v>
      </c>
      <c r="C101" s="85"/>
      <c r="D101" s="46">
        <f t="shared" si="4"/>
        <v>95195</v>
      </c>
      <c r="E101" s="85"/>
      <c r="F101" s="87">
        <v>95195</v>
      </c>
      <c r="H101" s="105" t="s">
        <v>583</v>
      </c>
      <c r="I101" s="95" t="s">
        <v>1845</v>
      </c>
      <c r="J101" s="87">
        <v>14300</v>
      </c>
      <c r="K101" s="46">
        <f t="shared" si="5"/>
        <v>71439</v>
      </c>
      <c r="L101" s="87">
        <v>26500</v>
      </c>
      <c r="M101" s="87">
        <v>44939</v>
      </c>
      <c r="O101" s="105" t="s">
        <v>544</v>
      </c>
      <c r="P101" s="95" t="s">
        <v>1832</v>
      </c>
      <c r="Q101" s="87">
        <v>170000</v>
      </c>
      <c r="R101" s="46">
        <f t="shared" si="6"/>
        <v>919454</v>
      </c>
      <c r="S101" s="87">
        <v>62300</v>
      </c>
      <c r="T101" s="87">
        <v>857154</v>
      </c>
      <c r="V101" s="105" t="s">
        <v>544</v>
      </c>
      <c r="W101" s="95" t="s">
        <v>1832</v>
      </c>
      <c r="X101" s="87">
        <v>4300</v>
      </c>
      <c r="Y101" s="87">
        <f t="shared" si="7"/>
        <v>688059</v>
      </c>
      <c r="Z101" s="85"/>
      <c r="AA101" s="87">
        <v>688059</v>
      </c>
    </row>
    <row r="102" spans="1:27" ht="15">
      <c r="A102" s="105" t="s">
        <v>553</v>
      </c>
      <c r="B102" s="95" t="s">
        <v>1835</v>
      </c>
      <c r="C102" s="85"/>
      <c r="D102" s="46">
        <f t="shared" si="4"/>
        <v>244596</v>
      </c>
      <c r="E102" s="85"/>
      <c r="F102" s="87">
        <v>244596</v>
      </c>
      <c r="H102" s="105" t="s">
        <v>586</v>
      </c>
      <c r="I102" s="95" t="s">
        <v>1846</v>
      </c>
      <c r="J102" s="85"/>
      <c r="K102" s="46">
        <f t="shared" si="5"/>
        <v>88838</v>
      </c>
      <c r="L102" s="85"/>
      <c r="M102" s="87">
        <v>88838</v>
      </c>
      <c r="O102" s="105" t="s">
        <v>547</v>
      </c>
      <c r="P102" s="95" t="s">
        <v>1833</v>
      </c>
      <c r="Q102" s="87">
        <v>5327384</v>
      </c>
      <c r="R102" s="46">
        <f t="shared" si="6"/>
        <v>3450570</v>
      </c>
      <c r="S102" s="87">
        <v>69650</v>
      </c>
      <c r="T102" s="87">
        <v>3380920</v>
      </c>
      <c r="V102" s="105" t="s">
        <v>547</v>
      </c>
      <c r="W102" s="95" t="s">
        <v>1833</v>
      </c>
      <c r="X102" s="87">
        <v>2218328</v>
      </c>
      <c r="Y102" s="87">
        <f t="shared" si="7"/>
        <v>3961203</v>
      </c>
      <c r="Z102" s="85"/>
      <c r="AA102" s="87">
        <v>3961203</v>
      </c>
    </row>
    <row r="103" spans="1:27" ht="15">
      <c r="A103" s="105" t="s">
        <v>556</v>
      </c>
      <c r="B103" s="95" t="s">
        <v>1836</v>
      </c>
      <c r="C103" s="87">
        <v>1009000</v>
      </c>
      <c r="D103" s="46">
        <f t="shared" si="4"/>
        <v>93444</v>
      </c>
      <c r="E103" s="85"/>
      <c r="F103" s="87">
        <v>93444</v>
      </c>
      <c r="H103" s="105" t="s">
        <v>589</v>
      </c>
      <c r="I103" s="95" t="s">
        <v>1847</v>
      </c>
      <c r="J103" s="85"/>
      <c r="K103" s="46">
        <f t="shared" si="5"/>
        <v>81100</v>
      </c>
      <c r="L103" s="85"/>
      <c r="M103" s="87">
        <v>81100</v>
      </c>
      <c r="O103" s="105" t="s">
        <v>550</v>
      </c>
      <c r="P103" s="95" t="s">
        <v>1834</v>
      </c>
      <c r="Q103" s="85"/>
      <c r="R103" s="46">
        <f t="shared" si="6"/>
        <v>1747827</v>
      </c>
      <c r="S103" s="87">
        <v>17900</v>
      </c>
      <c r="T103" s="87">
        <v>1729927</v>
      </c>
      <c r="V103" s="105" t="s">
        <v>550</v>
      </c>
      <c r="W103" s="95" t="s">
        <v>1834</v>
      </c>
      <c r="X103" s="87">
        <v>54750</v>
      </c>
      <c r="Y103" s="87">
        <f t="shared" si="7"/>
        <v>4117774</v>
      </c>
      <c r="Z103" s="87">
        <v>97250</v>
      </c>
      <c r="AA103" s="87">
        <v>4020524</v>
      </c>
    </row>
    <row r="104" spans="1:27" ht="15">
      <c r="A104" s="105" t="s">
        <v>559</v>
      </c>
      <c r="B104" s="95" t="s">
        <v>1837</v>
      </c>
      <c r="C104" s="87">
        <v>1482888</v>
      </c>
      <c r="D104" s="46">
        <f t="shared" si="4"/>
        <v>120551</v>
      </c>
      <c r="E104" s="85"/>
      <c r="F104" s="87">
        <v>120551</v>
      </c>
      <c r="H104" s="105" t="s">
        <v>592</v>
      </c>
      <c r="I104" s="95" t="s">
        <v>1848</v>
      </c>
      <c r="J104" s="87">
        <v>13950</v>
      </c>
      <c r="K104" s="46">
        <f t="shared" si="5"/>
        <v>434395</v>
      </c>
      <c r="L104" s="85"/>
      <c r="M104" s="87">
        <v>434395</v>
      </c>
      <c r="O104" s="105" t="s">
        <v>553</v>
      </c>
      <c r="P104" s="95" t="s">
        <v>1835</v>
      </c>
      <c r="Q104" s="87">
        <v>4233960</v>
      </c>
      <c r="R104" s="46">
        <f t="shared" si="6"/>
        <v>5782791</v>
      </c>
      <c r="S104" s="87">
        <v>488744</v>
      </c>
      <c r="T104" s="87">
        <v>5294047</v>
      </c>
      <c r="V104" s="105" t="s">
        <v>553</v>
      </c>
      <c r="W104" s="95" t="s">
        <v>1835</v>
      </c>
      <c r="X104" s="87">
        <v>1077260</v>
      </c>
      <c r="Y104" s="87">
        <f t="shared" si="7"/>
        <v>7174895</v>
      </c>
      <c r="Z104" s="87">
        <v>610149</v>
      </c>
      <c r="AA104" s="87">
        <v>6564746</v>
      </c>
    </row>
    <row r="105" spans="1:27" ht="15">
      <c r="A105" s="105" t="s">
        <v>562</v>
      </c>
      <c r="B105" s="95" t="s">
        <v>1838</v>
      </c>
      <c r="C105" s="85"/>
      <c r="D105" s="46">
        <f t="shared" si="4"/>
        <v>19175</v>
      </c>
      <c r="E105" s="85"/>
      <c r="F105" s="87">
        <v>19175</v>
      </c>
      <c r="H105" s="105" t="s">
        <v>595</v>
      </c>
      <c r="I105" s="95" t="s">
        <v>1849</v>
      </c>
      <c r="J105" s="87">
        <v>38000</v>
      </c>
      <c r="K105" s="46">
        <f t="shared" si="5"/>
        <v>285350</v>
      </c>
      <c r="L105" s="85"/>
      <c r="M105" s="87">
        <v>285350</v>
      </c>
      <c r="O105" s="105" t="s">
        <v>556</v>
      </c>
      <c r="P105" s="95" t="s">
        <v>1836</v>
      </c>
      <c r="Q105" s="87">
        <v>6938600</v>
      </c>
      <c r="R105" s="46">
        <f t="shared" si="6"/>
        <v>1822275</v>
      </c>
      <c r="S105" s="87">
        <v>174825</v>
      </c>
      <c r="T105" s="87">
        <v>1647450</v>
      </c>
      <c r="V105" s="105" t="s">
        <v>556</v>
      </c>
      <c r="W105" s="95" t="s">
        <v>1836</v>
      </c>
      <c r="X105" s="87">
        <v>458990</v>
      </c>
      <c r="Y105" s="87">
        <f t="shared" si="7"/>
        <v>509515</v>
      </c>
      <c r="Z105" s="85"/>
      <c r="AA105" s="87">
        <v>509515</v>
      </c>
    </row>
    <row r="106" spans="1:27" ht="15">
      <c r="A106" s="105" t="s">
        <v>565</v>
      </c>
      <c r="B106" s="95" t="s">
        <v>1839</v>
      </c>
      <c r="C106" s="85"/>
      <c r="D106" s="46">
        <f t="shared" si="4"/>
        <v>45052</v>
      </c>
      <c r="E106" s="85"/>
      <c r="F106" s="87">
        <v>45052</v>
      </c>
      <c r="H106" s="105" t="s">
        <v>601</v>
      </c>
      <c r="I106" s="95" t="s">
        <v>1851</v>
      </c>
      <c r="J106" s="87">
        <v>11801</v>
      </c>
      <c r="K106" s="46">
        <f t="shared" si="5"/>
        <v>763712</v>
      </c>
      <c r="L106" s="85"/>
      <c r="M106" s="87">
        <v>763712</v>
      </c>
      <c r="O106" s="105" t="s">
        <v>559</v>
      </c>
      <c r="P106" s="95" t="s">
        <v>1837</v>
      </c>
      <c r="Q106" s="87">
        <v>6469914</v>
      </c>
      <c r="R106" s="46">
        <f t="shared" si="6"/>
        <v>3433585</v>
      </c>
      <c r="S106" s="87">
        <v>255995</v>
      </c>
      <c r="T106" s="87">
        <v>3177590</v>
      </c>
      <c r="V106" s="105" t="s">
        <v>559</v>
      </c>
      <c r="W106" s="95" t="s">
        <v>1837</v>
      </c>
      <c r="X106" s="87">
        <v>600688</v>
      </c>
      <c r="Y106" s="87">
        <f t="shared" si="7"/>
        <v>2301115</v>
      </c>
      <c r="Z106" s="87">
        <v>442447</v>
      </c>
      <c r="AA106" s="87">
        <v>1858668</v>
      </c>
    </row>
    <row r="107" spans="1:27" ht="15">
      <c r="A107" s="105" t="s">
        <v>568</v>
      </c>
      <c r="B107" s="95" t="s">
        <v>1840</v>
      </c>
      <c r="C107" s="85"/>
      <c r="D107" s="46">
        <f t="shared" si="4"/>
        <v>80735</v>
      </c>
      <c r="E107" s="87">
        <v>29800</v>
      </c>
      <c r="F107" s="87">
        <v>50935</v>
      </c>
      <c r="H107" s="105" t="s">
        <v>604</v>
      </c>
      <c r="I107" s="95" t="s">
        <v>1852</v>
      </c>
      <c r="J107" s="85"/>
      <c r="K107" s="46">
        <f t="shared" si="5"/>
        <v>109174</v>
      </c>
      <c r="L107" s="85"/>
      <c r="M107" s="87">
        <v>109174</v>
      </c>
      <c r="O107" s="105" t="s">
        <v>562</v>
      </c>
      <c r="P107" s="95" t="s">
        <v>1838</v>
      </c>
      <c r="Q107" s="87">
        <v>772172</v>
      </c>
      <c r="R107" s="46">
        <f t="shared" si="6"/>
        <v>732592</v>
      </c>
      <c r="S107" s="85"/>
      <c r="T107" s="87">
        <v>732592</v>
      </c>
      <c r="V107" s="105" t="s">
        <v>562</v>
      </c>
      <c r="W107" s="95" t="s">
        <v>1838</v>
      </c>
      <c r="X107" s="87">
        <v>148600</v>
      </c>
      <c r="Y107" s="87">
        <f t="shared" si="7"/>
        <v>988784</v>
      </c>
      <c r="Z107" s="87">
        <v>106545</v>
      </c>
      <c r="AA107" s="87">
        <v>882239</v>
      </c>
    </row>
    <row r="108" spans="1:27" ht="15">
      <c r="A108" s="105" t="s">
        <v>571</v>
      </c>
      <c r="B108" s="95" t="s">
        <v>1841</v>
      </c>
      <c r="C108" s="85"/>
      <c r="D108" s="46">
        <f t="shared" si="4"/>
        <v>82727</v>
      </c>
      <c r="E108" s="87">
        <v>7000</v>
      </c>
      <c r="F108" s="87">
        <v>75727</v>
      </c>
      <c r="H108" s="105" t="s">
        <v>607</v>
      </c>
      <c r="I108" s="95" t="s">
        <v>1853</v>
      </c>
      <c r="J108" s="87">
        <v>63500</v>
      </c>
      <c r="K108" s="46">
        <f t="shared" si="5"/>
        <v>969374</v>
      </c>
      <c r="L108" s="85"/>
      <c r="M108" s="87">
        <v>969374</v>
      </c>
      <c r="O108" s="105" t="s">
        <v>565</v>
      </c>
      <c r="P108" s="95" t="s">
        <v>1839</v>
      </c>
      <c r="Q108" s="87">
        <v>332100</v>
      </c>
      <c r="R108" s="46">
        <f t="shared" si="6"/>
        <v>5202600</v>
      </c>
      <c r="S108" s="87">
        <v>265690</v>
      </c>
      <c r="T108" s="87">
        <v>4936910</v>
      </c>
      <c r="V108" s="105" t="s">
        <v>565</v>
      </c>
      <c r="W108" s="95" t="s">
        <v>1839</v>
      </c>
      <c r="X108" s="87">
        <v>770537</v>
      </c>
      <c r="Y108" s="87">
        <f t="shared" si="7"/>
        <v>3331289</v>
      </c>
      <c r="Z108" s="87">
        <v>20000</v>
      </c>
      <c r="AA108" s="87">
        <v>3311289</v>
      </c>
    </row>
    <row r="109" spans="1:27" ht="15">
      <c r="A109" s="105" t="s">
        <v>574</v>
      </c>
      <c r="B109" s="95" t="s">
        <v>1842</v>
      </c>
      <c r="C109" s="87">
        <v>590387</v>
      </c>
      <c r="D109" s="46">
        <f t="shared" si="4"/>
        <v>124727</v>
      </c>
      <c r="E109" s="87">
        <v>102926</v>
      </c>
      <c r="F109" s="87">
        <v>21801</v>
      </c>
      <c r="H109" s="105" t="s">
        <v>610</v>
      </c>
      <c r="I109" s="95" t="s">
        <v>1854</v>
      </c>
      <c r="J109" s="85"/>
      <c r="K109" s="46">
        <f t="shared" si="5"/>
        <v>20000</v>
      </c>
      <c r="L109" s="85"/>
      <c r="M109" s="87">
        <v>20000</v>
      </c>
      <c r="O109" s="105" t="s">
        <v>568</v>
      </c>
      <c r="P109" s="95" t="s">
        <v>1840</v>
      </c>
      <c r="Q109" s="85"/>
      <c r="R109" s="46">
        <f t="shared" si="6"/>
        <v>1363473</v>
      </c>
      <c r="S109" s="87">
        <v>198560</v>
      </c>
      <c r="T109" s="87">
        <v>1164913</v>
      </c>
      <c r="V109" s="105" t="s">
        <v>568</v>
      </c>
      <c r="W109" s="95" t="s">
        <v>1840</v>
      </c>
      <c r="X109" s="87">
        <v>21000</v>
      </c>
      <c r="Y109" s="87">
        <f t="shared" si="7"/>
        <v>258006</v>
      </c>
      <c r="Z109" s="87">
        <v>97000</v>
      </c>
      <c r="AA109" s="87">
        <v>161006</v>
      </c>
    </row>
    <row r="110" spans="1:27" ht="15">
      <c r="A110" s="105" t="s">
        <v>580</v>
      </c>
      <c r="B110" s="95" t="s">
        <v>1844</v>
      </c>
      <c r="C110" s="87">
        <v>359850</v>
      </c>
      <c r="D110" s="46">
        <f t="shared" si="4"/>
        <v>206386</v>
      </c>
      <c r="E110" s="87">
        <v>37100</v>
      </c>
      <c r="F110" s="87">
        <v>169286</v>
      </c>
      <c r="H110" s="105" t="s">
        <v>613</v>
      </c>
      <c r="I110" s="95" t="s">
        <v>1855</v>
      </c>
      <c r="J110" s="85"/>
      <c r="K110" s="46">
        <f t="shared" si="5"/>
        <v>12490</v>
      </c>
      <c r="L110" s="85"/>
      <c r="M110" s="87">
        <v>12490</v>
      </c>
      <c r="O110" s="105" t="s">
        <v>571</v>
      </c>
      <c r="P110" s="95" t="s">
        <v>1841</v>
      </c>
      <c r="Q110" s="85"/>
      <c r="R110" s="46">
        <f t="shared" si="6"/>
        <v>1507635</v>
      </c>
      <c r="S110" s="87">
        <v>61400</v>
      </c>
      <c r="T110" s="87">
        <v>1446235</v>
      </c>
      <c r="V110" s="105" t="s">
        <v>571</v>
      </c>
      <c r="W110" s="95" t="s">
        <v>1841</v>
      </c>
      <c r="X110" s="85"/>
      <c r="Y110" s="87">
        <f t="shared" si="7"/>
        <v>204889</v>
      </c>
      <c r="Z110" s="85"/>
      <c r="AA110" s="87">
        <v>204889</v>
      </c>
    </row>
    <row r="111" spans="1:27" ht="15">
      <c r="A111" s="105" t="s">
        <v>583</v>
      </c>
      <c r="B111" s="95" t="s">
        <v>1845</v>
      </c>
      <c r="C111" s="87">
        <v>83000</v>
      </c>
      <c r="D111" s="46">
        <f t="shared" si="4"/>
        <v>37648</v>
      </c>
      <c r="E111" s="85"/>
      <c r="F111" s="87">
        <v>37648</v>
      </c>
      <c r="H111" s="105" t="s">
        <v>619</v>
      </c>
      <c r="I111" s="95" t="s">
        <v>1857</v>
      </c>
      <c r="J111" s="85"/>
      <c r="K111" s="46">
        <f t="shared" si="5"/>
        <v>34200</v>
      </c>
      <c r="L111" s="85"/>
      <c r="M111" s="87">
        <v>34200</v>
      </c>
      <c r="O111" s="105" t="s">
        <v>574</v>
      </c>
      <c r="P111" s="95" t="s">
        <v>1842</v>
      </c>
      <c r="Q111" s="87">
        <v>10435013</v>
      </c>
      <c r="R111" s="46">
        <f t="shared" si="6"/>
        <v>2008716</v>
      </c>
      <c r="S111" s="87">
        <v>1573330</v>
      </c>
      <c r="T111" s="87">
        <v>435386</v>
      </c>
      <c r="V111" s="105" t="s">
        <v>574</v>
      </c>
      <c r="W111" s="95" t="s">
        <v>1842</v>
      </c>
      <c r="X111" s="87">
        <v>4879303</v>
      </c>
      <c r="Y111" s="87">
        <f t="shared" si="7"/>
        <v>26973719</v>
      </c>
      <c r="Z111" s="87">
        <v>2830180</v>
      </c>
      <c r="AA111" s="87">
        <v>24143539</v>
      </c>
    </row>
    <row r="112" spans="1:27" ht="15">
      <c r="A112" s="105" t="s">
        <v>586</v>
      </c>
      <c r="B112" s="95" t="s">
        <v>1846</v>
      </c>
      <c r="C112" s="87">
        <v>420</v>
      </c>
      <c r="D112" s="46">
        <f t="shared" si="4"/>
        <v>107113</v>
      </c>
      <c r="E112" s="85"/>
      <c r="F112" s="87">
        <v>107113</v>
      </c>
      <c r="H112" s="105" t="s">
        <v>622</v>
      </c>
      <c r="I112" s="95" t="s">
        <v>1858</v>
      </c>
      <c r="J112" s="87">
        <v>442700</v>
      </c>
      <c r="K112" s="46">
        <f t="shared" si="5"/>
        <v>151533</v>
      </c>
      <c r="L112" s="85"/>
      <c r="M112" s="87">
        <v>151533</v>
      </c>
      <c r="O112" s="105" t="s">
        <v>577</v>
      </c>
      <c r="P112" s="95" t="s">
        <v>1843</v>
      </c>
      <c r="Q112" s="85"/>
      <c r="R112" s="46">
        <f t="shared" si="6"/>
        <v>49090</v>
      </c>
      <c r="S112" s="85"/>
      <c r="T112" s="87">
        <v>49090</v>
      </c>
      <c r="V112" s="105" t="s">
        <v>577</v>
      </c>
      <c r="W112" s="95" t="s">
        <v>1843</v>
      </c>
      <c r="X112" s="85"/>
      <c r="Y112" s="87">
        <f t="shared" si="7"/>
        <v>41100</v>
      </c>
      <c r="Z112" s="87">
        <v>11900</v>
      </c>
      <c r="AA112" s="87">
        <v>29200</v>
      </c>
    </row>
    <row r="113" spans="1:27" ht="15">
      <c r="A113" s="105" t="s">
        <v>589</v>
      </c>
      <c r="B113" s="95" t="s">
        <v>1847</v>
      </c>
      <c r="C113" s="87">
        <v>1146550</v>
      </c>
      <c r="D113" s="46">
        <f t="shared" si="4"/>
        <v>150659</v>
      </c>
      <c r="E113" s="85"/>
      <c r="F113" s="87">
        <v>150659</v>
      </c>
      <c r="H113" s="105" t="s">
        <v>628</v>
      </c>
      <c r="I113" s="95" t="s">
        <v>1860</v>
      </c>
      <c r="J113" s="85"/>
      <c r="K113" s="46">
        <f t="shared" si="5"/>
        <v>200</v>
      </c>
      <c r="L113" s="85"/>
      <c r="M113" s="87">
        <v>200</v>
      </c>
      <c r="O113" s="105" t="s">
        <v>580</v>
      </c>
      <c r="P113" s="95" t="s">
        <v>1844</v>
      </c>
      <c r="Q113" s="87">
        <v>3492428</v>
      </c>
      <c r="R113" s="46">
        <f t="shared" si="6"/>
        <v>4180660</v>
      </c>
      <c r="S113" s="87">
        <v>404163</v>
      </c>
      <c r="T113" s="87">
        <v>3776497</v>
      </c>
      <c r="V113" s="105" t="s">
        <v>580</v>
      </c>
      <c r="W113" s="95" t="s">
        <v>1844</v>
      </c>
      <c r="X113" s="87">
        <v>10560778</v>
      </c>
      <c r="Y113" s="87">
        <f t="shared" si="7"/>
        <v>5294077</v>
      </c>
      <c r="Z113" s="87">
        <v>14000</v>
      </c>
      <c r="AA113" s="87">
        <v>5280077</v>
      </c>
    </row>
    <row r="114" spans="1:27" ht="15">
      <c r="A114" s="105" t="s">
        <v>592</v>
      </c>
      <c r="B114" s="95" t="s">
        <v>1848</v>
      </c>
      <c r="C114" s="85"/>
      <c r="D114" s="46">
        <f t="shared" si="4"/>
        <v>86453</v>
      </c>
      <c r="E114" s="87">
        <v>18001</v>
      </c>
      <c r="F114" s="87">
        <v>68452</v>
      </c>
      <c r="H114" s="105" t="s">
        <v>631</v>
      </c>
      <c r="I114" s="95" t="s">
        <v>1861</v>
      </c>
      <c r="J114" s="85"/>
      <c r="K114" s="46">
        <f t="shared" si="5"/>
        <v>13425</v>
      </c>
      <c r="L114" s="85"/>
      <c r="M114" s="87">
        <v>13425</v>
      </c>
      <c r="O114" s="105" t="s">
        <v>583</v>
      </c>
      <c r="P114" s="95" t="s">
        <v>1845</v>
      </c>
      <c r="Q114" s="87">
        <v>133367</v>
      </c>
      <c r="R114" s="46">
        <f t="shared" si="6"/>
        <v>2068736</v>
      </c>
      <c r="S114" s="87">
        <v>175440</v>
      </c>
      <c r="T114" s="87">
        <v>1893296</v>
      </c>
      <c r="V114" s="105" t="s">
        <v>583</v>
      </c>
      <c r="W114" s="95" t="s">
        <v>1845</v>
      </c>
      <c r="X114" s="87">
        <v>383874</v>
      </c>
      <c r="Y114" s="87">
        <f t="shared" si="7"/>
        <v>1355258</v>
      </c>
      <c r="Z114" s="87">
        <v>26500</v>
      </c>
      <c r="AA114" s="87">
        <v>1328758</v>
      </c>
    </row>
    <row r="115" spans="1:27" ht="15">
      <c r="A115" s="105" t="s">
        <v>595</v>
      </c>
      <c r="B115" s="95" t="s">
        <v>1849</v>
      </c>
      <c r="C115" s="87">
        <v>924818</v>
      </c>
      <c r="D115" s="46">
        <f t="shared" si="4"/>
        <v>491345</v>
      </c>
      <c r="E115" s="87">
        <v>200000</v>
      </c>
      <c r="F115" s="87">
        <v>291345</v>
      </c>
      <c r="H115" s="105" t="s">
        <v>634</v>
      </c>
      <c r="I115" s="95" t="s">
        <v>1862</v>
      </c>
      <c r="J115" s="87">
        <v>34000</v>
      </c>
      <c r="K115" s="46">
        <f t="shared" si="5"/>
        <v>5400</v>
      </c>
      <c r="L115" s="85"/>
      <c r="M115" s="87">
        <v>5400</v>
      </c>
      <c r="O115" s="105" t="s">
        <v>586</v>
      </c>
      <c r="P115" s="95" t="s">
        <v>1846</v>
      </c>
      <c r="Q115" s="87">
        <v>134885</v>
      </c>
      <c r="R115" s="46">
        <f t="shared" si="6"/>
        <v>2930933</v>
      </c>
      <c r="S115" s="87">
        <v>136126</v>
      </c>
      <c r="T115" s="87">
        <v>2794807</v>
      </c>
      <c r="V115" s="105" t="s">
        <v>586</v>
      </c>
      <c r="W115" s="95" t="s">
        <v>1846</v>
      </c>
      <c r="X115" s="87">
        <v>348352</v>
      </c>
      <c r="Y115" s="87">
        <f t="shared" si="7"/>
        <v>6358300</v>
      </c>
      <c r="Z115" s="87">
        <v>25000</v>
      </c>
      <c r="AA115" s="87">
        <v>6333300</v>
      </c>
    </row>
    <row r="116" spans="1:27" ht="15">
      <c r="A116" s="105" t="s">
        <v>598</v>
      </c>
      <c r="B116" s="95" t="s">
        <v>1850</v>
      </c>
      <c r="C116" s="85"/>
      <c r="D116" s="46">
        <f t="shared" si="4"/>
        <v>44439</v>
      </c>
      <c r="E116" s="85"/>
      <c r="F116" s="87">
        <v>44439</v>
      </c>
      <c r="H116" s="105" t="s">
        <v>637</v>
      </c>
      <c r="I116" s="95" t="s">
        <v>1863</v>
      </c>
      <c r="J116" s="87">
        <v>13100</v>
      </c>
      <c r="K116" s="46">
        <f t="shared" si="5"/>
        <v>86380</v>
      </c>
      <c r="L116" s="85"/>
      <c r="M116" s="87">
        <v>86380</v>
      </c>
      <c r="O116" s="105" t="s">
        <v>589</v>
      </c>
      <c r="P116" s="95" t="s">
        <v>1847</v>
      </c>
      <c r="Q116" s="87">
        <v>4509100</v>
      </c>
      <c r="R116" s="46">
        <f t="shared" si="6"/>
        <v>2656224</v>
      </c>
      <c r="S116" s="87">
        <v>187438</v>
      </c>
      <c r="T116" s="87">
        <v>2468786</v>
      </c>
      <c r="V116" s="105" t="s">
        <v>589</v>
      </c>
      <c r="W116" s="95" t="s">
        <v>1847</v>
      </c>
      <c r="X116" s="87">
        <v>316100</v>
      </c>
      <c r="Y116" s="87">
        <f t="shared" si="7"/>
        <v>4728895</v>
      </c>
      <c r="Z116" s="87">
        <v>902000</v>
      </c>
      <c r="AA116" s="87">
        <v>3826895</v>
      </c>
    </row>
    <row r="117" spans="1:27" ht="15">
      <c r="A117" s="105" t="s">
        <v>601</v>
      </c>
      <c r="B117" s="95" t="s">
        <v>1851</v>
      </c>
      <c r="C117" s="87">
        <v>144000</v>
      </c>
      <c r="D117" s="46">
        <f t="shared" si="4"/>
        <v>925961</v>
      </c>
      <c r="E117" s="87">
        <v>304775</v>
      </c>
      <c r="F117" s="87">
        <v>621186</v>
      </c>
      <c r="H117" s="105" t="s">
        <v>640</v>
      </c>
      <c r="I117" s="95" t="s">
        <v>1864</v>
      </c>
      <c r="J117" s="87">
        <v>37800</v>
      </c>
      <c r="K117" s="46">
        <f t="shared" si="5"/>
        <v>13700</v>
      </c>
      <c r="L117" s="85"/>
      <c r="M117" s="87">
        <v>13700</v>
      </c>
      <c r="O117" s="105" t="s">
        <v>592</v>
      </c>
      <c r="P117" s="95" t="s">
        <v>1848</v>
      </c>
      <c r="Q117" s="87">
        <v>942030</v>
      </c>
      <c r="R117" s="46">
        <f t="shared" si="6"/>
        <v>2222585</v>
      </c>
      <c r="S117" s="87">
        <v>359220</v>
      </c>
      <c r="T117" s="87">
        <v>1863365</v>
      </c>
      <c r="V117" s="105" t="s">
        <v>592</v>
      </c>
      <c r="W117" s="95" t="s">
        <v>1848</v>
      </c>
      <c r="X117" s="87">
        <v>664501</v>
      </c>
      <c r="Y117" s="87">
        <f t="shared" si="7"/>
        <v>4597001</v>
      </c>
      <c r="Z117" s="87">
        <v>3801</v>
      </c>
      <c r="AA117" s="87">
        <v>4593200</v>
      </c>
    </row>
    <row r="118" spans="1:27" ht="15">
      <c r="A118" s="105" t="s">
        <v>604</v>
      </c>
      <c r="B118" s="95" t="s">
        <v>1852</v>
      </c>
      <c r="C118" s="87">
        <v>10000</v>
      </c>
      <c r="D118" s="46">
        <f t="shared" si="4"/>
        <v>159770</v>
      </c>
      <c r="E118" s="87">
        <v>4500</v>
      </c>
      <c r="F118" s="87">
        <v>155270</v>
      </c>
      <c r="H118" s="105" t="s">
        <v>643</v>
      </c>
      <c r="I118" s="95" t="s">
        <v>1825</v>
      </c>
      <c r="J118" s="87">
        <v>167135</v>
      </c>
      <c r="K118" s="46">
        <f t="shared" si="5"/>
        <v>0</v>
      </c>
      <c r="L118" s="85"/>
      <c r="M118" s="85"/>
      <c r="O118" s="105" t="s">
        <v>595</v>
      </c>
      <c r="P118" s="95" t="s">
        <v>1849</v>
      </c>
      <c r="Q118" s="87">
        <v>14617780</v>
      </c>
      <c r="R118" s="46">
        <f t="shared" si="6"/>
        <v>7080870</v>
      </c>
      <c r="S118" s="87">
        <v>1118938</v>
      </c>
      <c r="T118" s="87">
        <v>5961932</v>
      </c>
      <c r="V118" s="105" t="s">
        <v>595</v>
      </c>
      <c r="W118" s="95" t="s">
        <v>1849</v>
      </c>
      <c r="X118" s="87">
        <v>3219719</v>
      </c>
      <c r="Y118" s="87">
        <f t="shared" si="7"/>
        <v>4382879</v>
      </c>
      <c r="Z118" s="87">
        <v>254000</v>
      </c>
      <c r="AA118" s="87">
        <v>4128879</v>
      </c>
    </row>
    <row r="119" spans="1:27" ht="15">
      <c r="A119" s="105" t="s">
        <v>607</v>
      </c>
      <c r="B119" s="95" t="s">
        <v>1853</v>
      </c>
      <c r="C119" s="87">
        <v>780983</v>
      </c>
      <c r="D119" s="46">
        <f t="shared" si="4"/>
        <v>730698</v>
      </c>
      <c r="E119" s="87">
        <v>106910</v>
      </c>
      <c r="F119" s="87">
        <v>623788</v>
      </c>
      <c r="H119" s="105" t="s">
        <v>645</v>
      </c>
      <c r="I119" s="95" t="s">
        <v>1865</v>
      </c>
      <c r="J119" s="85"/>
      <c r="K119" s="46">
        <f t="shared" si="5"/>
        <v>2500</v>
      </c>
      <c r="L119" s="85"/>
      <c r="M119" s="87">
        <v>2500</v>
      </c>
      <c r="O119" s="105" t="s">
        <v>598</v>
      </c>
      <c r="P119" s="95" t="s">
        <v>1850</v>
      </c>
      <c r="Q119" s="87">
        <v>37500</v>
      </c>
      <c r="R119" s="46">
        <f t="shared" si="6"/>
        <v>1216953</v>
      </c>
      <c r="S119" s="87">
        <v>99875</v>
      </c>
      <c r="T119" s="87">
        <v>1117078</v>
      </c>
      <c r="V119" s="105" t="s">
        <v>598</v>
      </c>
      <c r="W119" s="95" t="s">
        <v>1850</v>
      </c>
      <c r="X119" s="87">
        <v>19000</v>
      </c>
      <c r="Y119" s="87">
        <f t="shared" si="7"/>
        <v>453640</v>
      </c>
      <c r="Z119" s="87">
        <v>398140</v>
      </c>
      <c r="AA119" s="87">
        <v>55500</v>
      </c>
    </row>
    <row r="120" spans="1:27" ht="15">
      <c r="A120" s="105" t="s">
        <v>610</v>
      </c>
      <c r="B120" s="95" t="s">
        <v>1854</v>
      </c>
      <c r="C120" s="87">
        <v>0</v>
      </c>
      <c r="D120" s="46">
        <f t="shared" si="4"/>
        <v>0</v>
      </c>
      <c r="E120" s="85"/>
      <c r="F120" s="85"/>
      <c r="H120" s="105" t="s">
        <v>648</v>
      </c>
      <c r="I120" s="95" t="s">
        <v>1866</v>
      </c>
      <c r="J120" s="85"/>
      <c r="K120" s="46">
        <f t="shared" si="5"/>
        <v>32195</v>
      </c>
      <c r="L120" s="85"/>
      <c r="M120" s="87">
        <v>32195</v>
      </c>
      <c r="O120" s="105" t="s">
        <v>601</v>
      </c>
      <c r="P120" s="95" t="s">
        <v>1851</v>
      </c>
      <c r="Q120" s="87">
        <v>8160811</v>
      </c>
      <c r="R120" s="46">
        <f t="shared" si="6"/>
        <v>12271347</v>
      </c>
      <c r="S120" s="87">
        <v>2598144</v>
      </c>
      <c r="T120" s="87">
        <v>9673203</v>
      </c>
      <c r="V120" s="105" t="s">
        <v>601</v>
      </c>
      <c r="W120" s="95" t="s">
        <v>1851</v>
      </c>
      <c r="X120" s="87">
        <v>16863128</v>
      </c>
      <c r="Y120" s="87">
        <f t="shared" si="7"/>
        <v>23758941</v>
      </c>
      <c r="Z120" s="87">
        <v>151500</v>
      </c>
      <c r="AA120" s="87">
        <v>23607441</v>
      </c>
    </row>
    <row r="121" spans="1:27" ht="15">
      <c r="A121" s="105" t="s">
        <v>613</v>
      </c>
      <c r="B121" s="95" t="s">
        <v>1855</v>
      </c>
      <c r="C121" s="85"/>
      <c r="D121" s="46">
        <f t="shared" si="4"/>
        <v>21365</v>
      </c>
      <c r="E121" s="85"/>
      <c r="F121" s="87">
        <v>21365</v>
      </c>
      <c r="H121" s="105" t="s">
        <v>651</v>
      </c>
      <c r="I121" s="95" t="s">
        <v>1867</v>
      </c>
      <c r="J121" s="85"/>
      <c r="K121" s="46">
        <f t="shared" si="5"/>
        <v>7895</v>
      </c>
      <c r="L121" s="85"/>
      <c r="M121" s="87">
        <v>7895</v>
      </c>
      <c r="O121" s="105" t="s">
        <v>604</v>
      </c>
      <c r="P121" s="95" t="s">
        <v>1852</v>
      </c>
      <c r="Q121" s="87">
        <v>6175491</v>
      </c>
      <c r="R121" s="46">
        <f t="shared" si="6"/>
        <v>2202714</v>
      </c>
      <c r="S121" s="87">
        <v>319613</v>
      </c>
      <c r="T121" s="87">
        <v>1883101</v>
      </c>
      <c r="V121" s="105" t="s">
        <v>604</v>
      </c>
      <c r="W121" s="95" t="s">
        <v>1852</v>
      </c>
      <c r="X121" s="87">
        <v>1835241</v>
      </c>
      <c r="Y121" s="87">
        <f t="shared" si="7"/>
        <v>4784948</v>
      </c>
      <c r="Z121" s="85"/>
      <c r="AA121" s="87">
        <v>4784948</v>
      </c>
    </row>
    <row r="122" spans="1:27" ht="15">
      <c r="A122" s="105" t="s">
        <v>616</v>
      </c>
      <c r="B122" s="95" t="s">
        <v>1856</v>
      </c>
      <c r="C122" s="85"/>
      <c r="D122" s="46">
        <f t="shared" si="4"/>
        <v>105900</v>
      </c>
      <c r="E122" s="85"/>
      <c r="F122" s="87">
        <v>105900</v>
      </c>
      <c r="H122" s="105" t="s">
        <v>664</v>
      </c>
      <c r="I122" s="95" t="s">
        <v>1870</v>
      </c>
      <c r="J122" s="85"/>
      <c r="K122" s="46">
        <f t="shared" si="5"/>
        <v>6154</v>
      </c>
      <c r="L122" s="85"/>
      <c r="M122" s="87">
        <v>6154</v>
      </c>
      <c r="O122" s="105" t="s">
        <v>607</v>
      </c>
      <c r="P122" s="95" t="s">
        <v>1853</v>
      </c>
      <c r="Q122" s="87">
        <v>12110774</v>
      </c>
      <c r="R122" s="46">
        <f t="shared" si="6"/>
        <v>16599895</v>
      </c>
      <c r="S122" s="87">
        <v>682805</v>
      </c>
      <c r="T122" s="87">
        <v>15917090</v>
      </c>
      <c r="V122" s="105" t="s">
        <v>607</v>
      </c>
      <c r="W122" s="95" t="s">
        <v>1853</v>
      </c>
      <c r="X122" s="87">
        <v>1213462</v>
      </c>
      <c r="Y122" s="87">
        <f t="shared" si="7"/>
        <v>17492280</v>
      </c>
      <c r="Z122" s="85"/>
      <c r="AA122" s="87">
        <v>17492280</v>
      </c>
    </row>
    <row r="123" spans="1:27" ht="15">
      <c r="A123" s="105" t="s">
        <v>619</v>
      </c>
      <c r="B123" s="95" t="s">
        <v>1857</v>
      </c>
      <c r="C123" s="85"/>
      <c r="D123" s="46">
        <f t="shared" si="4"/>
        <v>33837</v>
      </c>
      <c r="E123" s="85"/>
      <c r="F123" s="87">
        <v>33837</v>
      </c>
      <c r="H123" s="105" t="s">
        <v>667</v>
      </c>
      <c r="I123" s="95" t="s">
        <v>1871</v>
      </c>
      <c r="J123" s="85"/>
      <c r="K123" s="46">
        <f t="shared" si="5"/>
        <v>151000</v>
      </c>
      <c r="L123" s="85"/>
      <c r="M123" s="87">
        <v>151000</v>
      </c>
      <c r="O123" s="105" t="s">
        <v>610</v>
      </c>
      <c r="P123" s="95" t="s">
        <v>1854</v>
      </c>
      <c r="Q123" s="87">
        <v>80500</v>
      </c>
      <c r="R123" s="46">
        <f t="shared" si="6"/>
        <v>77302</v>
      </c>
      <c r="S123" s="85"/>
      <c r="T123" s="87">
        <v>77302</v>
      </c>
      <c r="V123" s="105" t="s">
        <v>610</v>
      </c>
      <c r="W123" s="95" t="s">
        <v>1854</v>
      </c>
      <c r="X123" s="87">
        <v>50785</v>
      </c>
      <c r="Y123" s="87">
        <f t="shared" si="7"/>
        <v>1850600</v>
      </c>
      <c r="Z123" s="85"/>
      <c r="AA123" s="87">
        <v>1850600</v>
      </c>
    </row>
    <row r="124" spans="1:27" ht="15">
      <c r="A124" s="105" t="s">
        <v>622</v>
      </c>
      <c r="B124" s="95" t="s">
        <v>1858</v>
      </c>
      <c r="C124" s="85"/>
      <c r="D124" s="46">
        <f t="shared" si="4"/>
        <v>215513</v>
      </c>
      <c r="E124" s="87">
        <v>52850</v>
      </c>
      <c r="F124" s="87">
        <v>162663</v>
      </c>
      <c r="H124" s="105" t="s">
        <v>670</v>
      </c>
      <c r="I124" s="95" t="s">
        <v>1872</v>
      </c>
      <c r="J124" s="87">
        <v>6700</v>
      </c>
      <c r="K124" s="46">
        <f t="shared" si="5"/>
        <v>125510</v>
      </c>
      <c r="L124" s="85"/>
      <c r="M124" s="87">
        <v>125510</v>
      </c>
      <c r="O124" s="105" t="s">
        <v>613</v>
      </c>
      <c r="P124" s="95" t="s">
        <v>1855</v>
      </c>
      <c r="Q124" s="87">
        <v>203340</v>
      </c>
      <c r="R124" s="46">
        <f t="shared" si="6"/>
        <v>1102852</v>
      </c>
      <c r="S124" s="87">
        <v>145100</v>
      </c>
      <c r="T124" s="87">
        <v>957752</v>
      </c>
      <c r="V124" s="105" t="s">
        <v>613</v>
      </c>
      <c r="W124" s="95" t="s">
        <v>1855</v>
      </c>
      <c r="X124" s="87">
        <v>98700</v>
      </c>
      <c r="Y124" s="87">
        <f t="shared" si="7"/>
        <v>654366</v>
      </c>
      <c r="Z124" s="85"/>
      <c r="AA124" s="87">
        <v>654366</v>
      </c>
    </row>
    <row r="125" spans="1:27" ht="15">
      <c r="A125" s="105" t="s">
        <v>625</v>
      </c>
      <c r="B125" s="95" t="s">
        <v>1859</v>
      </c>
      <c r="C125" s="85"/>
      <c r="D125" s="46">
        <f t="shared" si="4"/>
        <v>29170</v>
      </c>
      <c r="E125" s="85"/>
      <c r="F125" s="87">
        <v>29170</v>
      </c>
      <c r="H125" s="105" t="s">
        <v>673</v>
      </c>
      <c r="I125" s="95" t="s">
        <v>1873</v>
      </c>
      <c r="J125" s="85"/>
      <c r="K125" s="46">
        <f t="shared" si="5"/>
        <v>219250</v>
      </c>
      <c r="L125" s="85"/>
      <c r="M125" s="87">
        <v>219250</v>
      </c>
      <c r="O125" s="105" t="s">
        <v>616</v>
      </c>
      <c r="P125" s="95" t="s">
        <v>1856</v>
      </c>
      <c r="Q125" s="87">
        <v>43000</v>
      </c>
      <c r="R125" s="46">
        <f t="shared" si="6"/>
        <v>1817465</v>
      </c>
      <c r="S125" s="87">
        <v>207550</v>
      </c>
      <c r="T125" s="87">
        <v>1609915</v>
      </c>
      <c r="V125" s="105" t="s">
        <v>616</v>
      </c>
      <c r="W125" s="95" t="s">
        <v>1856</v>
      </c>
      <c r="X125" s="85"/>
      <c r="Y125" s="87">
        <f t="shared" si="7"/>
        <v>480525</v>
      </c>
      <c r="Z125" s="85"/>
      <c r="AA125" s="87">
        <v>480525</v>
      </c>
    </row>
    <row r="126" spans="1:27" ht="15">
      <c r="A126" s="105" t="s">
        <v>628</v>
      </c>
      <c r="B126" s="95" t="s">
        <v>1860</v>
      </c>
      <c r="C126" s="85"/>
      <c r="D126" s="46">
        <f t="shared" si="4"/>
        <v>18049</v>
      </c>
      <c r="E126" s="85"/>
      <c r="F126" s="87">
        <v>18049</v>
      </c>
      <c r="H126" s="105" t="s">
        <v>676</v>
      </c>
      <c r="I126" s="95" t="s">
        <v>1874</v>
      </c>
      <c r="J126" s="85"/>
      <c r="K126" s="46">
        <f t="shared" si="5"/>
        <v>2985</v>
      </c>
      <c r="L126" s="85"/>
      <c r="M126" s="87">
        <v>2985</v>
      </c>
      <c r="O126" s="105" t="s">
        <v>619</v>
      </c>
      <c r="P126" s="95" t="s">
        <v>1857</v>
      </c>
      <c r="Q126" s="85"/>
      <c r="R126" s="46">
        <f t="shared" si="6"/>
        <v>231125</v>
      </c>
      <c r="S126" s="85"/>
      <c r="T126" s="87">
        <v>231125</v>
      </c>
      <c r="V126" s="105" t="s">
        <v>619</v>
      </c>
      <c r="W126" s="95" t="s">
        <v>1857</v>
      </c>
      <c r="X126" s="85"/>
      <c r="Y126" s="87">
        <f t="shared" si="7"/>
        <v>156167</v>
      </c>
      <c r="Z126" s="87">
        <v>1700</v>
      </c>
      <c r="AA126" s="87">
        <v>154467</v>
      </c>
    </row>
    <row r="127" spans="1:27" ht="15">
      <c r="A127" s="105" t="s">
        <v>631</v>
      </c>
      <c r="B127" s="95" t="s">
        <v>1861</v>
      </c>
      <c r="C127" s="85"/>
      <c r="D127" s="46">
        <f t="shared" si="4"/>
        <v>221346</v>
      </c>
      <c r="E127" s="87">
        <v>76100</v>
      </c>
      <c r="F127" s="87">
        <v>145246</v>
      </c>
      <c r="H127" s="105" t="s">
        <v>679</v>
      </c>
      <c r="I127" s="95" t="s">
        <v>1875</v>
      </c>
      <c r="J127" s="85"/>
      <c r="K127" s="46">
        <f t="shared" si="5"/>
        <v>144403</v>
      </c>
      <c r="L127" s="85"/>
      <c r="M127" s="87">
        <v>144403</v>
      </c>
      <c r="O127" s="105" t="s">
        <v>622</v>
      </c>
      <c r="P127" s="95" t="s">
        <v>1858</v>
      </c>
      <c r="Q127" s="87">
        <v>1328245</v>
      </c>
      <c r="R127" s="46">
        <f t="shared" si="6"/>
        <v>4109816</v>
      </c>
      <c r="S127" s="87">
        <v>157650</v>
      </c>
      <c r="T127" s="87">
        <v>3952166</v>
      </c>
      <c r="V127" s="105" t="s">
        <v>622</v>
      </c>
      <c r="W127" s="95" t="s">
        <v>1858</v>
      </c>
      <c r="X127" s="87">
        <v>1293825</v>
      </c>
      <c r="Y127" s="87">
        <f t="shared" si="7"/>
        <v>2304012</v>
      </c>
      <c r="Z127" s="85"/>
      <c r="AA127" s="87">
        <v>2304012</v>
      </c>
    </row>
    <row r="128" spans="1:27" ht="15">
      <c r="A128" s="105" t="s">
        <v>634</v>
      </c>
      <c r="B128" s="95" t="s">
        <v>1862</v>
      </c>
      <c r="C128" s="85"/>
      <c r="D128" s="46">
        <f t="shared" si="4"/>
        <v>275744</v>
      </c>
      <c r="E128" s="87">
        <v>70000</v>
      </c>
      <c r="F128" s="87">
        <v>205744</v>
      </c>
      <c r="H128" s="105" t="s">
        <v>682</v>
      </c>
      <c r="I128" s="95" t="s">
        <v>1876</v>
      </c>
      <c r="J128" s="85"/>
      <c r="K128" s="46">
        <f t="shared" si="5"/>
        <v>1065979</v>
      </c>
      <c r="L128" s="87">
        <v>13925</v>
      </c>
      <c r="M128" s="87">
        <v>1052054</v>
      </c>
      <c r="O128" s="105" t="s">
        <v>625</v>
      </c>
      <c r="P128" s="95" t="s">
        <v>1859</v>
      </c>
      <c r="Q128" s="85"/>
      <c r="R128" s="46">
        <f t="shared" si="6"/>
        <v>1035388</v>
      </c>
      <c r="S128" s="87">
        <v>107660</v>
      </c>
      <c r="T128" s="87">
        <v>927728</v>
      </c>
      <c r="V128" s="105" t="s">
        <v>625</v>
      </c>
      <c r="W128" s="95" t="s">
        <v>1859</v>
      </c>
      <c r="X128" s="85"/>
      <c r="Y128" s="87">
        <f t="shared" si="7"/>
        <v>431677</v>
      </c>
      <c r="Z128" s="85"/>
      <c r="AA128" s="87">
        <v>431677</v>
      </c>
    </row>
    <row r="129" spans="1:27" ht="15">
      <c r="A129" s="105" t="s">
        <v>637</v>
      </c>
      <c r="B129" s="95" t="s">
        <v>1863</v>
      </c>
      <c r="C129" s="85"/>
      <c r="D129" s="46">
        <f t="shared" si="4"/>
        <v>49829</v>
      </c>
      <c r="E129" s="85"/>
      <c r="F129" s="87">
        <v>49829</v>
      </c>
      <c r="H129" s="105" t="s">
        <v>688</v>
      </c>
      <c r="I129" s="95" t="s">
        <v>1878</v>
      </c>
      <c r="J129" s="85"/>
      <c r="K129" s="46">
        <f t="shared" si="5"/>
        <v>5750</v>
      </c>
      <c r="L129" s="85"/>
      <c r="M129" s="87">
        <v>5750</v>
      </c>
      <c r="O129" s="105" t="s">
        <v>628</v>
      </c>
      <c r="P129" s="95" t="s">
        <v>1860</v>
      </c>
      <c r="Q129" s="85"/>
      <c r="R129" s="46">
        <f t="shared" si="6"/>
        <v>1137232</v>
      </c>
      <c r="S129" s="87">
        <v>151903</v>
      </c>
      <c r="T129" s="87">
        <v>985329</v>
      </c>
      <c r="V129" s="105" t="s">
        <v>628</v>
      </c>
      <c r="W129" s="95" t="s">
        <v>1860</v>
      </c>
      <c r="X129" s="87">
        <v>16800</v>
      </c>
      <c r="Y129" s="87">
        <f t="shared" si="7"/>
        <v>507151</v>
      </c>
      <c r="Z129" s="85"/>
      <c r="AA129" s="87">
        <v>507151</v>
      </c>
    </row>
    <row r="130" spans="1:27" ht="15">
      <c r="A130" s="105" t="s">
        <v>640</v>
      </c>
      <c r="B130" s="95" t="s">
        <v>1864</v>
      </c>
      <c r="C130" s="87">
        <v>7000</v>
      </c>
      <c r="D130" s="46">
        <f t="shared" si="4"/>
        <v>33940</v>
      </c>
      <c r="E130" s="85"/>
      <c r="F130" s="87">
        <v>33940</v>
      </c>
      <c r="H130" s="105" t="s">
        <v>691</v>
      </c>
      <c r="I130" s="95" t="s">
        <v>1879</v>
      </c>
      <c r="J130" s="85"/>
      <c r="K130" s="46">
        <f t="shared" si="5"/>
        <v>16175</v>
      </c>
      <c r="L130" s="87">
        <v>1200</v>
      </c>
      <c r="M130" s="87">
        <v>14975</v>
      </c>
      <c r="O130" s="105" t="s">
        <v>631</v>
      </c>
      <c r="P130" s="95" t="s">
        <v>1861</v>
      </c>
      <c r="Q130" s="87">
        <v>245750</v>
      </c>
      <c r="R130" s="46">
        <f t="shared" si="6"/>
        <v>2376983</v>
      </c>
      <c r="S130" s="87">
        <v>391380</v>
      </c>
      <c r="T130" s="87">
        <v>1985603</v>
      </c>
      <c r="V130" s="105" t="s">
        <v>631</v>
      </c>
      <c r="W130" s="95" t="s">
        <v>1861</v>
      </c>
      <c r="X130" s="87">
        <v>153200</v>
      </c>
      <c r="Y130" s="87">
        <f t="shared" si="7"/>
        <v>252634</v>
      </c>
      <c r="Z130" s="87">
        <v>91000</v>
      </c>
      <c r="AA130" s="87">
        <v>161634</v>
      </c>
    </row>
    <row r="131" spans="1:27" ht="15">
      <c r="A131" s="105" t="s">
        <v>643</v>
      </c>
      <c r="B131" s="95" t="s">
        <v>1825</v>
      </c>
      <c r="C131" s="85"/>
      <c r="D131" s="46">
        <f t="shared" si="4"/>
        <v>13047</v>
      </c>
      <c r="E131" s="85"/>
      <c r="F131" s="87">
        <v>13047</v>
      </c>
      <c r="H131" s="105" t="s">
        <v>697</v>
      </c>
      <c r="I131" s="95" t="s">
        <v>1881</v>
      </c>
      <c r="J131" s="85"/>
      <c r="K131" s="46">
        <f t="shared" si="5"/>
        <v>81500</v>
      </c>
      <c r="L131" s="85"/>
      <c r="M131" s="87">
        <v>81500</v>
      </c>
      <c r="O131" s="105" t="s">
        <v>634</v>
      </c>
      <c r="P131" s="95" t="s">
        <v>1862</v>
      </c>
      <c r="Q131" s="87">
        <v>180251</v>
      </c>
      <c r="R131" s="46">
        <f t="shared" si="6"/>
        <v>3695779</v>
      </c>
      <c r="S131" s="87">
        <v>336733</v>
      </c>
      <c r="T131" s="87">
        <v>3359046</v>
      </c>
      <c r="V131" s="105" t="s">
        <v>634</v>
      </c>
      <c r="W131" s="95" t="s">
        <v>1862</v>
      </c>
      <c r="X131" s="87">
        <v>587345</v>
      </c>
      <c r="Y131" s="87">
        <f t="shared" si="7"/>
        <v>2321326</v>
      </c>
      <c r="Z131" s="87">
        <v>19500</v>
      </c>
      <c r="AA131" s="87">
        <v>2301826</v>
      </c>
    </row>
    <row r="132" spans="1:27" ht="15">
      <c r="A132" s="105" t="s">
        <v>645</v>
      </c>
      <c r="B132" s="95" t="s">
        <v>1865</v>
      </c>
      <c r="C132" s="85"/>
      <c r="D132" s="46">
        <f t="shared" si="4"/>
        <v>154827</v>
      </c>
      <c r="E132" s="87">
        <v>850</v>
      </c>
      <c r="F132" s="87">
        <v>153977</v>
      </c>
      <c r="H132" s="105" t="s">
        <v>700</v>
      </c>
      <c r="I132" s="95" t="s">
        <v>1882</v>
      </c>
      <c r="J132" s="87">
        <v>61200</v>
      </c>
      <c r="K132" s="46">
        <f t="shared" si="5"/>
        <v>907902</v>
      </c>
      <c r="L132" s="87">
        <v>37000</v>
      </c>
      <c r="M132" s="87">
        <v>870902</v>
      </c>
      <c r="O132" s="105" t="s">
        <v>637</v>
      </c>
      <c r="P132" s="95" t="s">
        <v>1863</v>
      </c>
      <c r="Q132" s="85"/>
      <c r="R132" s="46">
        <f t="shared" si="6"/>
        <v>1028004</v>
      </c>
      <c r="S132" s="85"/>
      <c r="T132" s="87">
        <v>1028004</v>
      </c>
      <c r="V132" s="105" t="s">
        <v>637</v>
      </c>
      <c r="W132" s="95" t="s">
        <v>1863</v>
      </c>
      <c r="X132" s="87">
        <v>189800</v>
      </c>
      <c r="Y132" s="87">
        <f t="shared" si="7"/>
        <v>5740791</v>
      </c>
      <c r="Z132" s="85"/>
      <c r="AA132" s="87">
        <v>5740791</v>
      </c>
    </row>
    <row r="133" spans="1:27" ht="15">
      <c r="A133" s="105" t="s">
        <v>648</v>
      </c>
      <c r="B133" s="95" t="s">
        <v>1866</v>
      </c>
      <c r="C133" s="87">
        <v>362000</v>
      </c>
      <c r="D133" s="46">
        <f t="shared" si="4"/>
        <v>551775</v>
      </c>
      <c r="E133" s="87">
        <v>4000</v>
      </c>
      <c r="F133" s="87">
        <v>547775</v>
      </c>
      <c r="H133" s="105" t="s">
        <v>703</v>
      </c>
      <c r="I133" s="95" t="s">
        <v>1883</v>
      </c>
      <c r="J133" s="85"/>
      <c r="K133" s="46">
        <f t="shared" si="5"/>
        <v>61274</v>
      </c>
      <c r="L133" s="85"/>
      <c r="M133" s="87">
        <v>61274</v>
      </c>
      <c r="O133" s="105" t="s">
        <v>640</v>
      </c>
      <c r="P133" s="95" t="s">
        <v>1864</v>
      </c>
      <c r="Q133" s="87">
        <v>80800</v>
      </c>
      <c r="R133" s="46">
        <f t="shared" si="6"/>
        <v>2185523</v>
      </c>
      <c r="S133" s="87">
        <v>300450</v>
      </c>
      <c r="T133" s="87">
        <v>1885073</v>
      </c>
      <c r="V133" s="105" t="s">
        <v>640</v>
      </c>
      <c r="W133" s="95" t="s">
        <v>1864</v>
      </c>
      <c r="X133" s="87">
        <v>332714</v>
      </c>
      <c r="Y133" s="87">
        <f t="shared" si="7"/>
        <v>701547</v>
      </c>
      <c r="Z133" s="87">
        <v>24650</v>
      </c>
      <c r="AA133" s="87">
        <v>676897</v>
      </c>
    </row>
    <row r="134" spans="1:27" ht="15">
      <c r="A134" s="105" t="s">
        <v>651</v>
      </c>
      <c r="B134" s="95" t="s">
        <v>1867</v>
      </c>
      <c r="C134" s="85"/>
      <c r="D134" s="46">
        <f t="shared" si="4"/>
        <v>38923</v>
      </c>
      <c r="E134" s="85"/>
      <c r="F134" s="87">
        <v>38923</v>
      </c>
      <c r="H134" s="105" t="s">
        <v>706</v>
      </c>
      <c r="I134" s="95" t="s">
        <v>1884</v>
      </c>
      <c r="J134" s="87">
        <v>12300</v>
      </c>
      <c r="K134" s="46">
        <f t="shared" si="5"/>
        <v>42492</v>
      </c>
      <c r="L134" s="85"/>
      <c r="M134" s="87">
        <v>42492</v>
      </c>
      <c r="O134" s="105" t="s">
        <v>643</v>
      </c>
      <c r="P134" s="95" t="s">
        <v>1825</v>
      </c>
      <c r="Q134" s="87">
        <v>291914</v>
      </c>
      <c r="R134" s="46">
        <f t="shared" si="6"/>
        <v>331514</v>
      </c>
      <c r="S134" s="87">
        <v>82801</v>
      </c>
      <c r="T134" s="87">
        <v>248713</v>
      </c>
      <c r="V134" s="105" t="s">
        <v>643</v>
      </c>
      <c r="W134" s="95" t="s">
        <v>1825</v>
      </c>
      <c r="X134" s="87">
        <v>240915</v>
      </c>
      <c r="Y134" s="87">
        <f t="shared" si="7"/>
        <v>160848</v>
      </c>
      <c r="Z134" s="87">
        <v>12500</v>
      </c>
      <c r="AA134" s="87">
        <v>148348</v>
      </c>
    </row>
    <row r="135" spans="1:27" ht="15">
      <c r="A135" s="105" t="s">
        <v>664</v>
      </c>
      <c r="B135" s="95" t="s">
        <v>1870</v>
      </c>
      <c r="C135" s="85"/>
      <c r="D135" s="46">
        <f aca="true" t="shared" si="8" ref="D135:D198">E135+F135</f>
        <v>55958</v>
      </c>
      <c r="E135" s="85"/>
      <c r="F135" s="87">
        <v>55958</v>
      </c>
      <c r="H135" s="105" t="s">
        <v>709</v>
      </c>
      <c r="I135" s="95" t="s">
        <v>1885</v>
      </c>
      <c r="J135" s="87">
        <v>20000</v>
      </c>
      <c r="K135" s="46">
        <f aca="true" t="shared" si="9" ref="K135:K198">L135+M135</f>
        <v>119625</v>
      </c>
      <c r="L135" s="85"/>
      <c r="M135" s="87">
        <v>119625</v>
      </c>
      <c r="O135" s="105" t="s">
        <v>645</v>
      </c>
      <c r="P135" s="95" t="s">
        <v>1865</v>
      </c>
      <c r="Q135" s="87">
        <v>19000</v>
      </c>
      <c r="R135" s="46">
        <f aca="true" t="shared" si="10" ref="R135:R198">S135+T135</f>
        <v>2470753</v>
      </c>
      <c r="S135" s="87">
        <v>312600</v>
      </c>
      <c r="T135" s="87">
        <v>2158153</v>
      </c>
      <c r="V135" s="105" t="s">
        <v>645</v>
      </c>
      <c r="W135" s="95" t="s">
        <v>1865</v>
      </c>
      <c r="X135" s="87">
        <v>33909</v>
      </c>
      <c r="Y135" s="87">
        <f aca="true" t="shared" si="11" ref="Y135:Y198">Z135+AA135</f>
        <v>2457027</v>
      </c>
      <c r="Z135" s="87">
        <v>15700</v>
      </c>
      <c r="AA135" s="87">
        <v>2441327</v>
      </c>
    </row>
    <row r="136" spans="1:27" ht="15">
      <c r="A136" s="105" t="s">
        <v>667</v>
      </c>
      <c r="B136" s="95" t="s">
        <v>1871</v>
      </c>
      <c r="C136" s="85"/>
      <c r="D136" s="46">
        <f t="shared" si="8"/>
        <v>109559</v>
      </c>
      <c r="E136" s="85"/>
      <c r="F136" s="87">
        <v>109559</v>
      </c>
      <c r="H136" s="105" t="s">
        <v>712</v>
      </c>
      <c r="I136" s="95" t="s">
        <v>1886</v>
      </c>
      <c r="J136" s="85"/>
      <c r="K136" s="46">
        <f t="shared" si="9"/>
        <v>75000</v>
      </c>
      <c r="L136" s="85"/>
      <c r="M136" s="87">
        <v>75000</v>
      </c>
      <c r="O136" s="105" t="s">
        <v>648</v>
      </c>
      <c r="P136" s="95" t="s">
        <v>1866</v>
      </c>
      <c r="Q136" s="87">
        <v>496200</v>
      </c>
      <c r="R136" s="46">
        <f t="shared" si="10"/>
        <v>8340501</v>
      </c>
      <c r="S136" s="87">
        <v>373596</v>
      </c>
      <c r="T136" s="87">
        <v>7966905</v>
      </c>
      <c r="V136" s="105" t="s">
        <v>648</v>
      </c>
      <c r="W136" s="95" t="s">
        <v>1866</v>
      </c>
      <c r="X136" s="87">
        <v>140897</v>
      </c>
      <c r="Y136" s="87">
        <f t="shared" si="11"/>
        <v>9611004</v>
      </c>
      <c r="Z136" s="87">
        <v>140075</v>
      </c>
      <c r="AA136" s="87">
        <v>9470929</v>
      </c>
    </row>
    <row r="137" spans="1:27" ht="15">
      <c r="A137" s="105" t="s">
        <v>670</v>
      </c>
      <c r="B137" s="95" t="s">
        <v>1872</v>
      </c>
      <c r="C137" s="85"/>
      <c r="D137" s="46">
        <f t="shared" si="8"/>
        <v>96682</v>
      </c>
      <c r="E137" s="87">
        <v>12700</v>
      </c>
      <c r="F137" s="87">
        <v>83982</v>
      </c>
      <c r="H137" s="105" t="s">
        <v>715</v>
      </c>
      <c r="I137" s="95" t="s">
        <v>1887</v>
      </c>
      <c r="J137" s="87">
        <v>6500</v>
      </c>
      <c r="K137" s="46">
        <f t="shared" si="9"/>
        <v>0</v>
      </c>
      <c r="L137" s="85"/>
      <c r="M137" s="85"/>
      <c r="O137" s="105" t="s">
        <v>651</v>
      </c>
      <c r="P137" s="95" t="s">
        <v>1867</v>
      </c>
      <c r="Q137" s="87">
        <v>143000</v>
      </c>
      <c r="R137" s="46">
        <f t="shared" si="10"/>
        <v>202317</v>
      </c>
      <c r="S137" s="87">
        <v>25700</v>
      </c>
      <c r="T137" s="87">
        <v>176617</v>
      </c>
      <c r="V137" s="105" t="s">
        <v>651</v>
      </c>
      <c r="W137" s="95" t="s">
        <v>1867</v>
      </c>
      <c r="X137" s="87">
        <v>90830</v>
      </c>
      <c r="Y137" s="87">
        <f t="shared" si="11"/>
        <v>190343</v>
      </c>
      <c r="Z137" s="85"/>
      <c r="AA137" s="87">
        <v>190343</v>
      </c>
    </row>
    <row r="138" spans="1:27" ht="15">
      <c r="A138" s="105" t="s">
        <v>673</v>
      </c>
      <c r="B138" s="95" t="s">
        <v>1873</v>
      </c>
      <c r="C138" s="87">
        <v>102500</v>
      </c>
      <c r="D138" s="46">
        <f t="shared" si="8"/>
        <v>69640</v>
      </c>
      <c r="E138" s="87">
        <v>24600</v>
      </c>
      <c r="F138" s="87">
        <v>45040</v>
      </c>
      <c r="H138" s="105" t="s">
        <v>718</v>
      </c>
      <c r="I138" s="95" t="s">
        <v>1888</v>
      </c>
      <c r="J138" s="85"/>
      <c r="K138" s="46">
        <f t="shared" si="9"/>
        <v>2750</v>
      </c>
      <c r="L138" s="85"/>
      <c r="M138" s="87">
        <v>2750</v>
      </c>
      <c r="O138" s="105" t="s">
        <v>654</v>
      </c>
      <c r="P138" s="95" t="s">
        <v>2295</v>
      </c>
      <c r="Q138" s="85"/>
      <c r="R138" s="46">
        <f t="shared" si="10"/>
        <v>34720</v>
      </c>
      <c r="S138" s="85"/>
      <c r="T138" s="87">
        <v>34720</v>
      </c>
      <c r="V138" s="105" t="s">
        <v>654</v>
      </c>
      <c r="W138" s="95" t="s">
        <v>2295</v>
      </c>
      <c r="X138" s="85"/>
      <c r="Y138" s="87">
        <f t="shared" si="11"/>
        <v>42850</v>
      </c>
      <c r="Z138" s="85"/>
      <c r="AA138" s="87">
        <v>42850</v>
      </c>
    </row>
    <row r="139" spans="1:27" ht="15">
      <c r="A139" s="105" t="s">
        <v>676</v>
      </c>
      <c r="B139" s="95" t="s">
        <v>1874</v>
      </c>
      <c r="C139" s="85"/>
      <c r="D139" s="46">
        <f t="shared" si="8"/>
        <v>2434</v>
      </c>
      <c r="E139" s="85"/>
      <c r="F139" s="87">
        <v>2434</v>
      </c>
      <c r="H139" s="105" t="s">
        <v>721</v>
      </c>
      <c r="I139" s="95" t="s">
        <v>1889</v>
      </c>
      <c r="J139" s="85"/>
      <c r="K139" s="46">
        <f t="shared" si="9"/>
        <v>2299</v>
      </c>
      <c r="L139" s="85"/>
      <c r="M139" s="87">
        <v>2299</v>
      </c>
      <c r="O139" s="105" t="s">
        <v>658</v>
      </c>
      <c r="P139" s="95" t="s">
        <v>1868</v>
      </c>
      <c r="Q139" s="87">
        <v>251500</v>
      </c>
      <c r="R139" s="46">
        <f t="shared" si="10"/>
        <v>1660170</v>
      </c>
      <c r="S139" s="87">
        <v>213200</v>
      </c>
      <c r="T139" s="87">
        <v>1446970</v>
      </c>
      <c r="V139" s="105" t="s">
        <v>658</v>
      </c>
      <c r="W139" s="95" t="s">
        <v>1868</v>
      </c>
      <c r="X139" s="87">
        <v>45750</v>
      </c>
      <c r="Y139" s="87">
        <f t="shared" si="11"/>
        <v>937685</v>
      </c>
      <c r="Z139" s="85"/>
      <c r="AA139" s="87">
        <v>937685</v>
      </c>
    </row>
    <row r="140" spans="1:27" ht="15">
      <c r="A140" s="105" t="s">
        <v>679</v>
      </c>
      <c r="B140" s="95" t="s">
        <v>1875</v>
      </c>
      <c r="C140" s="85"/>
      <c r="D140" s="46">
        <f t="shared" si="8"/>
        <v>545793</v>
      </c>
      <c r="E140" s="85"/>
      <c r="F140" s="87">
        <v>545793</v>
      </c>
      <c r="H140" s="105" t="s">
        <v>724</v>
      </c>
      <c r="I140" s="95" t="s">
        <v>1890</v>
      </c>
      <c r="J140" s="85"/>
      <c r="K140" s="46">
        <f t="shared" si="9"/>
        <v>7600</v>
      </c>
      <c r="L140" s="85"/>
      <c r="M140" s="87">
        <v>7600</v>
      </c>
      <c r="O140" s="105" t="s">
        <v>661</v>
      </c>
      <c r="P140" s="95" t="s">
        <v>1869</v>
      </c>
      <c r="Q140" s="85"/>
      <c r="R140" s="46">
        <f t="shared" si="10"/>
        <v>33218</v>
      </c>
      <c r="S140" s="87">
        <v>24453</v>
      </c>
      <c r="T140" s="87">
        <v>8765</v>
      </c>
      <c r="V140" s="105" t="s">
        <v>661</v>
      </c>
      <c r="W140" s="95" t="s">
        <v>1869</v>
      </c>
      <c r="X140" s="87">
        <v>4376</v>
      </c>
      <c r="Y140" s="87">
        <f t="shared" si="11"/>
        <v>13800</v>
      </c>
      <c r="Z140" s="85"/>
      <c r="AA140" s="87">
        <v>13800</v>
      </c>
    </row>
    <row r="141" spans="1:27" ht="15">
      <c r="A141" s="105" t="s">
        <v>682</v>
      </c>
      <c r="B141" s="95" t="s">
        <v>1876</v>
      </c>
      <c r="C141" s="85"/>
      <c r="D141" s="46">
        <f t="shared" si="8"/>
        <v>1221758</v>
      </c>
      <c r="E141" s="87">
        <v>214960</v>
      </c>
      <c r="F141" s="87">
        <v>1006798</v>
      </c>
      <c r="H141" s="105" t="s">
        <v>727</v>
      </c>
      <c r="I141" s="95" t="s">
        <v>1891</v>
      </c>
      <c r="J141" s="85"/>
      <c r="K141" s="46">
        <f t="shared" si="9"/>
        <v>4400</v>
      </c>
      <c r="L141" s="85"/>
      <c r="M141" s="87">
        <v>4400</v>
      </c>
      <c r="O141" s="105" t="s">
        <v>664</v>
      </c>
      <c r="P141" s="95" t="s">
        <v>1870</v>
      </c>
      <c r="Q141" s="87">
        <v>291935</v>
      </c>
      <c r="R141" s="46">
        <f t="shared" si="10"/>
        <v>1584896</v>
      </c>
      <c r="S141" s="87">
        <v>207550</v>
      </c>
      <c r="T141" s="87">
        <v>1377346</v>
      </c>
      <c r="V141" s="105" t="s">
        <v>664</v>
      </c>
      <c r="W141" s="95" t="s">
        <v>1870</v>
      </c>
      <c r="X141" s="87">
        <v>2500</v>
      </c>
      <c r="Y141" s="87">
        <f t="shared" si="11"/>
        <v>1022984</v>
      </c>
      <c r="Z141" s="85"/>
      <c r="AA141" s="87">
        <v>1022984</v>
      </c>
    </row>
    <row r="142" spans="1:27" ht="15">
      <c r="A142" s="105" t="s">
        <v>685</v>
      </c>
      <c r="B142" s="95" t="s">
        <v>1877</v>
      </c>
      <c r="C142" s="85"/>
      <c r="D142" s="46">
        <f t="shared" si="8"/>
        <v>15225</v>
      </c>
      <c r="E142" s="85"/>
      <c r="F142" s="87">
        <v>15225</v>
      </c>
      <c r="H142" s="105" t="s">
        <v>733</v>
      </c>
      <c r="I142" s="95" t="s">
        <v>1893</v>
      </c>
      <c r="J142" s="85"/>
      <c r="K142" s="46">
        <f t="shared" si="9"/>
        <v>12183</v>
      </c>
      <c r="L142" s="85"/>
      <c r="M142" s="87">
        <v>12183</v>
      </c>
      <c r="O142" s="105" t="s">
        <v>667</v>
      </c>
      <c r="P142" s="95" t="s">
        <v>1871</v>
      </c>
      <c r="Q142" s="87">
        <v>177000</v>
      </c>
      <c r="R142" s="46">
        <f t="shared" si="10"/>
        <v>2095802</v>
      </c>
      <c r="S142" s="87">
        <v>474286</v>
      </c>
      <c r="T142" s="87">
        <v>1621516</v>
      </c>
      <c r="V142" s="105" t="s">
        <v>667</v>
      </c>
      <c r="W142" s="95" t="s">
        <v>1871</v>
      </c>
      <c r="X142" s="85"/>
      <c r="Y142" s="87">
        <f t="shared" si="11"/>
        <v>5695725</v>
      </c>
      <c r="Z142" s="87">
        <v>49000</v>
      </c>
      <c r="AA142" s="87">
        <v>5646725</v>
      </c>
    </row>
    <row r="143" spans="1:27" ht="15">
      <c r="A143" s="105" t="s">
        <v>688</v>
      </c>
      <c r="B143" s="95" t="s">
        <v>1878</v>
      </c>
      <c r="C143" s="85"/>
      <c r="D143" s="46">
        <f t="shared" si="8"/>
        <v>25731</v>
      </c>
      <c r="E143" s="85"/>
      <c r="F143" s="87">
        <v>25731</v>
      </c>
      <c r="H143" s="105" t="s">
        <v>736</v>
      </c>
      <c r="I143" s="95" t="s">
        <v>1894</v>
      </c>
      <c r="J143" s="85"/>
      <c r="K143" s="46">
        <f t="shared" si="9"/>
        <v>321638</v>
      </c>
      <c r="L143" s="85"/>
      <c r="M143" s="87">
        <v>321638</v>
      </c>
      <c r="O143" s="105" t="s">
        <v>670</v>
      </c>
      <c r="P143" s="95" t="s">
        <v>1872</v>
      </c>
      <c r="Q143" s="87">
        <v>452182</v>
      </c>
      <c r="R143" s="46">
        <f t="shared" si="10"/>
        <v>1153666</v>
      </c>
      <c r="S143" s="87">
        <v>114100</v>
      </c>
      <c r="T143" s="87">
        <v>1039566</v>
      </c>
      <c r="V143" s="105" t="s">
        <v>670</v>
      </c>
      <c r="W143" s="95" t="s">
        <v>1872</v>
      </c>
      <c r="X143" s="87">
        <v>69800</v>
      </c>
      <c r="Y143" s="87">
        <f t="shared" si="11"/>
        <v>1699753</v>
      </c>
      <c r="Z143" s="85"/>
      <c r="AA143" s="87">
        <v>1699753</v>
      </c>
    </row>
    <row r="144" spans="1:27" ht="15">
      <c r="A144" s="105" t="s">
        <v>691</v>
      </c>
      <c r="B144" s="95" t="s">
        <v>1879</v>
      </c>
      <c r="C144" s="85"/>
      <c r="D144" s="46">
        <f t="shared" si="8"/>
        <v>305036</v>
      </c>
      <c r="E144" s="87">
        <v>30150</v>
      </c>
      <c r="F144" s="87">
        <v>274886</v>
      </c>
      <c r="H144" s="105" t="s">
        <v>739</v>
      </c>
      <c r="I144" s="95" t="s">
        <v>1895</v>
      </c>
      <c r="J144" s="85"/>
      <c r="K144" s="46">
        <f t="shared" si="9"/>
        <v>22100</v>
      </c>
      <c r="L144" s="85"/>
      <c r="M144" s="87">
        <v>22100</v>
      </c>
      <c r="O144" s="105" t="s">
        <v>673</v>
      </c>
      <c r="P144" s="95" t="s">
        <v>1873</v>
      </c>
      <c r="Q144" s="87">
        <v>2155451</v>
      </c>
      <c r="R144" s="46">
        <f t="shared" si="10"/>
        <v>973117</v>
      </c>
      <c r="S144" s="87">
        <v>27100</v>
      </c>
      <c r="T144" s="87">
        <v>946017</v>
      </c>
      <c r="V144" s="105" t="s">
        <v>673</v>
      </c>
      <c r="W144" s="95" t="s">
        <v>1873</v>
      </c>
      <c r="X144" s="87">
        <v>3655303</v>
      </c>
      <c r="Y144" s="87">
        <f t="shared" si="11"/>
        <v>3460105</v>
      </c>
      <c r="Z144" s="87">
        <v>1479500</v>
      </c>
      <c r="AA144" s="87">
        <v>1980605</v>
      </c>
    </row>
    <row r="145" spans="1:27" ht="15">
      <c r="A145" s="105" t="s">
        <v>694</v>
      </c>
      <c r="B145" s="95" t="s">
        <v>1880</v>
      </c>
      <c r="C145" s="85"/>
      <c r="D145" s="46">
        <f t="shared" si="8"/>
        <v>56562</v>
      </c>
      <c r="E145" s="85"/>
      <c r="F145" s="87">
        <v>56562</v>
      </c>
      <c r="H145" s="105" t="s">
        <v>745</v>
      </c>
      <c r="I145" s="95" t="s">
        <v>1896</v>
      </c>
      <c r="J145" s="85"/>
      <c r="K145" s="46">
        <f t="shared" si="9"/>
        <v>1786475</v>
      </c>
      <c r="L145" s="85"/>
      <c r="M145" s="87">
        <v>1786475</v>
      </c>
      <c r="O145" s="105" t="s">
        <v>676</v>
      </c>
      <c r="P145" s="95" t="s">
        <v>1874</v>
      </c>
      <c r="Q145" s="85"/>
      <c r="R145" s="46">
        <f t="shared" si="10"/>
        <v>220361</v>
      </c>
      <c r="S145" s="85"/>
      <c r="T145" s="87">
        <v>220361</v>
      </c>
      <c r="V145" s="105" t="s">
        <v>676</v>
      </c>
      <c r="W145" s="95" t="s">
        <v>1874</v>
      </c>
      <c r="X145" s="85"/>
      <c r="Y145" s="87">
        <f t="shared" si="11"/>
        <v>607337</v>
      </c>
      <c r="Z145" s="85"/>
      <c r="AA145" s="87">
        <v>607337</v>
      </c>
    </row>
    <row r="146" spans="1:27" ht="15">
      <c r="A146" s="105" t="s">
        <v>697</v>
      </c>
      <c r="B146" s="95" t="s">
        <v>1881</v>
      </c>
      <c r="C146" s="85"/>
      <c r="D146" s="46">
        <f t="shared" si="8"/>
        <v>115717</v>
      </c>
      <c r="E146" s="85"/>
      <c r="F146" s="87">
        <v>115717</v>
      </c>
      <c r="H146" s="105" t="s">
        <v>748</v>
      </c>
      <c r="I146" s="95" t="s">
        <v>1897</v>
      </c>
      <c r="J146" s="85"/>
      <c r="K146" s="46">
        <f t="shared" si="9"/>
        <v>21000</v>
      </c>
      <c r="L146" s="85"/>
      <c r="M146" s="87">
        <v>21000</v>
      </c>
      <c r="O146" s="105" t="s">
        <v>679</v>
      </c>
      <c r="P146" s="95" t="s">
        <v>1875</v>
      </c>
      <c r="Q146" s="87">
        <v>2280360</v>
      </c>
      <c r="R146" s="46">
        <f t="shared" si="10"/>
        <v>8776526</v>
      </c>
      <c r="S146" s="87">
        <v>31370</v>
      </c>
      <c r="T146" s="87">
        <v>8745156</v>
      </c>
      <c r="V146" s="105" t="s">
        <v>679</v>
      </c>
      <c r="W146" s="95" t="s">
        <v>1875</v>
      </c>
      <c r="X146" s="87">
        <v>20452216</v>
      </c>
      <c r="Y146" s="87">
        <f t="shared" si="11"/>
        <v>43356190</v>
      </c>
      <c r="Z146" s="87">
        <v>3174782</v>
      </c>
      <c r="AA146" s="87">
        <v>40181408</v>
      </c>
    </row>
    <row r="147" spans="1:27" ht="15">
      <c r="A147" s="105" t="s">
        <v>700</v>
      </c>
      <c r="B147" s="95" t="s">
        <v>1882</v>
      </c>
      <c r="C147" s="87">
        <v>452000</v>
      </c>
      <c r="D147" s="46">
        <f t="shared" si="8"/>
        <v>533091</v>
      </c>
      <c r="E147" s="85"/>
      <c r="F147" s="87">
        <v>533091</v>
      </c>
      <c r="H147" s="105" t="s">
        <v>751</v>
      </c>
      <c r="I147" s="95" t="s">
        <v>1898</v>
      </c>
      <c r="J147" s="85"/>
      <c r="K147" s="46">
        <f t="shared" si="9"/>
        <v>9450</v>
      </c>
      <c r="L147" s="85"/>
      <c r="M147" s="87">
        <v>9450</v>
      </c>
      <c r="O147" s="105" t="s">
        <v>682</v>
      </c>
      <c r="P147" s="95" t="s">
        <v>1876</v>
      </c>
      <c r="Q147" s="87">
        <v>7394296</v>
      </c>
      <c r="R147" s="46">
        <f t="shared" si="10"/>
        <v>20494327</v>
      </c>
      <c r="S147" s="87">
        <v>1598646</v>
      </c>
      <c r="T147" s="87">
        <v>18895681</v>
      </c>
      <c r="V147" s="105" t="s">
        <v>682</v>
      </c>
      <c r="W147" s="95" t="s">
        <v>1876</v>
      </c>
      <c r="X147" s="87">
        <v>7485085</v>
      </c>
      <c r="Y147" s="87">
        <f t="shared" si="11"/>
        <v>30094277</v>
      </c>
      <c r="Z147" s="87">
        <v>1303375</v>
      </c>
      <c r="AA147" s="87">
        <v>28790902</v>
      </c>
    </row>
    <row r="148" spans="1:27" ht="15">
      <c r="A148" s="105" t="s">
        <v>703</v>
      </c>
      <c r="B148" s="95" t="s">
        <v>1883</v>
      </c>
      <c r="C148" s="85"/>
      <c r="D148" s="46">
        <f t="shared" si="8"/>
        <v>236640</v>
      </c>
      <c r="E148" s="85"/>
      <c r="F148" s="87">
        <v>236640</v>
      </c>
      <c r="H148" s="105" t="s">
        <v>757</v>
      </c>
      <c r="I148" s="95" t="s">
        <v>1899</v>
      </c>
      <c r="J148" s="87">
        <v>0</v>
      </c>
      <c r="K148" s="46">
        <f t="shared" si="9"/>
        <v>1230295</v>
      </c>
      <c r="L148" s="87">
        <v>12900</v>
      </c>
      <c r="M148" s="87">
        <v>1217395</v>
      </c>
      <c r="O148" s="105" t="s">
        <v>685</v>
      </c>
      <c r="P148" s="95" t="s">
        <v>1877</v>
      </c>
      <c r="Q148" s="85"/>
      <c r="R148" s="46">
        <f t="shared" si="10"/>
        <v>228690</v>
      </c>
      <c r="S148" s="87">
        <v>1500</v>
      </c>
      <c r="T148" s="87">
        <v>227190</v>
      </c>
      <c r="V148" s="105" t="s">
        <v>685</v>
      </c>
      <c r="W148" s="95" t="s">
        <v>1877</v>
      </c>
      <c r="X148" s="87">
        <v>3275</v>
      </c>
      <c r="Y148" s="87">
        <f t="shared" si="11"/>
        <v>45501</v>
      </c>
      <c r="Z148" s="85"/>
      <c r="AA148" s="87">
        <v>45501</v>
      </c>
    </row>
    <row r="149" spans="1:27" ht="15">
      <c r="A149" s="105" t="s">
        <v>706</v>
      </c>
      <c r="B149" s="95" t="s">
        <v>1884</v>
      </c>
      <c r="C149" s="85"/>
      <c r="D149" s="46">
        <f t="shared" si="8"/>
        <v>526666</v>
      </c>
      <c r="E149" s="87">
        <v>318300</v>
      </c>
      <c r="F149" s="87">
        <v>208366</v>
      </c>
      <c r="H149" s="105" t="s">
        <v>760</v>
      </c>
      <c r="I149" s="95" t="s">
        <v>1900</v>
      </c>
      <c r="J149" s="87">
        <v>8400</v>
      </c>
      <c r="K149" s="46">
        <f t="shared" si="9"/>
        <v>12674</v>
      </c>
      <c r="L149" s="85"/>
      <c r="M149" s="87">
        <v>12674</v>
      </c>
      <c r="O149" s="105" t="s">
        <v>688</v>
      </c>
      <c r="P149" s="95" t="s">
        <v>1878</v>
      </c>
      <c r="Q149" s="87">
        <v>145000</v>
      </c>
      <c r="R149" s="46">
        <f t="shared" si="10"/>
        <v>591214</v>
      </c>
      <c r="S149" s="85"/>
      <c r="T149" s="87">
        <v>591214</v>
      </c>
      <c r="V149" s="105" t="s">
        <v>688</v>
      </c>
      <c r="W149" s="95" t="s">
        <v>1878</v>
      </c>
      <c r="X149" s="87">
        <v>11000</v>
      </c>
      <c r="Y149" s="87">
        <f t="shared" si="11"/>
        <v>336857</v>
      </c>
      <c r="Z149" s="87">
        <v>151000</v>
      </c>
      <c r="AA149" s="87">
        <v>185857</v>
      </c>
    </row>
    <row r="150" spans="1:27" ht="15">
      <c r="A150" s="105" t="s">
        <v>709</v>
      </c>
      <c r="B150" s="95" t="s">
        <v>1885</v>
      </c>
      <c r="C150" s="85"/>
      <c r="D150" s="46">
        <f t="shared" si="8"/>
        <v>143241</v>
      </c>
      <c r="E150" s="85"/>
      <c r="F150" s="87">
        <v>143241</v>
      </c>
      <c r="H150" s="105" t="s">
        <v>763</v>
      </c>
      <c r="I150" s="95" t="s">
        <v>1901</v>
      </c>
      <c r="J150" s="87">
        <v>16000</v>
      </c>
      <c r="K150" s="46">
        <f t="shared" si="9"/>
        <v>359825</v>
      </c>
      <c r="L150" s="85"/>
      <c r="M150" s="87">
        <v>359825</v>
      </c>
      <c r="O150" s="105" t="s">
        <v>691</v>
      </c>
      <c r="P150" s="95" t="s">
        <v>1879</v>
      </c>
      <c r="Q150" s="87">
        <v>4372377</v>
      </c>
      <c r="R150" s="46">
        <f t="shared" si="10"/>
        <v>4250272</v>
      </c>
      <c r="S150" s="87">
        <v>693597</v>
      </c>
      <c r="T150" s="87">
        <v>3556675</v>
      </c>
      <c r="V150" s="105" t="s">
        <v>691</v>
      </c>
      <c r="W150" s="95" t="s">
        <v>1879</v>
      </c>
      <c r="X150" s="87">
        <v>3037100</v>
      </c>
      <c r="Y150" s="87">
        <f t="shared" si="11"/>
        <v>1150841</v>
      </c>
      <c r="Z150" s="87">
        <v>105200</v>
      </c>
      <c r="AA150" s="87">
        <v>1045641</v>
      </c>
    </row>
    <row r="151" spans="1:27" ht="15">
      <c r="A151" s="105" t="s">
        <v>712</v>
      </c>
      <c r="B151" s="95" t="s">
        <v>1886</v>
      </c>
      <c r="C151" s="85"/>
      <c r="D151" s="46">
        <f t="shared" si="8"/>
        <v>2600</v>
      </c>
      <c r="E151" s="85"/>
      <c r="F151" s="87">
        <v>2600</v>
      </c>
      <c r="H151" s="105" t="s">
        <v>770</v>
      </c>
      <c r="I151" s="95" t="s">
        <v>1903</v>
      </c>
      <c r="J151" s="85"/>
      <c r="K151" s="46">
        <f t="shared" si="9"/>
        <v>417347</v>
      </c>
      <c r="L151" s="85"/>
      <c r="M151" s="87">
        <v>417347</v>
      </c>
      <c r="O151" s="105" t="s">
        <v>694</v>
      </c>
      <c r="P151" s="95" t="s">
        <v>1880</v>
      </c>
      <c r="Q151" s="87">
        <v>15000</v>
      </c>
      <c r="R151" s="46">
        <f t="shared" si="10"/>
        <v>717212</v>
      </c>
      <c r="S151" s="87">
        <v>328685</v>
      </c>
      <c r="T151" s="87">
        <v>388527</v>
      </c>
      <c r="V151" s="105" t="s">
        <v>694</v>
      </c>
      <c r="W151" s="95" t="s">
        <v>1880</v>
      </c>
      <c r="X151" s="85"/>
      <c r="Y151" s="87">
        <f t="shared" si="11"/>
        <v>253891</v>
      </c>
      <c r="Z151" s="85"/>
      <c r="AA151" s="87">
        <v>253891</v>
      </c>
    </row>
    <row r="152" spans="1:27" ht="15">
      <c r="A152" s="105" t="s">
        <v>715</v>
      </c>
      <c r="B152" s="95" t="s">
        <v>1887</v>
      </c>
      <c r="C152" s="85"/>
      <c r="D152" s="46">
        <f t="shared" si="8"/>
        <v>42223</v>
      </c>
      <c r="E152" s="85"/>
      <c r="F152" s="87">
        <v>42223</v>
      </c>
      <c r="H152" s="105" t="s">
        <v>773</v>
      </c>
      <c r="I152" s="95" t="s">
        <v>1904</v>
      </c>
      <c r="J152" s="85"/>
      <c r="K152" s="46">
        <f t="shared" si="9"/>
        <v>200050</v>
      </c>
      <c r="L152" s="87">
        <v>74300</v>
      </c>
      <c r="M152" s="87">
        <v>125750</v>
      </c>
      <c r="O152" s="105" t="s">
        <v>697</v>
      </c>
      <c r="P152" s="95" t="s">
        <v>1881</v>
      </c>
      <c r="Q152" s="87">
        <v>17700</v>
      </c>
      <c r="R152" s="46">
        <f t="shared" si="10"/>
        <v>1743265</v>
      </c>
      <c r="S152" s="87">
        <v>132050</v>
      </c>
      <c r="T152" s="87">
        <v>1611215</v>
      </c>
      <c r="V152" s="105" t="s">
        <v>697</v>
      </c>
      <c r="W152" s="95" t="s">
        <v>1881</v>
      </c>
      <c r="X152" s="87">
        <v>1626750</v>
      </c>
      <c r="Y152" s="87">
        <f t="shared" si="11"/>
        <v>9781357</v>
      </c>
      <c r="Z152" s="85"/>
      <c r="AA152" s="87">
        <v>9781357</v>
      </c>
    </row>
    <row r="153" spans="1:27" ht="15">
      <c r="A153" s="105" t="s">
        <v>718</v>
      </c>
      <c r="B153" s="95" t="s">
        <v>1888</v>
      </c>
      <c r="C153" s="87">
        <v>10000</v>
      </c>
      <c r="D153" s="46">
        <f t="shared" si="8"/>
        <v>26232</v>
      </c>
      <c r="E153" s="85"/>
      <c r="F153" s="87">
        <v>26232</v>
      </c>
      <c r="H153" s="105" t="s">
        <v>779</v>
      </c>
      <c r="I153" s="95" t="s">
        <v>1906</v>
      </c>
      <c r="J153" s="85"/>
      <c r="K153" s="46">
        <f t="shared" si="9"/>
        <v>3700</v>
      </c>
      <c r="L153" s="87">
        <v>3000</v>
      </c>
      <c r="M153" s="87">
        <v>700</v>
      </c>
      <c r="O153" s="105" t="s">
        <v>700</v>
      </c>
      <c r="P153" s="95" t="s">
        <v>1882</v>
      </c>
      <c r="Q153" s="87">
        <v>11590001</v>
      </c>
      <c r="R153" s="46">
        <f t="shared" si="10"/>
        <v>12946226</v>
      </c>
      <c r="S153" s="87">
        <v>852874</v>
      </c>
      <c r="T153" s="87">
        <v>12093352</v>
      </c>
      <c r="V153" s="105" t="s">
        <v>700</v>
      </c>
      <c r="W153" s="95" t="s">
        <v>1882</v>
      </c>
      <c r="X153" s="87">
        <v>10786738</v>
      </c>
      <c r="Y153" s="87">
        <f t="shared" si="11"/>
        <v>25714705</v>
      </c>
      <c r="Z153" s="87">
        <v>928450</v>
      </c>
      <c r="AA153" s="87">
        <v>24786255</v>
      </c>
    </row>
    <row r="154" spans="1:27" ht="15">
      <c r="A154" s="105" t="s">
        <v>721</v>
      </c>
      <c r="B154" s="95" t="s">
        <v>1889</v>
      </c>
      <c r="C154" s="85"/>
      <c r="D154" s="46">
        <f t="shared" si="8"/>
        <v>110935</v>
      </c>
      <c r="E154" s="85"/>
      <c r="F154" s="87">
        <v>110935</v>
      </c>
      <c r="H154" s="105" t="s">
        <v>782</v>
      </c>
      <c r="I154" s="95" t="s">
        <v>1907</v>
      </c>
      <c r="J154" s="87">
        <v>8750</v>
      </c>
      <c r="K154" s="46">
        <f t="shared" si="9"/>
        <v>39053</v>
      </c>
      <c r="L154" s="85"/>
      <c r="M154" s="87">
        <v>39053</v>
      </c>
      <c r="O154" s="105" t="s">
        <v>703</v>
      </c>
      <c r="P154" s="95" t="s">
        <v>1883</v>
      </c>
      <c r="Q154" s="87">
        <v>358850</v>
      </c>
      <c r="R154" s="46">
        <f t="shared" si="10"/>
        <v>4151726</v>
      </c>
      <c r="S154" s="87">
        <v>765346</v>
      </c>
      <c r="T154" s="87">
        <v>3386380</v>
      </c>
      <c r="V154" s="105" t="s">
        <v>703</v>
      </c>
      <c r="W154" s="95" t="s">
        <v>1883</v>
      </c>
      <c r="X154" s="85"/>
      <c r="Y154" s="87">
        <f t="shared" si="11"/>
        <v>889028</v>
      </c>
      <c r="Z154" s="87">
        <v>136400</v>
      </c>
      <c r="AA154" s="87">
        <v>752628</v>
      </c>
    </row>
    <row r="155" spans="1:27" ht="15">
      <c r="A155" s="105" t="s">
        <v>724</v>
      </c>
      <c r="B155" s="95" t="s">
        <v>1890</v>
      </c>
      <c r="C155" s="85"/>
      <c r="D155" s="46">
        <f t="shared" si="8"/>
        <v>25440</v>
      </c>
      <c r="E155" s="85"/>
      <c r="F155" s="87">
        <v>25440</v>
      </c>
      <c r="H155" s="105" t="s">
        <v>788</v>
      </c>
      <c r="I155" s="95" t="s">
        <v>1909</v>
      </c>
      <c r="J155" s="85"/>
      <c r="K155" s="46">
        <f t="shared" si="9"/>
        <v>8400</v>
      </c>
      <c r="L155" s="85"/>
      <c r="M155" s="87">
        <v>8400</v>
      </c>
      <c r="O155" s="105" t="s">
        <v>706</v>
      </c>
      <c r="P155" s="95" t="s">
        <v>1884</v>
      </c>
      <c r="Q155" s="87">
        <v>2670500</v>
      </c>
      <c r="R155" s="46">
        <f t="shared" si="10"/>
        <v>8474785</v>
      </c>
      <c r="S155" s="87">
        <v>4083850</v>
      </c>
      <c r="T155" s="87">
        <v>4390935</v>
      </c>
      <c r="V155" s="105" t="s">
        <v>706</v>
      </c>
      <c r="W155" s="95" t="s">
        <v>1884</v>
      </c>
      <c r="X155" s="87">
        <v>366275</v>
      </c>
      <c r="Y155" s="87">
        <f t="shared" si="11"/>
        <v>1952717</v>
      </c>
      <c r="Z155" s="87">
        <v>715900</v>
      </c>
      <c r="AA155" s="87">
        <v>1236817</v>
      </c>
    </row>
    <row r="156" spans="1:27" ht="15">
      <c r="A156" s="105" t="s">
        <v>727</v>
      </c>
      <c r="B156" s="95" t="s">
        <v>1891</v>
      </c>
      <c r="C156" s="85"/>
      <c r="D156" s="46">
        <f t="shared" si="8"/>
        <v>80079</v>
      </c>
      <c r="E156" s="85"/>
      <c r="F156" s="87">
        <v>80079</v>
      </c>
      <c r="H156" s="105" t="s">
        <v>791</v>
      </c>
      <c r="I156" s="95" t="s">
        <v>1910</v>
      </c>
      <c r="J156" s="85"/>
      <c r="K156" s="46">
        <f t="shared" si="9"/>
        <v>159692</v>
      </c>
      <c r="L156" s="85"/>
      <c r="M156" s="87">
        <v>159692</v>
      </c>
      <c r="O156" s="105" t="s">
        <v>709</v>
      </c>
      <c r="P156" s="95" t="s">
        <v>1885</v>
      </c>
      <c r="Q156" s="87">
        <v>366801</v>
      </c>
      <c r="R156" s="46">
        <f t="shared" si="10"/>
        <v>2594965</v>
      </c>
      <c r="S156" s="87">
        <v>581569</v>
      </c>
      <c r="T156" s="87">
        <v>2013396</v>
      </c>
      <c r="V156" s="105" t="s">
        <v>709</v>
      </c>
      <c r="W156" s="95" t="s">
        <v>1885</v>
      </c>
      <c r="X156" s="87">
        <v>36500</v>
      </c>
      <c r="Y156" s="87">
        <f t="shared" si="11"/>
        <v>502658</v>
      </c>
      <c r="Z156" s="85"/>
      <c r="AA156" s="87">
        <v>502658</v>
      </c>
    </row>
    <row r="157" spans="1:27" ht="15">
      <c r="A157" s="105" t="s">
        <v>730</v>
      </c>
      <c r="B157" s="95" t="s">
        <v>1892</v>
      </c>
      <c r="C157" s="85"/>
      <c r="D157" s="46">
        <f t="shared" si="8"/>
        <v>39975</v>
      </c>
      <c r="E157" s="85"/>
      <c r="F157" s="87">
        <v>39975</v>
      </c>
      <c r="H157" s="105" t="s">
        <v>794</v>
      </c>
      <c r="I157" s="95" t="s">
        <v>1911</v>
      </c>
      <c r="J157" s="87">
        <v>500</v>
      </c>
      <c r="K157" s="46">
        <f t="shared" si="9"/>
        <v>193297</v>
      </c>
      <c r="L157" s="87">
        <v>26500</v>
      </c>
      <c r="M157" s="87">
        <v>166797</v>
      </c>
      <c r="O157" s="105" t="s">
        <v>712</v>
      </c>
      <c r="P157" s="95" t="s">
        <v>1886</v>
      </c>
      <c r="Q157" s="85"/>
      <c r="R157" s="46">
        <f t="shared" si="10"/>
        <v>67591</v>
      </c>
      <c r="S157" s="85"/>
      <c r="T157" s="87">
        <v>67591</v>
      </c>
      <c r="V157" s="105" t="s">
        <v>712</v>
      </c>
      <c r="W157" s="95" t="s">
        <v>1886</v>
      </c>
      <c r="X157" s="85"/>
      <c r="Y157" s="87">
        <f t="shared" si="11"/>
        <v>100000</v>
      </c>
      <c r="Z157" s="85"/>
      <c r="AA157" s="87">
        <v>100000</v>
      </c>
    </row>
    <row r="158" spans="1:27" ht="15">
      <c r="A158" s="105" t="s">
        <v>733</v>
      </c>
      <c r="B158" s="95" t="s">
        <v>1893</v>
      </c>
      <c r="C158" s="85"/>
      <c r="D158" s="46">
        <f t="shared" si="8"/>
        <v>47410</v>
      </c>
      <c r="E158" s="85"/>
      <c r="F158" s="87">
        <v>47410</v>
      </c>
      <c r="H158" s="105" t="s">
        <v>797</v>
      </c>
      <c r="I158" s="95" t="s">
        <v>1912</v>
      </c>
      <c r="J158" s="85"/>
      <c r="K158" s="46">
        <f t="shared" si="9"/>
        <v>70168</v>
      </c>
      <c r="L158" s="85"/>
      <c r="M158" s="87">
        <v>70168</v>
      </c>
      <c r="O158" s="105" t="s">
        <v>715</v>
      </c>
      <c r="P158" s="95" t="s">
        <v>1887</v>
      </c>
      <c r="Q158" s="85"/>
      <c r="R158" s="46">
        <f t="shared" si="10"/>
        <v>252338</v>
      </c>
      <c r="S158" s="87">
        <v>16900</v>
      </c>
      <c r="T158" s="87">
        <v>235438</v>
      </c>
      <c r="V158" s="105" t="s">
        <v>715</v>
      </c>
      <c r="W158" s="95" t="s">
        <v>1887</v>
      </c>
      <c r="X158" s="87">
        <v>6500</v>
      </c>
      <c r="Y158" s="87">
        <f t="shared" si="11"/>
        <v>194796</v>
      </c>
      <c r="Z158" s="85"/>
      <c r="AA158" s="87">
        <v>194796</v>
      </c>
    </row>
    <row r="159" spans="1:27" ht="15">
      <c r="A159" s="105" t="s">
        <v>736</v>
      </c>
      <c r="B159" s="95" t="s">
        <v>1894</v>
      </c>
      <c r="C159" s="85"/>
      <c r="D159" s="46">
        <f t="shared" si="8"/>
        <v>317400</v>
      </c>
      <c r="E159" s="87">
        <v>600</v>
      </c>
      <c r="F159" s="87">
        <v>316800</v>
      </c>
      <c r="H159" s="105" t="s">
        <v>800</v>
      </c>
      <c r="I159" s="95" t="s">
        <v>1913</v>
      </c>
      <c r="J159" s="87">
        <v>20200</v>
      </c>
      <c r="K159" s="46">
        <f t="shared" si="9"/>
        <v>30250</v>
      </c>
      <c r="L159" s="85"/>
      <c r="M159" s="87">
        <v>30250</v>
      </c>
      <c r="O159" s="105" t="s">
        <v>718</v>
      </c>
      <c r="P159" s="95" t="s">
        <v>1888</v>
      </c>
      <c r="Q159" s="87">
        <v>63200</v>
      </c>
      <c r="R159" s="46">
        <f t="shared" si="10"/>
        <v>310830</v>
      </c>
      <c r="S159" s="85"/>
      <c r="T159" s="87">
        <v>310830</v>
      </c>
      <c r="V159" s="105" t="s">
        <v>718</v>
      </c>
      <c r="W159" s="95" t="s">
        <v>1888</v>
      </c>
      <c r="X159" s="87">
        <v>134800</v>
      </c>
      <c r="Y159" s="87">
        <f t="shared" si="11"/>
        <v>4947917</v>
      </c>
      <c r="Z159" s="85"/>
      <c r="AA159" s="87">
        <v>4947917</v>
      </c>
    </row>
    <row r="160" spans="1:27" ht="15">
      <c r="A160" s="105" t="s">
        <v>739</v>
      </c>
      <c r="B160" s="95" t="s">
        <v>1895</v>
      </c>
      <c r="C160" s="87">
        <v>1500</v>
      </c>
      <c r="D160" s="46">
        <f t="shared" si="8"/>
        <v>70025</v>
      </c>
      <c r="E160" s="85"/>
      <c r="F160" s="87">
        <v>70025</v>
      </c>
      <c r="H160" s="105" t="s">
        <v>809</v>
      </c>
      <c r="I160" s="95" t="s">
        <v>1916</v>
      </c>
      <c r="J160" s="85"/>
      <c r="K160" s="46">
        <f t="shared" si="9"/>
        <v>312102</v>
      </c>
      <c r="L160" s="85"/>
      <c r="M160" s="87">
        <v>312102</v>
      </c>
      <c r="O160" s="105" t="s">
        <v>721</v>
      </c>
      <c r="P160" s="95" t="s">
        <v>1889</v>
      </c>
      <c r="Q160" s="87">
        <v>1063900</v>
      </c>
      <c r="R160" s="46">
        <f t="shared" si="10"/>
        <v>1771206</v>
      </c>
      <c r="S160" s="87">
        <v>12050</v>
      </c>
      <c r="T160" s="87">
        <v>1759156</v>
      </c>
      <c r="V160" s="105" t="s">
        <v>721</v>
      </c>
      <c r="W160" s="95" t="s">
        <v>1889</v>
      </c>
      <c r="X160" s="87">
        <v>318698</v>
      </c>
      <c r="Y160" s="87">
        <f t="shared" si="11"/>
        <v>733805</v>
      </c>
      <c r="Z160" s="85"/>
      <c r="AA160" s="87">
        <v>733805</v>
      </c>
    </row>
    <row r="161" spans="1:27" ht="15">
      <c r="A161" s="105" t="s">
        <v>745</v>
      </c>
      <c r="B161" s="95" t="s">
        <v>1896</v>
      </c>
      <c r="C161" s="85"/>
      <c r="D161" s="46">
        <f t="shared" si="8"/>
        <v>99794</v>
      </c>
      <c r="E161" s="85"/>
      <c r="F161" s="87">
        <v>99794</v>
      </c>
      <c r="H161" s="105" t="s">
        <v>812</v>
      </c>
      <c r="I161" s="95" t="s">
        <v>1917</v>
      </c>
      <c r="J161" s="85"/>
      <c r="K161" s="46">
        <f t="shared" si="9"/>
        <v>4250</v>
      </c>
      <c r="L161" s="85"/>
      <c r="M161" s="87">
        <v>4250</v>
      </c>
      <c r="O161" s="105" t="s">
        <v>724</v>
      </c>
      <c r="P161" s="95" t="s">
        <v>1890</v>
      </c>
      <c r="Q161" s="87">
        <v>75000</v>
      </c>
      <c r="R161" s="46">
        <f t="shared" si="10"/>
        <v>884904</v>
      </c>
      <c r="S161" s="87">
        <v>66250</v>
      </c>
      <c r="T161" s="87">
        <v>818654</v>
      </c>
      <c r="V161" s="105" t="s">
        <v>724</v>
      </c>
      <c r="W161" s="95" t="s">
        <v>1890</v>
      </c>
      <c r="X161" s="87">
        <v>391645</v>
      </c>
      <c r="Y161" s="87">
        <f t="shared" si="11"/>
        <v>1100757</v>
      </c>
      <c r="Z161" s="87">
        <v>611470</v>
      </c>
      <c r="AA161" s="87">
        <v>489287</v>
      </c>
    </row>
    <row r="162" spans="1:27" ht="15">
      <c r="A162" s="105" t="s">
        <v>748</v>
      </c>
      <c r="B162" s="95" t="s">
        <v>1897</v>
      </c>
      <c r="C162" s="85"/>
      <c r="D162" s="46">
        <f t="shared" si="8"/>
        <v>66101</v>
      </c>
      <c r="E162" s="85"/>
      <c r="F162" s="87">
        <v>66101</v>
      </c>
      <c r="H162" s="105" t="s">
        <v>815</v>
      </c>
      <c r="I162" s="95" t="s">
        <v>1918</v>
      </c>
      <c r="J162" s="87">
        <v>82500</v>
      </c>
      <c r="K162" s="46">
        <f t="shared" si="9"/>
        <v>45800</v>
      </c>
      <c r="L162" s="85"/>
      <c r="M162" s="87">
        <v>45800</v>
      </c>
      <c r="O162" s="105" t="s">
        <v>727</v>
      </c>
      <c r="P162" s="95" t="s">
        <v>1891</v>
      </c>
      <c r="Q162" s="87">
        <v>28500</v>
      </c>
      <c r="R162" s="46">
        <f t="shared" si="10"/>
        <v>1233101</v>
      </c>
      <c r="S162" s="85"/>
      <c r="T162" s="87">
        <v>1233101</v>
      </c>
      <c r="V162" s="105" t="s">
        <v>727</v>
      </c>
      <c r="W162" s="95" t="s">
        <v>1891</v>
      </c>
      <c r="X162" s="85"/>
      <c r="Y162" s="87">
        <f t="shared" si="11"/>
        <v>390621</v>
      </c>
      <c r="Z162" s="85"/>
      <c r="AA162" s="87">
        <v>390621</v>
      </c>
    </row>
    <row r="163" spans="1:27" ht="15">
      <c r="A163" s="105" t="s">
        <v>751</v>
      </c>
      <c r="B163" s="95" t="s">
        <v>1898</v>
      </c>
      <c r="C163" s="87">
        <v>94600</v>
      </c>
      <c r="D163" s="46">
        <f t="shared" si="8"/>
        <v>118674</v>
      </c>
      <c r="E163" s="87">
        <v>57385</v>
      </c>
      <c r="F163" s="87">
        <v>61289</v>
      </c>
      <c r="H163" s="105" t="s">
        <v>822</v>
      </c>
      <c r="I163" s="95" t="s">
        <v>1920</v>
      </c>
      <c r="J163" s="87">
        <v>11200</v>
      </c>
      <c r="K163" s="46">
        <f t="shared" si="9"/>
        <v>9200</v>
      </c>
      <c r="L163" s="85"/>
      <c r="M163" s="87">
        <v>9200</v>
      </c>
      <c r="O163" s="105" t="s">
        <v>730</v>
      </c>
      <c r="P163" s="95" t="s">
        <v>1892</v>
      </c>
      <c r="Q163" s="87">
        <v>188725</v>
      </c>
      <c r="R163" s="46">
        <f t="shared" si="10"/>
        <v>832736</v>
      </c>
      <c r="S163" s="87">
        <v>75625</v>
      </c>
      <c r="T163" s="87">
        <v>757111</v>
      </c>
      <c r="V163" s="105" t="s">
        <v>730</v>
      </c>
      <c r="W163" s="95" t="s">
        <v>1892</v>
      </c>
      <c r="X163" s="87">
        <v>392645</v>
      </c>
      <c r="Y163" s="87">
        <f t="shared" si="11"/>
        <v>105129</v>
      </c>
      <c r="Z163" s="85"/>
      <c r="AA163" s="87">
        <v>105129</v>
      </c>
    </row>
    <row r="164" spans="1:27" ht="15">
      <c r="A164" s="105" t="s">
        <v>757</v>
      </c>
      <c r="B164" s="95" t="s">
        <v>1899</v>
      </c>
      <c r="C164" s="87">
        <v>0</v>
      </c>
      <c r="D164" s="46">
        <f t="shared" si="8"/>
        <v>244678</v>
      </c>
      <c r="E164" s="85"/>
      <c r="F164" s="87">
        <v>244678</v>
      </c>
      <c r="H164" s="105" t="s">
        <v>825</v>
      </c>
      <c r="I164" s="95" t="s">
        <v>1921</v>
      </c>
      <c r="J164" s="87">
        <v>15995</v>
      </c>
      <c r="K164" s="46">
        <f t="shared" si="9"/>
        <v>1780</v>
      </c>
      <c r="L164" s="85"/>
      <c r="M164" s="87">
        <v>1780</v>
      </c>
      <c r="O164" s="105" t="s">
        <v>733</v>
      </c>
      <c r="P164" s="95" t="s">
        <v>1893</v>
      </c>
      <c r="Q164" s="85"/>
      <c r="R164" s="46">
        <f t="shared" si="10"/>
        <v>1064288</v>
      </c>
      <c r="S164" s="87">
        <v>101650</v>
      </c>
      <c r="T164" s="87">
        <v>962638</v>
      </c>
      <c r="V164" s="105" t="s">
        <v>733</v>
      </c>
      <c r="W164" s="95" t="s">
        <v>1893</v>
      </c>
      <c r="X164" s="85"/>
      <c r="Y164" s="87">
        <f t="shared" si="11"/>
        <v>77984</v>
      </c>
      <c r="Z164" s="85"/>
      <c r="AA164" s="87">
        <v>77984</v>
      </c>
    </row>
    <row r="165" spans="1:27" ht="15">
      <c r="A165" s="105" t="s">
        <v>760</v>
      </c>
      <c r="B165" s="95" t="s">
        <v>1900</v>
      </c>
      <c r="C165" s="87">
        <v>12500</v>
      </c>
      <c r="D165" s="46">
        <f t="shared" si="8"/>
        <v>73082</v>
      </c>
      <c r="E165" s="85"/>
      <c r="F165" s="87">
        <v>73082</v>
      </c>
      <c r="H165" s="105" t="s">
        <v>828</v>
      </c>
      <c r="I165" s="95" t="s">
        <v>1922</v>
      </c>
      <c r="J165" s="85"/>
      <c r="K165" s="46">
        <f t="shared" si="9"/>
        <v>300</v>
      </c>
      <c r="L165" s="85"/>
      <c r="M165" s="87">
        <v>300</v>
      </c>
      <c r="O165" s="105" t="s">
        <v>736</v>
      </c>
      <c r="P165" s="95" t="s">
        <v>1894</v>
      </c>
      <c r="Q165" s="87">
        <v>368730</v>
      </c>
      <c r="R165" s="46">
        <f t="shared" si="10"/>
        <v>5431602</v>
      </c>
      <c r="S165" s="87">
        <v>291585</v>
      </c>
      <c r="T165" s="87">
        <v>5140017</v>
      </c>
      <c r="V165" s="105" t="s">
        <v>736</v>
      </c>
      <c r="W165" s="95" t="s">
        <v>1894</v>
      </c>
      <c r="X165" s="87">
        <v>2436500</v>
      </c>
      <c r="Y165" s="87">
        <f t="shared" si="11"/>
        <v>12929424</v>
      </c>
      <c r="Z165" s="87">
        <v>1717026</v>
      </c>
      <c r="AA165" s="87">
        <v>11212398</v>
      </c>
    </row>
    <row r="166" spans="1:27" ht="15">
      <c r="A166" s="105" t="s">
        <v>763</v>
      </c>
      <c r="B166" s="95" t="s">
        <v>1901</v>
      </c>
      <c r="C166" s="87">
        <v>460900</v>
      </c>
      <c r="D166" s="46">
        <f t="shared" si="8"/>
        <v>597129</v>
      </c>
      <c r="E166" s="87">
        <v>122960</v>
      </c>
      <c r="F166" s="87">
        <v>474169</v>
      </c>
      <c r="H166" s="105" t="s">
        <v>831</v>
      </c>
      <c r="I166" s="95" t="s">
        <v>2265</v>
      </c>
      <c r="J166" s="85"/>
      <c r="K166" s="46">
        <f t="shared" si="9"/>
        <v>2800</v>
      </c>
      <c r="L166" s="85"/>
      <c r="M166" s="87">
        <v>2800</v>
      </c>
      <c r="O166" s="105" t="s">
        <v>739</v>
      </c>
      <c r="P166" s="95" t="s">
        <v>1895</v>
      </c>
      <c r="Q166" s="87">
        <v>1770766</v>
      </c>
      <c r="R166" s="46">
        <f t="shared" si="10"/>
        <v>1811488</v>
      </c>
      <c r="S166" s="87">
        <v>26500</v>
      </c>
      <c r="T166" s="87">
        <v>1784988</v>
      </c>
      <c r="V166" s="105" t="s">
        <v>739</v>
      </c>
      <c r="W166" s="95" t="s">
        <v>1895</v>
      </c>
      <c r="X166" s="87">
        <v>143025</v>
      </c>
      <c r="Y166" s="87">
        <f t="shared" si="11"/>
        <v>2579748</v>
      </c>
      <c r="Z166" s="85"/>
      <c r="AA166" s="87">
        <v>2579748</v>
      </c>
    </row>
    <row r="167" spans="1:27" ht="15">
      <c r="A167" s="105" t="s">
        <v>766</v>
      </c>
      <c r="B167" s="95" t="s">
        <v>1902</v>
      </c>
      <c r="C167" s="85"/>
      <c r="D167" s="46">
        <f t="shared" si="8"/>
        <v>4519</v>
      </c>
      <c r="E167" s="85"/>
      <c r="F167" s="87">
        <v>4519</v>
      </c>
      <c r="H167" s="105" t="s">
        <v>834</v>
      </c>
      <c r="I167" s="95" t="s">
        <v>1923</v>
      </c>
      <c r="J167" s="87">
        <v>2000</v>
      </c>
      <c r="K167" s="46">
        <f t="shared" si="9"/>
        <v>100</v>
      </c>
      <c r="L167" s="85"/>
      <c r="M167" s="87">
        <v>100</v>
      </c>
      <c r="O167" s="105" t="s">
        <v>742</v>
      </c>
      <c r="P167" s="95" t="s">
        <v>2283</v>
      </c>
      <c r="Q167" s="87">
        <v>224200</v>
      </c>
      <c r="R167" s="46">
        <f t="shared" si="10"/>
        <v>21450</v>
      </c>
      <c r="S167" s="85"/>
      <c r="T167" s="87">
        <v>21450</v>
      </c>
      <c r="V167" s="105" t="s">
        <v>745</v>
      </c>
      <c r="W167" s="95" t="s">
        <v>1896</v>
      </c>
      <c r="X167" s="87">
        <v>1003800</v>
      </c>
      <c r="Y167" s="87">
        <f t="shared" si="11"/>
        <v>3178032</v>
      </c>
      <c r="Z167" s="87">
        <v>588000</v>
      </c>
      <c r="AA167" s="87">
        <v>2590032</v>
      </c>
    </row>
    <row r="168" spans="1:27" ht="15">
      <c r="A168" s="105" t="s">
        <v>770</v>
      </c>
      <c r="B168" s="95" t="s">
        <v>1903</v>
      </c>
      <c r="C168" s="87">
        <v>2104550</v>
      </c>
      <c r="D168" s="46">
        <f t="shared" si="8"/>
        <v>1084511</v>
      </c>
      <c r="E168" s="87">
        <v>614950</v>
      </c>
      <c r="F168" s="87">
        <v>469561</v>
      </c>
      <c r="H168" s="105" t="s">
        <v>837</v>
      </c>
      <c r="I168" s="95" t="s">
        <v>1924</v>
      </c>
      <c r="J168" s="85"/>
      <c r="K168" s="46">
        <f t="shared" si="9"/>
        <v>40550</v>
      </c>
      <c r="L168" s="85"/>
      <c r="M168" s="87">
        <v>40550</v>
      </c>
      <c r="O168" s="105" t="s">
        <v>745</v>
      </c>
      <c r="P168" s="95" t="s">
        <v>1896</v>
      </c>
      <c r="Q168" s="87">
        <v>177000</v>
      </c>
      <c r="R168" s="46">
        <f t="shared" si="10"/>
        <v>1983708</v>
      </c>
      <c r="S168" s="87">
        <v>232935</v>
      </c>
      <c r="T168" s="87">
        <v>1750773</v>
      </c>
      <c r="V168" s="105" t="s">
        <v>748</v>
      </c>
      <c r="W168" s="95" t="s">
        <v>1897</v>
      </c>
      <c r="X168" s="87">
        <v>5600</v>
      </c>
      <c r="Y168" s="87">
        <f t="shared" si="11"/>
        <v>778339</v>
      </c>
      <c r="Z168" s="85"/>
      <c r="AA168" s="87">
        <v>778339</v>
      </c>
    </row>
    <row r="169" spans="1:27" ht="15">
      <c r="A169" s="105" t="s">
        <v>773</v>
      </c>
      <c r="B169" s="95" t="s">
        <v>1904</v>
      </c>
      <c r="C169" s="87">
        <v>404500</v>
      </c>
      <c r="D169" s="46">
        <f t="shared" si="8"/>
        <v>964653</v>
      </c>
      <c r="E169" s="87">
        <v>479565</v>
      </c>
      <c r="F169" s="87">
        <v>485088</v>
      </c>
      <c r="H169" s="105" t="s">
        <v>843</v>
      </c>
      <c r="I169" s="95" t="s">
        <v>1926</v>
      </c>
      <c r="J169" s="87">
        <v>50979</v>
      </c>
      <c r="K169" s="46">
        <f t="shared" si="9"/>
        <v>49980</v>
      </c>
      <c r="L169" s="85"/>
      <c r="M169" s="87">
        <v>49980</v>
      </c>
      <c r="O169" s="105" t="s">
        <v>748</v>
      </c>
      <c r="P169" s="95" t="s">
        <v>1897</v>
      </c>
      <c r="Q169" s="87">
        <v>4903855</v>
      </c>
      <c r="R169" s="46">
        <f t="shared" si="10"/>
        <v>1117666</v>
      </c>
      <c r="S169" s="87">
        <v>30200</v>
      </c>
      <c r="T169" s="87">
        <v>1087466</v>
      </c>
      <c r="V169" s="105" t="s">
        <v>751</v>
      </c>
      <c r="W169" s="95" t="s">
        <v>1898</v>
      </c>
      <c r="X169" s="85"/>
      <c r="Y169" s="87">
        <f t="shared" si="11"/>
        <v>1137689</v>
      </c>
      <c r="Z169" s="85"/>
      <c r="AA169" s="87">
        <v>1137689</v>
      </c>
    </row>
    <row r="170" spans="1:27" ht="15">
      <c r="A170" s="105" t="s">
        <v>776</v>
      </c>
      <c r="B170" s="95" t="s">
        <v>1905</v>
      </c>
      <c r="C170" s="87">
        <v>276000</v>
      </c>
      <c r="D170" s="46">
        <f t="shared" si="8"/>
        <v>19250</v>
      </c>
      <c r="E170" s="85"/>
      <c r="F170" s="87">
        <v>19250</v>
      </c>
      <c r="H170" s="105" t="s">
        <v>846</v>
      </c>
      <c r="I170" s="95" t="s">
        <v>1927</v>
      </c>
      <c r="J170" s="87">
        <v>15000</v>
      </c>
      <c r="K170" s="46">
        <f t="shared" si="9"/>
        <v>139678</v>
      </c>
      <c r="L170" s="85"/>
      <c r="M170" s="87">
        <v>139678</v>
      </c>
      <c r="O170" s="105" t="s">
        <v>751</v>
      </c>
      <c r="P170" s="95" t="s">
        <v>1898</v>
      </c>
      <c r="Q170" s="87">
        <v>172600</v>
      </c>
      <c r="R170" s="46">
        <f t="shared" si="10"/>
        <v>1320477</v>
      </c>
      <c r="S170" s="87">
        <v>308625</v>
      </c>
      <c r="T170" s="87">
        <v>1011852</v>
      </c>
      <c r="V170" s="105" t="s">
        <v>757</v>
      </c>
      <c r="W170" s="95" t="s">
        <v>1899</v>
      </c>
      <c r="X170" s="87">
        <v>6036400</v>
      </c>
      <c r="Y170" s="87">
        <f t="shared" si="11"/>
        <v>14737665</v>
      </c>
      <c r="Z170" s="87">
        <v>1178505</v>
      </c>
      <c r="AA170" s="87">
        <v>13559160</v>
      </c>
    </row>
    <row r="171" spans="1:27" ht="15">
      <c r="A171" s="105" t="s">
        <v>779</v>
      </c>
      <c r="B171" s="95" t="s">
        <v>1906</v>
      </c>
      <c r="C171" s="85"/>
      <c r="D171" s="46">
        <f t="shared" si="8"/>
        <v>111850</v>
      </c>
      <c r="E171" s="85"/>
      <c r="F171" s="87">
        <v>111850</v>
      </c>
      <c r="H171" s="105" t="s">
        <v>855</v>
      </c>
      <c r="I171" s="95" t="s">
        <v>1930</v>
      </c>
      <c r="J171" s="87">
        <v>21000</v>
      </c>
      <c r="K171" s="46">
        <f t="shared" si="9"/>
        <v>142755</v>
      </c>
      <c r="L171" s="85"/>
      <c r="M171" s="87">
        <v>142755</v>
      </c>
      <c r="O171" s="105" t="s">
        <v>757</v>
      </c>
      <c r="P171" s="95" t="s">
        <v>1899</v>
      </c>
      <c r="Q171" s="87">
        <v>1323830</v>
      </c>
      <c r="R171" s="46">
        <f t="shared" si="10"/>
        <v>5798728</v>
      </c>
      <c r="S171" s="87">
        <v>175600</v>
      </c>
      <c r="T171" s="87">
        <v>5623128</v>
      </c>
      <c r="V171" s="105" t="s">
        <v>760</v>
      </c>
      <c r="W171" s="95" t="s">
        <v>1900</v>
      </c>
      <c r="X171" s="87">
        <v>128019</v>
      </c>
      <c r="Y171" s="87">
        <f t="shared" si="11"/>
        <v>1104583</v>
      </c>
      <c r="Z171" s="87">
        <v>60550</v>
      </c>
      <c r="AA171" s="87">
        <v>1044033</v>
      </c>
    </row>
    <row r="172" spans="1:27" ht="15">
      <c r="A172" s="105" t="s">
        <v>782</v>
      </c>
      <c r="B172" s="95" t="s">
        <v>1907</v>
      </c>
      <c r="C172" s="87">
        <v>118100</v>
      </c>
      <c r="D172" s="46">
        <f t="shared" si="8"/>
        <v>946192</v>
      </c>
      <c r="E172" s="87">
        <v>127845</v>
      </c>
      <c r="F172" s="87">
        <v>818347</v>
      </c>
      <c r="H172" s="105" t="s">
        <v>858</v>
      </c>
      <c r="I172" s="95" t="s">
        <v>1931</v>
      </c>
      <c r="J172" s="87">
        <v>872103</v>
      </c>
      <c r="K172" s="46">
        <f t="shared" si="9"/>
        <v>3452469</v>
      </c>
      <c r="L172" s="87">
        <v>2971000</v>
      </c>
      <c r="M172" s="87">
        <v>481469</v>
      </c>
      <c r="O172" s="105" t="s">
        <v>760</v>
      </c>
      <c r="P172" s="95" t="s">
        <v>1900</v>
      </c>
      <c r="Q172" s="87">
        <v>3346915</v>
      </c>
      <c r="R172" s="46">
        <f t="shared" si="10"/>
        <v>2224365</v>
      </c>
      <c r="S172" s="87">
        <v>259605</v>
      </c>
      <c r="T172" s="87">
        <v>1964760</v>
      </c>
      <c r="V172" s="105" t="s">
        <v>763</v>
      </c>
      <c r="W172" s="95" t="s">
        <v>1901</v>
      </c>
      <c r="X172" s="87">
        <v>1162998</v>
      </c>
      <c r="Y172" s="87">
        <f t="shared" si="11"/>
        <v>7185683</v>
      </c>
      <c r="Z172" s="87">
        <v>45906</v>
      </c>
      <c r="AA172" s="87">
        <v>7139777</v>
      </c>
    </row>
    <row r="173" spans="1:27" ht="15">
      <c r="A173" s="105" t="s">
        <v>785</v>
      </c>
      <c r="B173" s="95" t="s">
        <v>1908</v>
      </c>
      <c r="C173" s="85"/>
      <c r="D173" s="46">
        <f t="shared" si="8"/>
        <v>3300</v>
      </c>
      <c r="E173" s="85"/>
      <c r="F173" s="87">
        <v>3300</v>
      </c>
      <c r="H173" s="105" t="s">
        <v>862</v>
      </c>
      <c r="I173" s="95" t="s">
        <v>1932</v>
      </c>
      <c r="J173" s="85"/>
      <c r="K173" s="46">
        <f t="shared" si="9"/>
        <v>7700</v>
      </c>
      <c r="L173" s="85"/>
      <c r="M173" s="87">
        <v>7700</v>
      </c>
      <c r="O173" s="105" t="s">
        <v>763</v>
      </c>
      <c r="P173" s="95" t="s">
        <v>1901</v>
      </c>
      <c r="Q173" s="87">
        <v>3691529</v>
      </c>
      <c r="R173" s="46">
        <f t="shared" si="10"/>
        <v>6072367</v>
      </c>
      <c r="S173" s="87">
        <v>671896</v>
      </c>
      <c r="T173" s="87">
        <v>5400471</v>
      </c>
      <c r="V173" s="105" t="s">
        <v>766</v>
      </c>
      <c r="W173" s="95" t="s">
        <v>1902</v>
      </c>
      <c r="X173" s="85"/>
      <c r="Y173" s="87">
        <f t="shared" si="11"/>
        <v>35000</v>
      </c>
      <c r="Z173" s="85"/>
      <c r="AA173" s="87">
        <v>35000</v>
      </c>
    </row>
    <row r="174" spans="1:27" ht="15">
      <c r="A174" s="105" t="s">
        <v>788</v>
      </c>
      <c r="B174" s="95" t="s">
        <v>1909</v>
      </c>
      <c r="C174" s="85"/>
      <c r="D174" s="46">
        <f t="shared" si="8"/>
        <v>176426</v>
      </c>
      <c r="E174" s="85"/>
      <c r="F174" s="87">
        <v>176426</v>
      </c>
      <c r="H174" s="105" t="s">
        <v>865</v>
      </c>
      <c r="I174" s="95" t="s">
        <v>1933</v>
      </c>
      <c r="J174" s="87">
        <v>2987000</v>
      </c>
      <c r="K174" s="46">
        <f t="shared" si="9"/>
        <v>0</v>
      </c>
      <c r="L174" s="85"/>
      <c r="M174" s="85"/>
      <c r="O174" s="105" t="s">
        <v>766</v>
      </c>
      <c r="P174" s="95" t="s">
        <v>1902</v>
      </c>
      <c r="Q174" s="85"/>
      <c r="R174" s="46">
        <f t="shared" si="10"/>
        <v>118036</v>
      </c>
      <c r="S174" s="85"/>
      <c r="T174" s="87">
        <v>118036</v>
      </c>
      <c r="V174" s="105" t="s">
        <v>770</v>
      </c>
      <c r="W174" s="95" t="s">
        <v>1903</v>
      </c>
      <c r="X174" s="87">
        <v>67000</v>
      </c>
      <c r="Y174" s="87">
        <f t="shared" si="11"/>
        <v>2951570</v>
      </c>
      <c r="Z174" s="85"/>
      <c r="AA174" s="87">
        <v>2951570</v>
      </c>
    </row>
    <row r="175" spans="1:27" ht="15">
      <c r="A175" s="105" t="s">
        <v>791</v>
      </c>
      <c r="B175" s="95" t="s">
        <v>1910</v>
      </c>
      <c r="C175" s="87">
        <v>7763097</v>
      </c>
      <c r="D175" s="46">
        <f t="shared" si="8"/>
        <v>1417918</v>
      </c>
      <c r="E175" s="87">
        <v>12000</v>
      </c>
      <c r="F175" s="87">
        <v>1405918</v>
      </c>
      <c r="H175" s="105" t="s">
        <v>868</v>
      </c>
      <c r="I175" s="95" t="s">
        <v>1934</v>
      </c>
      <c r="J175" s="85"/>
      <c r="K175" s="46">
        <f t="shared" si="9"/>
        <v>27300</v>
      </c>
      <c r="L175" s="85"/>
      <c r="M175" s="87">
        <v>27300</v>
      </c>
      <c r="O175" s="105" t="s">
        <v>770</v>
      </c>
      <c r="P175" s="95" t="s">
        <v>1903</v>
      </c>
      <c r="Q175" s="87">
        <v>43097144</v>
      </c>
      <c r="R175" s="46">
        <f t="shared" si="10"/>
        <v>8214417</v>
      </c>
      <c r="S175" s="87">
        <v>2574700</v>
      </c>
      <c r="T175" s="87">
        <v>5639717</v>
      </c>
      <c r="V175" s="105" t="s">
        <v>773</v>
      </c>
      <c r="W175" s="95" t="s">
        <v>1904</v>
      </c>
      <c r="X175" s="87">
        <v>47500</v>
      </c>
      <c r="Y175" s="87">
        <f t="shared" si="11"/>
        <v>1370525</v>
      </c>
      <c r="Z175" s="87">
        <v>76701</v>
      </c>
      <c r="AA175" s="87">
        <v>1293824</v>
      </c>
    </row>
    <row r="176" spans="1:27" ht="15">
      <c r="A176" s="105" t="s">
        <v>794</v>
      </c>
      <c r="B176" s="95" t="s">
        <v>1911</v>
      </c>
      <c r="C176" s="87">
        <v>1555050</v>
      </c>
      <c r="D176" s="46">
        <f t="shared" si="8"/>
        <v>397658</v>
      </c>
      <c r="E176" s="87">
        <v>219300</v>
      </c>
      <c r="F176" s="87">
        <v>178358</v>
      </c>
      <c r="H176" s="105" t="s">
        <v>871</v>
      </c>
      <c r="I176" s="95" t="s">
        <v>1935</v>
      </c>
      <c r="J176" s="85"/>
      <c r="K176" s="46">
        <f t="shared" si="9"/>
        <v>105731</v>
      </c>
      <c r="L176" s="85"/>
      <c r="M176" s="87">
        <v>105731</v>
      </c>
      <c r="O176" s="105" t="s">
        <v>773</v>
      </c>
      <c r="P176" s="95" t="s">
        <v>1904</v>
      </c>
      <c r="Q176" s="87">
        <v>3066826</v>
      </c>
      <c r="R176" s="46">
        <f t="shared" si="10"/>
        <v>5590373</v>
      </c>
      <c r="S176" s="87">
        <v>1210905</v>
      </c>
      <c r="T176" s="87">
        <v>4379468</v>
      </c>
      <c r="V176" s="105" t="s">
        <v>776</v>
      </c>
      <c r="W176" s="95" t="s">
        <v>1905</v>
      </c>
      <c r="X176" s="85"/>
      <c r="Y176" s="87">
        <f t="shared" si="11"/>
        <v>36951</v>
      </c>
      <c r="Z176" s="85"/>
      <c r="AA176" s="87">
        <v>36951</v>
      </c>
    </row>
    <row r="177" spans="1:27" ht="15">
      <c r="A177" s="105" t="s">
        <v>797</v>
      </c>
      <c r="B177" s="95" t="s">
        <v>1912</v>
      </c>
      <c r="C177" s="85"/>
      <c r="D177" s="46">
        <f t="shared" si="8"/>
        <v>206671</v>
      </c>
      <c r="E177" s="85"/>
      <c r="F177" s="87">
        <v>206671</v>
      </c>
      <c r="H177" s="105" t="s">
        <v>874</v>
      </c>
      <c r="I177" s="95" t="s">
        <v>1936</v>
      </c>
      <c r="J177" s="85"/>
      <c r="K177" s="46">
        <f t="shared" si="9"/>
        <v>213480</v>
      </c>
      <c r="L177" s="87">
        <v>148000</v>
      </c>
      <c r="M177" s="87">
        <v>65480</v>
      </c>
      <c r="O177" s="105" t="s">
        <v>776</v>
      </c>
      <c r="P177" s="95" t="s">
        <v>1905</v>
      </c>
      <c r="Q177" s="87">
        <v>1948110</v>
      </c>
      <c r="R177" s="46">
        <f t="shared" si="10"/>
        <v>603396</v>
      </c>
      <c r="S177" s="87">
        <v>294770</v>
      </c>
      <c r="T177" s="87">
        <v>308626</v>
      </c>
      <c r="V177" s="105" t="s">
        <v>779</v>
      </c>
      <c r="W177" s="95" t="s">
        <v>1906</v>
      </c>
      <c r="X177" s="87">
        <v>3338898</v>
      </c>
      <c r="Y177" s="87">
        <f t="shared" si="11"/>
        <v>1097904</v>
      </c>
      <c r="Z177" s="87">
        <v>28000</v>
      </c>
      <c r="AA177" s="87">
        <v>1069904</v>
      </c>
    </row>
    <row r="178" spans="1:27" ht="15">
      <c r="A178" s="105" t="s">
        <v>800</v>
      </c>
      <c r="B178" s="95" t="s">
        <v>1913</v>
      </c>
      <c r="C178" s="87">
        <v>316300</v>
      </c>
      <c r="D178" s="46">
        <f t="shared" si="8"/>
        <v>288526</v>
      </c>
      <c r="E178" s="85"/>
      <c r="F178" s="87">
        <v>288526</v>
      </c>
      <c r="H178" s="105" t="s">
        <v>880</v>
      </c>
      <c r="I178" s="95" t="s">
        <v>1938</v>
      </c>
      <c r="J178" s="85"/>
      <c r="K178" s="46">
        <f t="shared" si="9"/>
        <v>151545</v>
      </c>
      <c r="L178" s="85"/>
      <c r="M178" s="87">
        <v>151545</v>
      </c>
      <c r="O178" s="105" t="s">
        <v>779</v>
      </c>
      <c r="P178" s="95" t="s">
        <v>1906</v>
      </c>
      <c r="Q178" s="87">
        <v>865925</v>
      </c>
      <c r="R178" s="46">
        <f t="shared" si="10"/>
        <v>1566029</v>
      </c>
      <c r="S178" s="87">
        <v>101650</v>
      </c>
      <c r="T178" s="87">
        <v>1464379</v>
      </c>
      <c r="V178" s="105" t="s">
        <v>782</v>
      </c>
      <c r="W178" s="95" t="s">
        <v>1907</v>
      </c>
      <c r="X178" s="87">
        <v>318550</v>
      </c>
      <c r="Y178" s="87">
        <f t="shared" si="11"/>
        <v>7654596</v>
      </c>
      <c r="Z178" s="87">
        <v>97750</v>
      </c>
      <c r="AA178" s="87">
        <v>7556846</v>
      </c>
    </row>
    <row r="179" spans="1:27" ht="15">
      <c r="A179" s="105" t="s">
        <v>803</v>
      </c>
      <c r="B179" s="95" t="s">
        <v>1914</v>
      </c>
      <c r="C179" s="87">
        <v>326600</v>
      </c>
      <c r="D179" s="46">
        <f t="shared" si="8"/>
        <v>37070</v>
      </c>
      <c r="E179" s="85"/>
      <c r="F179" s="87">
        <v>37070</v>
      </c>
      <c r="H179" s="105" t="s">
        <v>885</v>
      </c>
      <c r="I179" s="95" t="s">
        <v>1940</v>
      </c>
      <c r="J179" s="85"/>
      <c r="K179" s="46">
        <f t="shared" si="9"/>
        <v>309760</v>
      </c>
      <c r="L179" s="85"/>
      <c r="M179" s="87">
        <v>309760</v>
      </c>
      <c r="O179" s="105" t="s">
        <v>782</v>
      </c>
      <c r="P179" s="95" t="s">
        <v>1907</v>
      </c>
      <c r="Q179" s="87">
        <v>3138553</v>
      </c>
      <c r="R179" s="46">
        <f t="shared" si="10"/>
        <v>9259644</v>
      </c>
      <c r="S179" s="87">
        <v>2903314</v>
      </c>
      <c r="T179" s="87">
        <v>6356330</v>
      </c>
      <c r="V179" s="105" t="s">
        <v>785</v>
      </c>
      <c r="W179" s="95" t="s">
        <v>1908</v>
      </c>
      <c r="X179" s="87">
        <v>448295</v>
      </c>
      <c r="Y179" s="87">
        <f t="shared" si="11"/>
        <v>4149976</v>
      </c>
      <c r="Z179" s="87">
        <v>79100</v>
      </c>
      <c r="AA179" s="87">
        <v>4070876</v>
      </c>
    </row>
    <row r="180" spans="1:27" ht="15">
      <c r="A180" s="105" t="s">
        <v>806</v>
      </c>
      <c r="B180" s="95" t="s">
        <v>1915</v>
      </c>
      <c r="C180" s="85"/>
      <c r="D180" s="46">
        <f t="shared" si="8"/>
        <v>30952</v>
      </c>
      <c r="E180" s="85"/>
      <c r="F180" s="87">
        <v>30952</v>
      </c>
      <c r="H180" s="105" t="s">
        <v>888</v>
      </c>
      <c r="I180" s="95" t="s">
        <v>1941</v>
      </c>
      <c r="J180" s="85"/>
      <c r="K180" s="46">
        <f t="shared" si="9"/>
        <v>265585</v>
      </c>
      <c r="L180" s="85"/>
      <c r="M180" s="87">
        <v>265585</v>
      </c>
      <c r="O180" s="105" t="s">
        <v>785</v>
      </c>
      <c r="P180" s="95" t="s">
        <v>1908</v>
      </c>
      <c r="Q180" s="87">
        <v>15345574</v>
      </c>
      <c r="R180" s="46">
        <f t="shared" si="10"/>
        <v>3535089</v>
      </c>
      <c r="S180" s="87">
        <v>301079</v>
      </c>
      <c r="T180" s="87">
        <v>3234010</v>
      </c>
      <c r="V180" s="105" t="s">
        <v>788</v>
      </c>
      <c r="W180" s="95" t="s">
        <v>1909</v>
      </c>
      <c r="X180" s="87">
        <v>34390</v>
      </c>
      <c r="Y180" s="87">
        <f t="shared" si="11"/>
        <v>844574</v>
      </c>
      <c r="Z180" s="87">
        <v>127700</v>
      </c>
      <c r="AA180" s="87">
        <v>716874</v>
      </c>
    </row>
    <row r="181" spans="1:27" ht="15">
      <c r="A181" s="105" t="s">
        <v>809</v>
      </c>
      <c r="B181" s="95" t="s">
        <v>1916</v>
      </c>
      <c r="C181" s="87">
        <v>250700</v>
      </c>
      <c r="D181" s="46">
        <f t="shared" si="8"/>
        <v>304026</v>
      </c>
      <c r="E181" s="87">
        <v>128600</v>
      </c>
      <c r="F181" s="87">
        <v>175426</v>
      </c>
      <c r="H181" s="105" t="s">
        <v>891</v>
      </c>
      <c r="I181" s="95" t="s">
        <v>1942</v>
      </c>
      <c r="J181" s="87">
        <v>1000000</v>
      </c>
      <c r="K181" s="46">
        <f t="shared" si="9"/>
        <v>171800</v>
      </c>
      <c r="L181" s="85"/>
      <c r="M181" s="87">
        <v>171800</v>
      </c>
      <c r="O181" s="105" t="s">
        <v>788</v>
      </c>
      <c r="P181" s="95" t="s">
        <v>1909</v>
      </c>
      <c r="Q181" s="87">
        <v>2301956</v>
      </c>
      <c r="R181" s="46">
        <f t="shared" si="10"/>
        <v>3436913</v>
      </c>
      <c r="S181" s="87">
        <v>248271</v>
      </c>
      <c r="T181" s="87">
        <v>3188642</v>
      </c>
      <c r="V181" s="105" t="s">
        <v>791</v>
      </c>
      <c r="W181" s="95" t="s">
        <v>1910</v>
      </c>
      <c r="X181" s="87">
        <v>221600</v>
      </c>
      <c r="Y181" s="87">
        <f t="shared" si="11"/>
        <v>7587621</v>
      </c>
      <c r="Z181" s="85"/>
      <c r="AA181" s="87">
        <v>7587621</v>
      </c>
    </row>
    <row r="182" spans="1:27" ht="15">
      <c r="A182" s="105" t="s">
        <v>812</v>
      </c>
      <c r="B182" s="95" t="s">
        <v>1917</v>
      </c>
      <c r="C182" s="87">
        <v>194000</v>
      </c>
      <c r="D182" s="46">
        <f t="shared" si="8"/>
        <v>116602</v>
      </c>
      <c r="E182" s="87">
        <v>1</v>
      </c>
      <c r="F182" s="87">
        <v>116601</v>
      </c>
      <c r="H182" s="105" t="s">
        <v>894</v>
      </c>
      <c r="I182" s="95" t="s">
        <v>2284</v>
      </c>
      <c r="J182" s="85"/>
      <c r="K182" s="46">
        <f t="shared" si="9"/>
        <v>1165964</v>
      </c>
      <c r="L182" s="87">
        <v>15500</v>
      </c>
      <c r="M182" s="87">
        <v>1150464</v>
      </c>
      <c r="O182" s="105" t="s">
        <v>791</v>
      </c>
      <c r="P182" s="95" t="s">
        <v>1910</v>
      </c>
      <c r="Q182" s="87">
        <v>57484234</v>
      </c>
      <c r="R182" s="46">
        <f t="shared" si="10"/>
        <v>24433179</v>
      </c>
      <c r="S182" s="87">
        <v>1764891</v>
      </c>
      <c r="T182" s="87">
        <v>22668288</v>
      </c>
      <c r="V182" s="105" t="s">
        <v>794</v>
      </c>
      <c r="W182" s="95" t="s">
        <v>1911</v>
      </c>
      <c r="X182" s="87">
        <v>1137501</v>
      </c>
      <c r="Y182" s="87">
        <f t="shared" si="11"/>
        <v>1706534</v>
      </c>
      <c r="Z182" s="87">
        <v>26500</v>
      </c>
      <c r="AA182" s="87">
        <v>1680034</v>
      </c>
    </row>
    <row r="183" spans="1:27" ht="15">
      <c r="A183" s="105" t="s">
        <v>815</v>
      </c>
      <c r="B183" s="95" t="s">
        <v>1918</v>
      </c>
      <c r="C183" s="85"/>
      <c r="D183" s="46">
        <f t="shared" si="8"/>
        <v>15700</v>
      </c>
      <c r="E183" s="87">
        <v>7200</v>
      </c>
      <c r="F183" s="87">
        <v>8500</v>
      </c>
      <c r="H183" s="105" t="s">
        <v>897</v>
      </c>
      <c r="I183" s="95" t="s">
        <v>1943</v>
      </c>
      <c r="J183" s="87">
        <v>21500</v>
      </c>
      <c r="K183" s="46">
        <f t="shared" si="9"/>
        <v>210165</v>
      </c>
      <c r="L183" s="85"/>
      <c r="M183" s="87">
        <v>210165</v>
      </c>
      <c r="O183" s="105" t="s">
        <v>794</v>
      </c>
      <c r="P183" s="95" t="s">
        <v>1911</v>
      </c>
      <c r="Q183" s="87">
        <v>16043756</v>
      </c>
      <c r="R183" s="46">
        <f t="shared" si="10"/>
        <v>6906478</v>
      </c>
      <c r="S183" s="87">
        <v>239300</v>
      </c>
      <c r="T183" s="87">
        <v>6667178</v>
      </c>
      <c r="V183" s="105" t="s">
        <v>797</v>
      </c>
      <c r="W183" s="95" t="s">
        <v>1912</v>
      </c>
      <c r="X183" s="85"/>
      <c r="Y183" s="87">
        <f t="shared" si="11"/>
        <v>1122235</v>
      </c>
      <c r="Z183" s="85"/>
      <c r="AA183" s="87">
        <v>1122235</v>
      </c>
    </row>
    <row r="184" spans="1:27" ht="15">
      <c r="A184" s="105" t="s">
        <v>819</v>
      </c>
      <c r="B184" s="95" t="s">
        <v>1919</v>
      </c>
      <c r="C184" s="85"/>
      <c r="D184" s="46">
        <f t="shared" si="8"/>
        <v>8130</v>
      </c>
      <c r="E184" s="85"/>
      <c r="F184" s="87">
        <v>8130</v>
      </c>
      <c r="H184" s="105" t="s">
        <v>900</v>
      </c>
      <c r="I184" s="95" t="s">
        <v>1944</v>
      </c>
      <c r="J184" s="87">
        <v>2541002</v>
      </c>
      <c r="K184" s="46">
        <f t="shared" si="9"/>
        <v>31852889</v>
      </c>
      <c r="L184" s="87">
        <v>7054002</v>
      </c>
      <c r="M184" s="87">
        <v>24798887</v>
      </c>
      <c r="O184" s="105" t="s">
        <v>797</v>
      </c>
      <c r="P184" s="95" t="s">
        <v>1912</v>
      </c>
      <c r="Q184" s="87">
        <v>21669385</v>
      </c>
      <c r="R184" s="46">
        <f t="shared" si="10"/>
        <v>7678978</v>
      </c>
      <c r="S184" s="87">
        <v>617700</v>
      </c>
      <c r="T184" s="87">
        <v>7061278</v>
      </c>
      <c r="V184" s="105" t="s">
        <v>800</v>
      </c>
      <c r="W184" s="95" t="s">
        <v>1913</v>
      </c>
      <c r="X184" s="87">
        <v>483725</v>
      </c>
      <c r="Y184" s="87">
        <f t="shared" si="11"/>
        <v>3170474</v>
      </c>
      <c r="Z184" s="85"/>
      <c r="AA184" s="87">
        <v>3170474</v>
      </c>
    </row>
    <row r="185" spans="1:27" ht="15">
      <c r="A185" s="105" t="s">
        <v>822</v>
      </c>
      <c r="B185" s="95" t="s">
        <v>1920</v>
      </c>
      <c r="C185" s="85"/>
      <c r="D185" s="46">
        <f t="shared" si="8"/>
        <v>28950</v>
      </c>
      <c r="E185" s="85"/>
      <c r="F185" s="87">
        <v>28950</v>
      </c>
      <c r="H185" s="105" t="s">
        <v>906</v>
      </c>
      <c r="I185" s="95" t="s">
        <v>1946</v>
      </c>
      <c r="J185" s="87">
        <v>83100</v>
      </c>
      <c r="K185" s="46">
        <f t="shared" si="9"/>
        <v>295624</v>
      </c>
      <c r="L185" s="85"/>
      <c r="M185" s="87">
        <v>295624</v>
      </c>
      <c r="O185" s="105" t="s">
        <v>800</v>
      </c>
      <c r="P185" s="95" t="s">
        <v>1913</v>
      </c>
      <c r="Q185" s="87">
        <v>3150611</v>
      </c>
      <c r="R185" s="46">
        <f t="shared" si="10"/>
        <v>4189741</v>
      </c>
      <c r="S185" s="87">
        <v>1203845</v>
      </c>
      <c r="T185" s="87">
        <v>2985896</v>
      </c>
      <c r="V185" s="105" t="s">
        <v>803</v>
      </c>
      <c r="W185" s="95" t="s">
        <v>1914</v>
      </c>
      <c r="X185" s="87">
        <v>1000</v>
      </c>
      <c r="Y185" s="87">
        <f t="shared" si="11"/>
        <v>74948</v>
      </c>
      <c r="Z185" s="85"/>
      <c r="AA185" s="87">
        <v>74948</v>
      </c>
    </row>
    <row r="186" spans="1:27" ht="15">
      <c r="A186" s="105" t="s">
        <v>825</v>
      </c>
      <c r="B186" s="95" t="s">
        <v>1921</v>
      </c>
      <c r="C186" s="85"/>
      <c r="D186" s="46">
        <f t="shared" si="8"/>
        <v>20670</v>
      </c>
      <c r="E186" s="85"/>
      <c r="F186" s="87">
        <v>20670</v>
      </c>
      <c r="H186" s="105" t="s">
        <v>908</v>
      </c>
      <c r="I186" s="95" t="s">
        <v>1947</v>
      </c>
      <c r="J186" s="85"/>
      <c r="K186" s="46">
        <f t="shared" si="9"/>
        <v>14325</v>
      </c>
      <c r="L186" s="85"/>
      <c r="M186" s="87">
        <v>14325</v>
      </c>
      <c r="O186" s="105" t="s">
        <v>803</v>
      </c>
      <c r="P186" s="95" t="s">
        <v>1914</v>
      </c>
      <c r="Q186" s="87">
        <v>1783985</v>
      </c>
      <c r="R186" s="46">
        <f t="shared" si="10"/>
        <v>1600445</v>
      </c>
      <c r="S186" s="87">
        <v>552850</v>
      </c>
      <c r="T186" s="87">
        <v>1047595</v>
      </c>
      <c r="V186" s="105" t="s">
        <v>806</v>
      </c>
      <c r="W186" s="95" t="s">
        <v>1915</v>
      </c>
      <c r="X186" s="85"/>
      <c r="Y186" s="87">
        <f t="shared" si="11"/>
        <v>410500</v>
      </c>
      <c r="Z186" s="85"/>
      <c r="AA186" s="87">
        <v>410500</v>
      </c>
    </row>
    <row r="187" spans="1:27" ht="15">
      <c r="A187" s="105" t="s">
        <v>828</v>
      </c>
      <c r="B187" s="95" t="s">
        <v>1922</v>
      </c>
      <c r="C187" s="87">
        <v>1500</v>
      </c>
      <c r="D187" s="46">
        <f t="shared" si="8"/>
        <v>13476</v>
      </c>
      <c r="E187" s="85"/>
      <c r="F187" s="87">
        <v>13476</v>
      </c>
      <c r="H187" s="105" t="s">
        <v>911</v>
      </c>
      <c r="I187" s="95" t="s">
        <v>1948</v>
      </c>
      <c r="J187" s="85"/>
      <c r="K187" s="46">
        <f t="shared" si="9"/>
        <v>34412</v>
      </c>
      <c r="L187" s="85"/>
      <c r="M187" s="87">
        <v>34412</v>
      </c>
      <c r="O187" s="105" t="s">
        <v>806</v>
      </c>
      <c r="P187" s="95" t="s">
        <v>1915</v>
      </c>
      <c r="Q187" s="87">
        <v>354401</v>
      </c>
      <c r="R187" s="46">
        <f t="shared" si="10"/>
        <v>623216</v>
      </c>
      <c r="S187" s="85"/>
      <c r="T187" s="87">
        <v>623216</v>
      </c>
      <c r="V187" s="105" t="s">
        <v>809</v>
      </c>
      <c r="W187" s="95" t="s">
        <v>1916</v>
      </c>
      <c r="X187" s="85"/>
      <c r="Y187" s="87">
        <f t="shared" si="11"/>
        <v>3425520</v>
      </c>
      <c r="Z187" s="87">
        <v>102002</v>
      </c>
      <c r="AA187" s="87">
        <v>3323518</v>
      </c>
    </row>
    <row r="188" spans="1:27" ht="15">
      <c r="A188" s="105" t="s">
        <v>831</v>
      </c>
      <c r="B188" s="95" t="s">
        <v>2265</v>
      </c>
      <c r="C188" s="85"/>
      <c r="D188" s="46">
        <f t="shared" si="8"/>
        <v>11018</v>
      </c>
      <c r="E188" s="85"/>
      <c r="F188" s="87">
        <v>11018</v>
      </c>
      <c r="H188" s="105" t="s">
        <v>914</v>
      </c>
      <c r="I188" s="95" t="s">
        <v>1949</v>
      </c>
      <c r="J188" s="85"/>
      <c r="K188" s="46">
        <f t="shared" si="9"/>
        <v>273204</v>
      </c>
      <c r="L188" s="85"/>
      <c r="M188" s="87">
        <v>273204</v>
      </c>
      <c r="O188" s="105" t="s">
        <v>809</v>
      </c>
      <c r="P188" s="95" t="s">
        <v>1916</v>
      </c>
      <c r="Q188" s="87">
        <v>1063354</v>
      </c>
      <c r="R188" s="46">
        <f t="shared" si="10"/>
        <v>2496677</v>
      </c>
      <c r="S188" s="87">
        <v>172300</v>
      </c>
      <c r="T188" s="87">
        <v>2324377</v>
      </c>
      <c r="V188" s="105" t="s">
        <v>812</v>
      </c>
      <c r="W188" s="95" t="s">
        <v>1917</v>
      </c>
      <c r="X188" s="85"/>
      <c r="Y188" s="87">
        <f t="shared" si="11"/>
        <v>437299</v>
      </c>
      <c r="Z188" s="87">
        <v>47800</v>
      </c>
      <c r="AA188" s="87">
        <v>389499</v>
      </c>
    </row>
    <row r="189" spans="1:27" ht="15">
      <c r="A189" s="105" t="s">
        <v>834</v>
      </c>
      <c r="B189" s="95" t="s">
        <v>1923</v>
      </c>
      <c r="C189" s="85"/>
      <c r="D189" s="46">
        <f t="shared" si="8"/>
        <v>73750</v>
      </c>
      <c r="E189" s="87">
        <v>73750</v>
      </c>
      <c r="F189" s="85"/>
      <c r="H189" s="105" t="s">
        <v>917</v>
      </c>
      <c r="I189" s="95" t="s">
        <v>1950</v>
      </c>
      <c r="J189" s="85"/>
      <c r="K189" s="46">
        <f t="shared" si="9"/>
        <v>22200</v>
      </c>
      <c r="L189" s="85"/>
      <c r="M189" s="87">
        <v>22200</v>
      </c>
      <c r="O189" s="105" t="s">
        <v>812</v>
      </c>
      <c r="P189" s="95" t="s">
        <v>1917</v>
      </c>
      <c r="Q189" s="87">
        <v>4069375</v>
      </c>
      <c r="R189" s="46">
        <f t="shared" si="10"/>
        <v>2690475</v>
      </c>
      <c r="S189" s="87">
        <v>337321</v>
      </c>
      <c r="T189" s="87">
        <v>2353154</v>
      </c>
      <c r="V189" s="105" t="s">
        <v>815</v>
      </c>
      <c r="W189" s="95" t="s">
        <v>1918</v>
      </c>
      <c r="X189" s="87">
        <v>3598000</v>
      </c>
      <c r="Y189" s="87">
        <f t="shared" si="11"/>
        <v>593595</v>
      </c>
      <c r="Z189" s="85"/>
      <c r="AA189" s="87">
        <v>593595</v>
      </c>
    </row>
    <row r="190" spans="1:27" ht="15">
      <c r="A190" s="105" t="s">
        <v>837</v>
      </c>
      <c r="B190" s="95" t="s">
        <v>1924</v>
      </c>
      <c r="C190" s="85"/>
      <c r="D190" s="46">
        <f t="shared" si="8"/>
        <v>50603</v>
      </c>
      <c r="E190" s="87">
        <v>15000</v>
      </c>
      <c r="F190" s="87">
        <v>35603</v>
      </c>
      <c r="H190" s="105" t="s">
        <v>920</v>
      </c>
      <c r="I190" s="95" t="s">
        <v>1951</v>
      </c>
      <c r="J190" s="85"/>
      <c r="K190" s="46">
        <f t="shared" si="9"/>
        <v>900695</v>
      </c>
      <c r="L190" s="85"/>
      <c r="M190" s="87">
        <v>900695</v>
      </c>
      <c r="O190" s="105" t="s">
        <v>815</v>
      </c>
      <c r="P190" s="95" t="s">
        <v>1918</v>
      </c>
      <c r="Q190" s="87">
        <v>173250</v>
      </c>
      <c r="R190" s="46">
        <f t="shared" si="10"/>
        <v>423343</v>
      </c>
      <c r="S190" s="87">
        <v>109300</v>
      </c>
      <c r="T190" s="87">
        <v>314043</v>
      </c>
      <c r="V190" s="105" t="s">
        <v>819</v>
      </c>
      <c r="W190" s="95" t="s">
        <v>1919</v>
      </c>
      <c r="X190" s="85"/>
      <c r="Y190" s="87">
        <f t="shared" si="11"/>
        <v>16934370</v>
      </c>
      <c r="Z190" s="87">
        <v>6527403</v>
      </c>
      <c r="AA190" s="87">
        <v>10406967</v>
      </c>
    </row>
    <row r="191" spans="1:27" ht="15">
      <c r="A191" s="105" t="s">
        <v>840</v>
      </c>
      <c r="B191" s="95" t="s">
        <v>1925</v>
      </c>
      <c r="C191" s="85"/>
      <c r="D191" s="46">
        <f t="shared" si="8"/>
        <v>80395</v>
      </c>
      <c r="E191" s="85"/>
      <c r="F191" s="87">
        <v>80395</v>
      </c>
      <c r="H191" s="105" t="s">
        <v>923</v>
      </c>
      <c r="I191" s="95" t="s">
        <v>1952</v>
      </c>
      <c r="J191" s="85"/>
      <c r="K191" s="46">
        <f t="shared" si="9"/>
        <v>1715701</v>
      </c>
      <c r="L191" s="85"/>
      <c r="M191" s="87">
        <v>1715701</v>
      </c>
      <c r="O191" s="105" t="s">
        <v>819</v>
      </c>
      <c r="P191" s="95" t="s">
        <v>1919</v>
      </c>
      <c r="Q191" s="87">
        <v>351945</v>
      </c>
      <c r="R191" s="46">
        <f t="shared" si="10"/>
        <v>1668559</v>
      </c>
      <c r="S191" s="87">
        <v>4220</v>
      </c>
      <c r="T191" s="87">
        <v>1664339</v>
      </c>
      <c r="V191" s="105" t="s">
        <v>822</v>
      </c>
      <c r="W191" s="95" t="s">
        <v>1920</v>
      </c>
      <c r="X191" s="87">
        <v>448700</v>
      </c>
      <c r="Y191" s="87">
        <f t="shared" si="11"/>
        <v>522860</v>
      </c>
      <c r="Z191" s="85"/>
      <c r="AA191" s="87">
        <v>522860</v>
      </c>
    </row>
    <row r="192" spans="1:27" ht="15">
      <c r="A192" s="105" t="s">
        <v>843</v>
      </c>
      <c r="B192" s="95" t="s">
        <v>1926</v>
      </c>
      <c r="C192" s="85"/>
      <c r="D192" s="46">
        <f t="shared" si="8"/>
        <v>206252</v>
      </c>
      <c r="E192" s="85"/>
      <c r="F192" s="87">
        <v>206252</v>
      </c>
      <c r="H192" s="105" t="s">
        <v>927</v>
      </c>
      <c r="I192" s="95" t="s">
        <v>1953</v>
      </c>
      <c r="J192" s="87">
        <v>10000</v>
      </c>
      <c r="K192" s="46">
        <f t="shared" si="9"/>
        <v>24450</v>
      </c>
      <c r="L192" s="85"/>
      <c r="M192" s="87">
        <v>24450</v>
      </c>
      <c r="O192" s="105" t="s">
        <v>822</v>
      </c>
      <c r="P192" s="95" t="s">
        <v>1920</v>
      </c>
      <c r="Q192" s="87">
        <v>172700</v>
      </c>
      <c r="R192" s="46">
        <f t="shared" si="10"/>
        <v>825780</v>
      </c>
      <c r="S192" s="85"/>
      <c r="T192" s="87">
        <v>825780</v>
      </c>
      <c r="V192" s="105" t="s">
        <v>825</v>
      </c>
      <c r="W192" s="95" t="s">
        <v>1921</v>
      </c>
      <c r="X192" s="87">
        <v>175340</v>
      </c>
      <c r="Y192" s="87">
        <f t="shared" si="11"/>
        <v>314712</v>
      </c>
      <c r="Z192" s="87">
        <v>8500</v>
      </c>
      <c r="AA192" s="87">
        <v>306212</v>
      </c>
    </row>
    <row r="193" spans="1:27" ht="15">
      <c r="A193" s="105" t="s">
        <v>846</v>
      </c>
      <c r="B193" s="95" t="s">
        <v>1927</v>
      </c>
      <c r="C193" s="87">
        <v>183000</v>
      </c>
      <c r="D193" s="46">
        <f t="shared" si="8"/>
        <v>169908</v>
      </c>
      <c r="E193" s="85"/>
      <c r="F193" s="87">
        <v>169908</v>
      </c>
      <c r="H193" s="105" t="s">
        <v>930</v>
      </c>
      <c r="I193" s="95" t="s">
        <v>1954</v>
      </c>
      <c r="J193" s="85"/>
      <c r="K193" s="46">
        <f t="shared" si="9"/>
        <v>266124</v>
      </c>
      <c r="L193" s="85"/>
      <c r="M193" s="87">
        <v>266124</v>
      </c>
      <c r="O193" s="105" t="s">
        <v>825</v>
      </c>
      <c r="P193" s="95" t="s">
        <v>1921</v>
      </c>
      <c r="Q193" s="87">
        <v>76000</v>
      </c>
      <c r="R193" s="46">
        <f t="shared" si="10"/>
        <v>460284</v>
      </c>
      <c r="S193" s="87">
        <v>32718</v>
      </c>
      <c r="T193" s="87">
        <v>427566</v>
      </c>
      <c r="V193" s="105" t="s">
        <v>828</v>
      </c>
      <c r="W193" s="95" t="s">
        <v>1922</v>
      </c>
      <c r="X193" s="87">
        <v>2640</v>
      </c>
      <c r="Y193" s="87">
        <f t="shared" si="11"/>
        <v>96448</v>
      </c>
      <c r="Z193" s="85"/>
      <c r="AA193" s="87">
        <v>96448</v>
      </c>
    </row>
    <row r="194" spans="1:27" ht="15">
      <c r="A194" s="105" t="s">
        <v>852</v>
      </c>
      <c r="B194" s="95" t="s">
        <v>1929</v>
      </c>
      <c r="C194" s="85"/>
      <c r="D194" s="46">
        <f t="shared" si="8"/>
        <v>8000</v>
      </c>
      <c r="E194" s="87">
        <v>8000</v>
      </c>
      <c r="F194" s="85"/>
      <c r="H194" s="105" t="s">
        <v>933</v>
      </c>
      <c r="I194" s="95" t="s">
        <v>1955</v>
      </c>
      <c r="J194" s="85"/>
      <c r="K194" s="46">
        <f t="shared" si="9"/>
        <v>671000</v>
      </c>
      <c r="L194" s="87">
        <v>671000</v>
      </c>
      <c r="M194" s="85"/>
      <c r="O194" s="105" t="s">
        <v>828</v>
      </c>
      <c r="P194" s="95" t="s">
        <v>1922</v>
      </c>
      <c r="Q194" s="87">
        <v>395450</v>
      </c>
      <c r="R194" s="46">
        <f t="shared" si="10"/>
        <v>710506</v>
      </c>
      <c r="S194" s="87">
        <v>102200</v>
      </c>
      <c r="T194" s="87">
        <v>608306</v>
      </c>
      <c r="V194" s="105" t="s">
        <v>831</v>
      </c>
      <c r="W194" s="95" t="s">
        <v>2265</v>
      </c>
      <c r="X194" s="87">
        <v>46000</v>
      </c>
      <c r="Y194" s="87">
        <f t="shared" si="11"/>
        <v>468761</v>
      </c>
      <c r="Z194" s="85"/>
      <c r="AA194" s="87">
        <v>468761</v>
      </c>
    </row>
    <row r="195" spans="1:27" ht="15">
      <c r="A195" s="105" t="s">
        <v>855</v>
      </c>
      <c r="B195" s="95" t="s">
        <v>1930</v>
      </c>
      <c r="C195" s="85"/>
      <c r="D195" s="46">
        <f t="shared" si="8"/>
        <v>113416</v>
      </c>
      <c r="E195" s="85"/>
      <c r="F195" s="87">
        <v>113416</v>
      </c>
      <c r="H195" s="105" t="s">
        <v>936</v>
      </c>
      <c r="I195" s="95" t="s">
        <v>1956</v>
      </c>
      <c r="J195" s="85"/>
      <c r="K195" s="46">
        <f t="shared" si="9"/>
        <v>26950</v>
      </c>
      <c r="L195" s="85"/>
      <c r="M195" s="87">
        <v>26950</v>
      </c>
      <c r="O195" s="105" t="s">
        <v>831</v>
      </c>
      <c r="P195" s="95" t="s">
        <v>2265</v>
      </c>
      <c r="Q195" s="87">
        <v>82500</v>
      </c>
      <c r="R195" s="46">
        <f t="shared" si="10"/>
        <v>338051</v>
      </c>
      <c r="S195" s="87">
        <v>3400</v>
      </c>
      <c r="T195" s="87">
        <v>334651</v>
      </c>
      <c r="V195" s="105" t="s">
        <v>834</v>
      </c>
      <c r="W195" s="95" t="s">
        <v>1923</v>
      </c>
      <c r="X195" s="87">
        <v>62300</v>
      </c>
      <c r="Y195" s="87">
        <f t="shared" si="11"/>
        <v>71091</v>
      </c>
      <c r="Z195" s="85"/>
      <c r="AA195" s="87">
        <v>71091</v>
      </c>
    </row>
    <row r="196" spans="1:27" ht="15">
      <c r="A196" s="105" t="s">
        <v>858</v>
      </c>
      <c r="B196" s="95" t="s">
        <v>1931</v>
      </c>
      <c r="C196" s="87">
        <v>479635</v>
      </c>
      <c r="D196" s="46">
        <f t="shared" si="8"/>
        <v>416582</v>
      </c>
      <c r="E196" s="87">
        <v>25708</v>
      </c>
      <c r="F196" s="87">
        <v>390874</v>
      </c>
      <c r="H196" s="105" t="s">
        <v>939</v>
      </c>
      <c r="I196" s="95" t="s">
        <v>1957</v>
      </c>
      <c r="J196" s="87">
        <v>394800</v>
      </c>
      <c r="K196" s="46">
        <f t="shared" si="9"/>
        <v>49431</v>
      </c>
      <c r="L196" s="85"/>
      <c r="M196" s="87">
        <v>49431</v>
      </c>
      <c r="O196" s="105" t="s">
        <v>834</v>
      </c>
      <c r="P196" s="95" t="s">
        <v>1923</v>
      </c>
      <c r="Q196" s="85"/>
      <c r="R196" s="46">
        <f t="shared" si="10"/>
        <v>210100</v>
      </c>
      <c r="S196" s="87">
        <v>124450</v>
      </c>
      <c r="T196" s="87">
        <v>85650</v>
      </c>
      <c r="V196" s="105" t="s">
        <v>837</v>
      </c>
      <c r="W196" s="95" t="s">
        <v>1924</v>
      </c>
      <c r="X196" s="87">
        <v>80418</v>
      </c>
      <c r="Y196" s="87">
        <f t="shared" si="11"/>
        <v>743848</v>
      </c>
      <c r="Z196" s="87">
        <v>161000</v>
      </c>
      <c r="AA196" s="87">
        <v>582848</v>
      </c>
    </row>
    <row r="197" spans="1:27" ht="15">
      <c r="A197" s="105" t="s">
        <v>862</v>
      </c>
      <c r="B197" s="95" t="s">
        <v>1932</v>
      </c>
      <c r="C197" s="85"/>
      <c r="D197" s="46">
        <f t="shared" si="8"/>
        <v>549440</v>
      </c>
      <c r="E197" s="87">
        <v>45000</v>
      </c>
      <c r="F197" s="87">
        <v>504440</v>
      </c>
      <c r="H197" s="105" t="s">
        <v>942</v>
      </c>
      <c r="I197" s="95" t="s">
        <v>1958</v>
      </c>
      <c r="J197" s="85"/>
      <c r="K197" s="46">
        <f t="shared" si="9"/>
        <v>223900</v>
      </c>
      <c r="L197" s="85"/>
      <c r="M197" s="87">
        <v>223900</v>
      </c>
      <c r="O197" s="105" t="s">
        <v>837</v>
      </c>
      <c r="P197" s="95" t="s">
        <v>1924</v>
      </c>
      <c r="Q197" s="85"/>
      <c r="R197" s="46">
        <f t="shared" si="10"/>
        <v>635112</v>
      </c>
      <c r="S197" s="87">
        <v>73800</v>
      </c>
      <c r="T197" s="87">
        <v>561312</v>
      </c>
      <c r="V197" s="105" t="s">
        <v>843</v>
      </c>
      <c r="W197" s="95" t="s">
        <v>1926</v>
      </c>
      <c r="X197" s="87">
        <v>144850</v>
      </c>
      <c r="Y197" s="87">
        <f t="shared" si="11"/>
        <v>538745</v>
      </c>
      <c r="Z197" s="85"/>
      <c r="AA197" s="87">
        <v>538745</v>
      </c>
    </row>
    <row r="198" spans="1:27" ht="15">
      <c r="A198" s="105" t="s">
        <v>865</v>
      </c>
      <c r="B198" s="95" t="s">
        <v>1933</v>
      </c>
      <c r="C198" s="85"/>
      <c r="D198" s="46">
        <f t="shared" si="8"/>
        <v>686327</v>
      </c>
      <c r="E198" s="87">
        <v>9950</v>
      </c>
      <c r="F198" s="87">
        <v>676377</v>
      </c>
      <c r="H198" s="105" t="s">
        <v>945</v>
      </c>
      <c r="I198" s="95" t="s">
        <v>1923</v>
      </c>
      <c r="J198" s="85"/>
      <c r="K198" s="46">
        <f t="shared" si="9"/>
        <v>15624</v>
      </c>
      <c r="L198" s="85"/>
      <c r="M198" s="87">
        <v>15624</v>
      </c>
      <c r="O198" s="105" t="s">
        <v>840</v>
      </c>
      <c r="P198" s="95" t="s">
        <v>1925</v>
      </c>
      <c r="Q198" s="87">
        <v>180000</v>
      </c>
      <c r="R198" s="46">
        <f t="shared" si="10"/>
        <v>596167</v>
      </c>
      <c r="S198" s="87">
        <v>104615</v>
      </c>
      <c r="T198" s="87">
        <v>491552</v>
      </c>
      <c r="V198" s="105" t="s">
        <v>846</v>
      </c>
      <c r="W198" s="95" t="s">
        <v>1927</v>
      </c>
      <c r="X198" s="87">
        <v>2593720</v>
      </c>
      <c r="Y198" s="87">
        <f t="shared" si="11"/>
        <v>3384316</v>
      </c>
      <c r="Z198" s="87">
        <v>41400</v>
      </c>
      <c r="AA198" s="87">
        <v>3342916</v>
      </c>
    </row>
    <row r="199" spans="1:27" ht="15">
      <c r="A199" s="105" t="s">
        <v>868</v>
      </c>
      <c r="B199" s="95" t="s">
        <v>1934</v>
      </c>
      <c r="C199" s="85"/>
      <c r="D199" s="46">
        <f aca="true" t="shared" si="12" ref="D199:D262">E199+F199</f>
        <v>199391</v>
      </c>
      <c r="E199" s="85"/>
      <c r="F199" s="87">
        <v>199391</v>
      </c>
      <c r="H199" s="105" t="s">
        <v>947</v>
      </c>
      <c r="I199" s="95" t="s">
        <v>1959</v>
      </c>
      <c r="J199" s="87">
        <v>57000</v>
      </c>
      <c r="K199" s="46">
        <f aca="true" t="shared" si="13" ref="K199:K262">L199+M199</f>
        <v>87014</v>
      </c>
      <c r="L199" s="85"/>
      <c r="M199" s="87">
        <v>87014</v>
      </c>
      <c r="O199" s="105" t="s">
        <v>843</v>
      </c>
      <c r="P199" s="95" t="s">
        <v>1926</v>
      </c>
      <c r="Q199" s="87">
        <v>79100</v>
      </c>
      <c r="R199" s="46">
        <f aca="true" t="shared" si="14" ref="R199:R262">S199+T199</f>
        <v>1110500</v>
      </c>
      <c r="S199" s="87">
        <v>142620</v>
      </c>
      <c r="T199" s="87">
        <v>967880</v>
      </c>
      <c r="V199" s="105" t="s">
        <v>849</v>
      </c>
      <c r="W199" s="95" t="s">
        <v>1928</v>
      </c>
      <c r="X199" s="85"/>
      <c r="Y199" s="87">
        <f aca="true" t="shared" si="15" ref="Y199:Y262">Z199+AA199</f>
        <v>47400</v>
      </c>
      <c r="Z199" s="85"/>
      <c r="AA199" s="87">
        <v>47400</v>
      </c>
    </row>
    <row r="200" spans="1:27" ht="15">
      <c r="A200" s="105" t="s">
        <v>871</v>
      </c>
      <c r="B200" s="95" t="s">
        <v>1935</v>
      </c>
      <c r="C200" s="87">
        <v>60000</v>
      </c>
      <c r="D200" s="46">
        <f t="shared" si="12"/>
        <v>265527</v>
      </c>
      <c r="E200" s="85"/>
      <c r="F200" s="87">
        <v>265527</v>
      </c>
      <c r="H200" s="105" t="s">
        <v>950</v>
      </c>
      <c r="I200" s="95" t="s">
        <v>1960</v>
      </c>
      <c r="J200" s="85"/>
      <c r="K200" s="46">
        <f t="shared" si="13"/>
        <v>1774700</v>
      </c>
      <c r="L200" s="85"/>
      <c r="M200" s="87">
        <v>1774700</v>
      </c>
      <c r="O200" s="105" t="s">
        <v>846</v>
      </c>
      <c r="P200" s="95" t="s">
        <v>1927</v>
      </c>
      <c r="Q200" s="87">
        <v>1334300</v>
      </c>
      <c r="R200" s="46">
        <f t="shared" si="14"/>
        <v>3617716</v>
      </c>
      <c r="S200" s="87">
        <v>208956</v>
      </c>
      <c r="T200" s="87">
        <v>3408760</v>
      </c>
      <c r="V200" s="105" t="s">
        <v>852</v>
      </c>
      <c r="W200" s="95" t="s">
        <v>1929</v>
      </c>
      <c r="X200" s="87">
        <v>74500</v>
      </c>
      <c r="Y200" s="87">
        <f t="shared" si="15"/>
        <v>141525</v>
      </c>
      <c r="Z200" s="85"/>
      <c r="AA200" s="87">
        <v>141525</v>
      </c>
    </row>
    <row r="201" spans="1:27" ht="15">
      <c r="A201" s="105" t="s">
        <v>874</v>
      </c>
      <c r="B201" s="95" t="s">
        <v>1936</v>
      </c>
      <c r="C201" s="85"/>
      <c r="D201" s="46">
        <f t="shared" si="12"/>
        <v>767637</v>
      </c>
      <c r="E201" s="85"/>
      <c r="F201" s="87">
        <v>767637</v>
      </c>
      <c r="H201" s="105" t="s">
        <v>953</v>
      </c>
      <c r="I201" s="95" t="s">
        <v>1961</v>
      </c>
      <c r="J201" s="85"/>
      <c r="K201" s="46">
        <f t="shared" si="13"/>
        <v>12850</v>
      </c>
      <c r="L201" s="85"/>
      <c r="M201" s="87">
        <v>12850</v>
      </c>
      <c r="O201" s="105" t="s">
        <v>849</v>
      </c>
      <c r="P201" s="95" t="s">
        <v>1928</v>
      </c>
      <c r="Q201" s="85"/>
      <c r="R201" s="46">
        <f t="shared" si="14"/>
        <v>77978</v>
      </c>
      <c r="S201" s="85"/>
      <c r="T201" s="87">
        <v>77978</v>
      </c>
      <c r="V201" s="105" t="s">
        <v>855</v>
      </c>
      <c r="W201" s="95" t="s">
        <v>1930</v>
      </c>
      <c r="X201" s="87">
        <v>892143</v>
      </c>
      <c r="Y201" s="87">
        <f t="shared" si="15"/>
        <v>4163194</v>
      </c>
      <c r="Z201" s="87">
        <v>1562931</v>
      </c>
      <c r="AA201" s="87">
        <v>2600263</v>
      </c>
    </row>
    <row r="202" spans="1:27" ht="15">
      <c r="A202" s="105" t="s">
        <v>877</v>
      </c>
      <c r="B202" s="95" t="s">
        <v>1937</v>
      </c>
      <c r="C202" s="85"/>
      <c r="D202" s="46">
        <f t="shared" si="12"/>
        <v>140977</v>
      </c>
      <c r="E202" s="85"/>
      <c r="F202" s="87">
        <v>140977</v>
      </c>
      <c r="H202" s="105" t="s">
        <v>956</v>
      </c>
      <c r="I202" s="95" t="s">
        <v>1962</v>
      </c>
      <c r="J202" s="87">
        <v>16000</v>
      </c>
      <c r="K202" s="46">
        <f t="shared" si="13"/>
        <v>108996</v>
      </c>
      <c r="L202" s="85"/>
      <c r="M202" s="87">
        <v>108996</v>
      </c>
      <c r="O202" s="105" t="s">
        <v>852</v>
      </c>
      <c r="P202" s="95" t="s">
        <v>1929</v>
      </c>
      <c r="Q202" s="87">
        <v>412100</v>
      </c>
      <c r="R202" s="46">
        <f t="shared" si="14"/>
        <v>305072</v>
      </c>
      <c r="S202" s="87">
        <v>11500</v>
      </c>
      <c r="T202" s="87">
        <v>293572</v>
      </c>
      <c r="V202" s="105" t="s">
        <v>858</v>
      </c>
      <c r="W202" s="95" t="s">
        <v>1931</v>
      </c>
      <c r="X202" s="87">
        <v>6476399</v>
      </c>
      <c r="Y202" s="87">
        <f t="shared" si="15"/>
        <v>19160074</v>
      </c>
      <c r="Z202" s="87">
        <v>7614553</v>
      </c>
      <c r="AA202" s="87">
        <v>11545521</v>
      </c>
    </row>
    <row r="203" spans="1:27" ht="15">
      <c r="A203" s="105" t="s">
        <v>880</v>
      </c>
      <c r="B203" s="95" t="s">
        <v>1938</v>
      </c>
      <c r="C203" s="85"/>
      <c r="D203" s="46">
        <f t="shared" si="12"/>
        <v>171588</v>
      </c>
      <c r="E203" s="85"/>
      <c r="F203" s="87">
        <v>171588</v>
      </c>
      <c r="H203" s="105" t="s">
        <v>965</v>
      </c>
      <c r="I203" s="95" t="s">
        <v>1965</v>
      </c>
      <c r="J203" s="85"/>
      <c r="K203" s="46">
        <f t="shared" si="13"/>
        <v>151000</v>
      </c>
      <c r="L203" s="85"/>
      <c r="M203" s="87">
        <v>151000</v>
      </c>
      <c r="O203" s="105" t="s">
        <v>855</v>
      </c>
      <c r="P203" s="95" t="s">
        <v>1930</v>
      </c>
      <c r="Q203" s="87">
        <v>1061823</v>
      </c>
      <c r="R203" s="46">
        <f t="shared" si="14"/>
        <v>1191819</v>
      </c>
      <c r="S203" s="87">
        <v>164000</v>
      </c>
      <c r="T203" s="87">
        <v>1027819</v>
      </c>
      <c r="V203" s="105" t="s">
        <v>862</v>
      </c>
      <c r="W203" s="95" t="s">
        <v>1932</v>
      </c>
      <c r="X203" s="87">
        <v>196500</v>
      </c>
      <c r="Y203" s="87">
        <f t="shared" si="15"/>
        <v>4488488</v>
      </c>
      <c r="Z203" s="87">
        <v>418371</v>
      </c>
      <c r="AA203" s="87">
        <v>4070117</v>
      </c>
    </row>
    <row r="204" spans="1:27" ht="15">
      <c r="A204" s="105" t="s">
        <v>882</v>
      </c>
      <c r="B204" s="95" t="s">
        <v>1939</v>
      </c>
      <c r="C204" s="87">
        <v>14350</v>
      </c>
      <c r="D204" s="46">
        <f t="shared" si="12"/>
        <v>474388</v>
      </c>
      <c r="E204" s="87">
        <v>28975</v>
      </c>
      <c r="F204" s="87">
        <v>445413</v>
      </c>
      <c r="H204" s="105" t="s">
        <v>968</v>
      </c>
      <c r="I204" s="95" t="s">
        <v>1966</v>
      </c>
      <c r="J204" s="85"/>
      <c r="K204" s="46">
        <f t="shared" si="13"/>
        <v>73925</v>
      </c>
      <c r="L204" s="85"/>
      <c r="M204" s="87">
        <v>73925</v>
      </c>
      <c r="O204" s="105" t="s">
        <v>858</v>
      </c>
      <c r="P204" s="95" t="s">
        <v>1931</v>
      </c>
      <c r="Q204" s="87">
        <v>9093412</v>
      </c>
      <c r="R204" s="46">
        <f t="shared" si="14"/>
        <v>6270567</v>
      </c>
      <c r="S204" s="87">
        <v>1127480</v>
      </c>
      <c r="T204" s="87">
        <v>5143087</v>
      </c>
      <c r="V204" s="105" t="s">
        <v>865</v>
      </c>
      <c r="W204" s="95" t="s">
        <v>1933</v>
      </c>
      <c r="X204" s="87">
        <v>20884270</v>
      </c>
      <c r="Y204" s="87">
        <f t="shared" si="15"/>
        <v>1226967</v>
      </c>
      <c r="Z204" s="87">
        <v>30000</v>
      </c>
      <c r="AA204" s="87">
        <v>1196967</v>
      </c>
    </row>
    <row r="205" spans="1:27" ht="15">
      <c r="A205" s="105" t="s">
        <v>885</v>
      </c>
      <c r="B205" s="95" t="s">
        <v>1940</v>
      </c>
      <c r="C205" s="85"/>
      <c r="D205" s="46">
        <f t="shared" si="12"/>
        <v>287024</v>
      </c>
      <c r="E205" s="85"/>
      <c r="F205" s="87">
        <v>287024</v>
      </c>
      <c r="H205" s="105" t="s">
        <v>971</v>
      </c>
      <c r="I205" s="95" t="s">
        <v>1967</v>
      </c>
      <c r="J205" s="87">
        <v>50900</v>
      </c>
      <c r="K205" s="46">
        <f t="shared" si="13"/>
        <v>0</v>
      </c>
      <c r="L205" s="85"/>
      <c r="M205" s="85"/>
      <c r="O205" s="105" t="s">
        <v>862</v>
      </c>
      <c r="P205" s="95" t="s">
        <v>1932</v>
      </c>
      <c r="Q205" s="87">
        <v>2516801</v>
      </c>
      <c r="R205" s="46">
        <f t="shared" si="14"/>
        <v>10915486</v>
      </c>
      <c r="S205" s="87">
        <v>481606</v>
      </c>
      <c r="T205" s="87">
        <v>10433880</v>
      </c>
      <c r="V205" s="105" t="s">
        <v>868</v>
      </c>
      <c r="W205" s="95" t="s">
        <v>1934</v>
      </c>
      <c r="X205" s="85"/>
      <c r="Y205" s="87">
        <f t="shared" si="15"/>
        <v>1386508</v>
      </c>
      <c r="Z205" s="85"/>
      <c r="AA205" s="87">
        <v>1386508</v>
      </c>
    </row>
    <row r="206" spans="1:27" ht="15">
      <c r="A206" s="105" t="s">
        <v>888</v>
      </c>
      <c r="B206" s="95" t="s">
        <v>1941</v>
      </c>
      <c r="C206" s="85"/>
      <c r="D206" s="46">
        <f t="shared" si="12"/>
        <v>1227573</v>
      </c>
      <c r="E206" s="87">
        <v>225351</v>
      </c>
      <c r="F206" s="87">
        <v>1002222</v>
      </c>
      <c r="H206" s="105" t="s">
        <v>974</v>
      </c>
      <c r="I206" s="95" t="s">
        <v>2266</v>
      </c>
      <c r="J206" s="85"/>
      <c r="K206" s="46">
        <f t="shared" si="13"/>
        <v>950</v>
      </c>
      <c r="L206" s="85"/>
      <c r="M206" s="87">
        <v>950</v>
      </c>
      <c r="O206" s="105" t="s">
        <v>865</v>
      </c>
      <c r="P206" s="95" t="s">
        <v>1933</v>
      </c>
      <c r="Q206" s="87">
        <v>2467900</v>
      </c>
      <c r="R206" s="46">
        <f t="shared" si="14"/>
        <v>15479824</v>
      </c>
      <c r="S206" s="87">
        <v>678348</v>
      </c>
      <c r="T206" s="87">
        <v>14801476</v>
      </c>
      <c r="V206" s="105" t="s">
        <v>871</v>
      </c>
      <c r="W206" s="95" t="s">
        <v>1935</v>
      </c>
      <c r="X206" s="87">
        <v>6461500</v>
      </c>
      <c r="Y206" s="87">
        <f t="shared" si="15"/>
        <v>2166926</v>
      </c>
      <c r="Z206" s="87">
        <v>145000</v>
      </c>
      <c r="AA206" s="87">
        <v>2021926</v>
      </c>
    </row>
    <row r="207" spans="1:27" ht="15">
      <c r="A207" s="105" t="s">
        <v>891</v>
      </c>
      <c r="B207" s="95" t="s">
        <v>1942</v>
      </c>
      <c r="C207" s="87">
        <v>6000</v>
      </c>
      <c r="D207" s="46">
        <f t="shared" si="12"/>
        <v>704801</v>
      </c>
      <c r="E207" s="87">
        <v>7600</v>
      </c>
      <c r="F207" s="87">
        <v>697201</v>
      </c>
      <c r="H207" s="105" t="s">
        <v>977</v>
      </c>
      <c r="I207" s="95" t="s">
        <v>1825</v>
      </c>
      <c r="J207" s="87">
        <v>315200</v>
      </c>
      <c r="K207" s="46">
        <f t="shared" si="13"/>
        <v>1033435</v>
      </c>
      <c r="L207" s="85"/>
      <c r="M207" s="87">
        <v>1033435</v>
      </c>
      <c r="O207" s="105" t="s">
        <v>868</v>
      </c>
      <c r="P207" s="95" t="s">
        <v>1934</v>
      </c>
      <c r="Q207" s="87">
        <v>256801</v>
      </c>
      <c r="R207" s="46">
        <f t="shared" si="14"/>
        <v>2582457</v>
      </c>
      <c r="S207" s="87">
        <v>117652</v>
      </c>
      <c r="T207" s="87">
        <v>2464805</v>
      </c>
      <c r="V207" s="105" t="s">
        <v>874</v>
      </c>
      <c r="W207" s="95" t="s">
        <v>1936</v>
      </c>
      <c r="X207" s="87">
        <v>178600</v>
      </c>
      <c r="Y207" s="87">
        <f t="shared" si="15"/>
        <v>4961768</v>
      </c>
      <c r="Z207" s="87">
        <v>148000</v>
      </c>
      <c r="AA207" s="87">
        <v>4813768</v>
      </c>
    </row>
    <row r="208" spans="1:27" ht="15">
      <c r="A208" s="105" t="s">
        <v>894</v>
      </c>
      <c r="B208" s="95" t="s">
        <v>2284</v>
      </c>
      <c r="C208" s="87">
        <v>245500</v>
      </c>
      <c r="D208" s="46">
        <f t="shared" si="12"/>
        <v>1980769</v>
      </c>
      <c r="E208" s="87">
        <v>904890</v>
      </c>
      <c r="F208" s="87">
        <v>1075879</v>
      </c>
      <c r="H208" s="105" t="s">
        <v>982</v>
      </c>
      <c r="I208" s="95" t="s">
        <v>1969</v>
      </c>
      <c r="J208" s="85"/>
      <c r="K208" s="46">
        <f t="shared" si="13"/>
        <v>749524</v>
      </c>
      <c r="L208" s="85"/>
      <c r="M208" s="87">
        <v>749524</v>
      </c>
      <c r="O208" s="105" t="s">
        <v>871</v>
      </c>
      <c r="P208" s="95" t="s">
        <v>1935</v>
      </c>
      <c r="Q208" s="87">
        <v>950700</v>
      </c>
      <c r="R208" s="46">
        <f t="shared" si="14"/>
        <v>7126554</v>
      </c>
      <c r="S208" s="87">
        <v>2380200</v>
      </c>
      <c r="T208" s="87">
        <v>4746354</v>
      </c>
      <c r="V208" s="105" t="s">
        <v>877</v>
      </c>
      <c r="W208" s="95" t="s">
        <v>1937</v>
      </c>
      <c r="X208" s="85"/>
      <c r="Y208" s="87">
        <f t="shared" si="15"/>
        <v>6350</v>
      </c>
      <c r="Z208" s="85"/>
      <c r="AA208" s="87">
        <v>6350</v>
      </c>
    </row>
    <row r="209" spans="1:27" ht="15">
      <c r="A209" s="105" t="s">
        <v>897</v>
      </c>
      <c r="B209" s="95" t="s">
        <v>1943</v>
      </c>
      <c r="C209" s="87">
        <v>3289260</v>
      </c>
      <c r="D209" s="46">
        <f t="shared" si="12"/>
        <v>2672030</v>
      </c>
      <c r="E209" s="87">
        <v>851900</v>
      </c>
      <c r="F209" s="87">
        <v>1820130</v>
      </c>
      <c r="H209" s="105" t="s">
        <v>985</v>
      </c>
      <c r="I209" s="95" t="s">
        <v>1970</v>
      </c>
      <c r="J209" s="85"/>
      <c r="K209" s="46">
        <f t="shared" si="13"/>
        <v>29912</v>
      </c>
      <c r="L209" s="87">
        <v>6000</v>
      </c>
      <c r="M209" s="87">
        <v>23912</v>
      </c>
      <c r="O209" s="105" t="s">
        <v>874</v>
      </c>
      <c r="P209" s="95" t="s">
        <v>1936</v>
      </c>
      <c r="Q209" s="87">
        <v>3306393</v>
      </c>
      <c r="R209" s="46">
        <f t="shared" si="14"/>
        <v>13932180</v>
      </c>
      <c r="S209" s="87">
        <v>351</v>
      </c>
      <c r="T209" s="87">
        <v>13931829</v>
      </c>
      <c r="V209" s="105" t="s">
        <v>880</v>
      </c>
      <c r="W209" s="95" t="s">
        <v>1938</v>
      </c>
      <c r="X209" s="87">
        <v>453000</v>
      </c>
      <c r="Y209" s="87">
        <f t="shared" si="15"/>
        <v>6557678</v>
      </c>
      <c r="Z209" s="85"/>
      <c r="AA209" s="87">
        <v>6557678</v>
      </c>
    </row>
    <row r="210" spans="1:27" ht="15">
      <c r="A210" s="105" t="s">
        <v>900</v>
      </c>
      <c r="B210" s="95" t="s">
        <v>1944</v>
      </c>
      <c r="C210" s="87">
        <v>2939903</v>
      </c>
      <c r="D210" s="46">
        <f t="shared" si="12"/>
        <v>2204930</v>
      </c>
      <c r="E210" s="85"/>
      <c r="F210" s="87">
        <v>2204930</v>
      </c>
      <c r="H210" s="105" t="s">
        <v>988</v>
      </c>
      <c r="I210" s="95" t="s">
        <v>1971</v>
      </c>
      <c r="J210" s="85"/>
      <c r="K210" s="46">
        <f t="shared" si="13"/>
        <v>146926</v>
      </c>
      <c r="L210" s="85"/>
      <c r="M210" s="87">
        <v>146926</v>
      </c>
      <c r="O210" s="105" t="s">
        <v>877</v>
      </c>
      <c r="P210" s="95" t="s">
        <v>1937</v>
      </c>
      <c r="Q210" s="85"/>
      <c r="R210" s="46">
        <f t="shared" si="14"/>
        <v>3743720</v>
      </c>
      <c r="S210" s="87">
        <v>949101</v>
      </c>
      <c r="T210" s="87">
        <v>2794619</v>
      </c>
      <c r="V210" s="105" t="s">
        <v>882</v>
      </c>
      <c r="W210" s="95" t="s">
        <v>1939</v>
      </c>
      <c r="X210" s="87">
        <v>48000</v>
      </c>
      <c r="Y210" s="87">
        <f t="shared" si="15"/>
        <v>1828489</v>
      </c>
      <c r="Z210" s="85"/>
      <c r="AA210" s="87">
        <v>1828489</v>
      </c>
    </row>
    <row r="211" spans="1:27" ht="15">
      <c r="A211" s="105" t="s">
        <v>903</v>
      </c>
      <c r="B211" s="95" t="s">
        <v>1945</v>
      </c>
      <c r="C211" s="85"/>
      <c r="D211" s="46">
        <f t="shared" si="12"/>
        <v>658526</v>
      </c>
      <c r="E211" s="87">
        <v>401000</v>
      </c>
      <c r="F211" s="87">
        <v>257526</v>
      </c>
      <c r="H211" s="105" t="s">
        <v>991</v>
      </c>
      <c r="I211" s="95" t="s">
        <v>1972</v>
      </c>
      <c r="J211" s="85"/>
      <c r="K211" s="46">
        <f t="shared" si="13"/>
        <v>150</v>
      </c>
      <c r="L211" s="85"/>
      <c r="M211" s="87">
        <v>150</v>
      </c>
      <c r="O211" s="105" t="s">
        <v>880</v>
      </c>
      <c r="P211" s="95" t="s">
        <v>1938</v>
      </c>
      <c r="Q211" s="87">
        <v>2734776</v>
      </c>
      <c r="R211" s="46">
        <f t="shared" si="14"/>
        <v>3156586</v>
      </c>
      <c r="S211" s="87">
        <v>1297223</v>
      </c>
      <c r="T211" s="87">
        <v>1859363</v>
      </c>
      <c r="V211" s="105" t="s">
        <v>885</v>
      </c>
      <c r="W211" s="95" t="s">
        <v>1940</v>
      </c>
      <c r="X211" s="85"/>
      <c r="Y211" s="87">
        <f t="shared" si="15"/>
        <v>3648513</v>
      </c>
      <c r="Z211" s="87">
        <v>2000</v>
      </c>
      <c r="AA211" s="87">
        <v>3646513</v>
      </c>
    </row>
    <row r="212" spans="1:27" ht="15">
      <c r="A212" s="105" t="s">
        <v>906</v>
      </c>
      <c r="B212" s="95" t="s">
        <v>1946</v>
      </c>
      <c r="C212" s="85"/>
      <c r="D212" s="46">
        <f t="shared" si="12"/>
        <v>719852</v>
      </c>
      <c r="E212" s="87">
        <v>251400</v>
      </c>
      <c r="F212" s="87">
        <v>468452</v>
      </c>
      <c r="H212" s="105" t="s">
        <v>994</v>
      </c>
      <c r="I212" s="95" t="s">
        <v>1973</v>
      </c>
      <c r="J212" s="87">
        <v>0</v>
      </c>
      <c r="K212" s="46">
        <f t="shared" si="13"/>
        <v>524035</v>
      </c>
      <c r="L212" s="85"/>
      <c r="M212" s="87">
        <v>524035</v>
      </c>
      <c r="O212" s="105" t="s">
        <v>882</v>
      </c>
      <c r="P212" s="95" t="s">
        <v>1939</v>
      </c>
      <c r="Q212" s="87">
        <v>164850</v>
      </c>
      <c r="R212" s="46">
        <f t="shared" si="14"/>
        <v>6169732</v>
      </c>
      <c r="S212" s="87">
        <v>683928</v>
      </c>
      <c r="T212" s="87">
        <v>5485804</v>
      </c>
      <c r="V212" s="105" t="s">
        <v>888</v>
      </c>
      <c r="W212" s="95" t="s">
        <v>1941</v>
      </c>
      <c r="X212" s="87">
        <v>6461019</v>
      </c>
      <c r="Y212" s="87">
        <f t="shared" si="15"/>
        <v>13799879</v>
      </c>
      <c r="Z212" s="87">
        <v>2300004</v>
      </c>
      <c r="AA212" s="87">
        <v>11499875</v>
      </c>
    </row>
    <row r="213" spans="1:27" ht="15">
      <c r="A213" s="105" t="s">
        <v>908</v>
      </c>
      <c r="B213" s="95" t="s">
        <v>1947</v>
      </c>
      <c r="C213" s="85"/>
      <c r="D213" s="46">
        <f t="shared" si="12"/>
        <v>422127</v>
      </c>
      <c r="E213" s="85"/>
      <c r="F213" s="87">
        <v>422127</v>
      </c>
      <c r="H213" s="105" t="s">
        <v>998</v>
      </c>
      <c r="I213" s="95" t="s">
        <v>1974</v>
      </c>
      <c r="J213" s="87">
        <v>9000</v>
      </c>
      <c r="K213" s="46">
        <f t="shared" si="13"/>
        <v>957742</v>
      </c>
      <c r="L213" s="85"/>
      <c r="M213" s="87">
        <v>957742</v>
      </c>
      <c r="O213" s="105" t="s">
        <v>885</v>
      </c>
      <c r="P213" s="95" t="s">
        <v>1940</v>
      </c>
      <c r="Q213" s="85"/>
      <c r="R213" s="46">
        <f t="shared" si="14"/>
        <v>4456999</v>
      </c>
      <c r="S213" s="87">
        <v>6000</v>
      </c>
      <c r="T213" s="87">
        <v>4450999</v>
      </c>
      <c r="V213" s="105" t="s">
        <v>891</v>
      </c>
      <c r="W213" s="95" t="s">
        <v>1942</v>
      </c>
      <c r="X213" s="87">
        <v>1578773</v>
      </c>
      <c r="Y213" s="87">
        <f t="shared" si="15"/>
        <v>5055526</v>
      </c>
      <c r="Z213" s="87">
        <v>2519500</v>
      </c>
      <c r="AA213" s="87">
        <v>2536026</v>
      </c>
    </row>
    <row r="214" spans="1:27" ht="15">
      <c r="A214" s="105" t="s">
        <v>911</v>
      </c>
      <c r="B214" s="95" t="s">
        <v>1948</v>
      </c>
      <c r="C214" s="87">
        <v>15000</v>
      </c>
      <c r="D214" s="46">
        <f t="shared" si="12"/>
        <v>402745</v>
      </c>
      <c r="E214" s="87">
        <v>329000</v>
      </c>
      <c r="F214" s="87">
        <v>73745</v>
      </c>
      <c r="H214" s="105" t="s">
        <v>1001</v>
      </c>
      <c r="I214" s="95" t="s">
        <v>1975</v>
      </c>
      <c r="J214" s="85"/>
      <c r="K214" s="46">
        <f t="shared" si="13"/>
        <v>8500</v>
      </c>
      <c r="L214" s="85"/>
      <c r="M214" s="87">
        <v>8500</v>
      </c>
      <c r="O214" s="105" t="s">
        <v>888</v>
      </c>
      <c r="P214" s="95" t="s">
        <v>1941</v>
      </c>
      <c r="Q214" s="87">
        <v>11395805</v>
      </c>
      <c r="R214" s="46">
        <f t="shared" si="14"/>
        <v>30697855</v>
      </c>
      <c r="S214" s="87">
        <v>12221889</v>
      </c>
      <c r="T214" s="87">
        <v>18475966</v>
      </c>
      <c r="V214" s="105" t="s">
        <v>894</v>
      </c>
      <c r="W214" s="95" t="s">
        <v>2284</v>
      </c>
      <c r="X214" s="87">
        <v>445500</v>
      </c>
      <c r="Y214" s="87">
        <f t="shared" si="15"/>
        <v>27633470</v>
      </c>
      <c r="Z214" s="87">
        <v>3112000</v>
      </c>
      <c r="AA214" s="87">
        <v>24521470</v>
      </c>
    </row>
    <row r="215" spans="1:27" ht="15">
      <c r="A215" s="105" t="s">
        <v>914</v>
      </c>
      <c r="B215" s="95" t="s">
        <v>1949</v>
      </c>
      <c r="C215" s="85"/>
      <c r="D215" s="46">
        <f t="shared" si="12"/>
        <v>595018</v>
      </c>
      <c r="E215" s="87">
        <v>52000</v>
      </c>
      <c r="F215" s="87">
        <v>543018</v>
      </c>
      <c r="H215" s="105" t="s">
        <v>1004</v>
      </c>
      <c r="I215" s="95" t="s">
        <v>1976</v>
      </c>
      <c r="J215" s="85"/>
      <c r="K215" s="46">
        <f t="shared" si="13"/>
        <v>311148</v>
      </c>
      <c r="L215" s="85"/>
      <c r="M215" s="87">
        <v>311148</v>
      </c>
      <c r="O215" s="105" t="s">
        <v>891</v>
      </c>
      <c r="P215" s="95" t="s">
        <v>1942</v>
      </c>
      <c r="Q215" s="87">
        <v>1451851</v>
      </c>
      <c r="R215" s="46">
        <f t="shared" si="14"/>
        <v>13256037</v>
      </c>
      <c r="S215" s="87">
        <v>2035985</v>
      </c>
      <c r="T215" s="87">
        <v>11220052</v>
      </c>
      <c r="V215" s="105" t="s">
        <v>897</v>
      </c>
      <c r="W215" s="95" t="s">
        <v>1943</v>
      </c>
      <c r="X215" s="87">
        <v>1442350</v>
      </c>
      <c r="Y215" s="87">
        <f t="shared" si="15"/>
        <v>7529927</v>
      </c>
      <c r="Z215" s="87">
        <v>465200</v>
      </c>
      <c r="AA215" s="87">
        <v>7064727</v>
      </c>
    </row>
    <row r="216" spans="1:27" ht="15">
      <c r="A216" s="105" t="s">
        <v>917</v>
      </c>
      <c r="B216" s="95" t="s">
        <v>1950</v>
      </c>
      <c r="C216" s="87">
        <v>40000</v>
      </c>
      <c r="D216" s="46">
        <f t="shared" si="12"/>
        <v>566313</v>
      </c>
      <c r="E216" s="87">
        <v>105600</v>
      </c>
      <c r="F216" s="87">
        <v>460713</v>
      </c>
      <c r="H216" s="105" t="s">
        <v>1007</v>
      </c>
      <c r="I216" s="95" t="s">
        <v>1977</v>
      </c>
      <c r="J216" s="85"/>
      <c r="K216" s="46">
        <f t="shared" si="13"/>
        <v>48400</v>
      </c>
      <c r="L216" s="85"/>
      <c r="M216" s="87">
        <v>48400</v>
      </c>
      <c r="O216" s="105" t="s">
        <v>894</v>
      </c>
      <c r="P216" s="95" t="s">
        <v>2284</v>
      </c>
      <c r="Q216" s="87">
        <v>22896244</v>
      </c>
      <c r="R216" s="46">
        <f t="shared" si="14"/>
        <v>39099375</v>
      </c>
      <c r="S216" s="87">
        <v>10348145</v>
      </c>
      <c r="T216" s="87">
        <v>28751230</v>
      </c>
      <c r="V216" s="105" t="s">
        <v>900</v>
      </c>
      <c r="W216" s="95" t="s">
        <v>1944</v>
      </c>
      <c r="X216" s="87">
        <v>287292318</v>
      </c>
      <c r="Y216" s="87">
        <f t="shared" si="15"/>
        <v>163876049</v>
      </c>
      <c r="Z216" s="87">
        <v>13287221</v>
      </c>
      <c r="AA216" s="87">
        <v>150588828</v>
      </c>
    </row>
    <row r="217" spans="1:27" ht="15">
      <c r="A217" s="105" t="s">
        <v>920</v>
      </c>
      <c r="B217" s="95" t="s">
        <v>1951</v>
      </c>
      <c r="C217" s="85"/>
      <c r="D217" s="46">
        <f t="shared" si="12"/>
        <v>731607</v>
      </c>
      <c r="E217" s="85"/>
      <c r="F217" s="87">
        <v>731607</v>
      </c>
      <c r="H217" s="105" t="s">
        <v>1010</v>
      </c>
      <c r="I217" s="95" t="s">
        <v>1978</v>
      </c>
      <c r="J217" s="85"/>
      <c r="K217" s="46">
        <f t="shared" si="13"/>
        <v>958964</v>
      </c>
      <c r="L217" s="85"/>
      <c r="M217" s="87">
        <v>958964</v>
      </c>
      <c r="O217" s="105" t="s">
        <v>897</v>
      </c>
      <c r="P217" s="95" t="s">
        <v>1943</v>
      </c>
      <c r="Q217" s="87">
        <v>4618080</v>
      </c>
      <c r="R217" s="46">
        <f t="shared" si="14"/>
        <v>29484678</v>
      </c>
      <c r="S217" s="87">
        <v>8570817</v>
      </c>
      <c r="T217" s="87">
        <v>20913861</v>
      </c>
      <c r="V217" s="105" t="s">
        <v>903</v>
      </c>
      <c r="W217" s="95" t="s">
        <v>1945</v>
      </c>
      <c r="X217" s="85"/>
      <c r="Y217" s="87">
        <f t="shared" si="15"/>
        <v>956235</v>
      </c>
      <c r="Z217" s="85"/>
      <c r="AA217" s="87">
        <v>956235</v>
      </c>
    </row>
    <row r="218" spans="1:27" ht="15">
      <c r="A218" s="105" t="s">
        <v>923</v>
      </c>
      <c r="B218" s="95" t="s">
        <v>1952</v>
      </c>
      <c r="C218" s="87">
        <v>168925</v>
      </c>
      <c r="D218" s="46">
        <f t="shared" si="12"/>
        <v>918938</v>
      </c>
      <c r="E218" s="87">
        <v>109330</v>
      </c>
      <c r="F218" s="87">
        <v>809608</v>
      </c>
      <c r="H218" s="105" t="s">
        <v>1013</v>
      </c>
      <c r="I218" s="95" t="s">
        <v>1979</v>
      </c>
      <c r="J218" s="85"/>
      <c r="K218" s="46">
        <f t="shared" si="13"/>
        <v>6205229</v>
      </c>
      <c r="L218" s="85"/>
      <c r="M218" s="87">
        <v>6205229</v>
      </c>
      <c r="O218" s="105" t="s">
        <v>900</v>
      </c>
      <c r="P218" s="95" t="s">
        <v>1944</v>
      </c>
      <c r="Q218" s="87">
        <v>40691791</v>
      </c>
      <c r="R218" s="46">
        <f t="shared" si="14"/>
        <v>34074677</v>
      </c>
      <c r="S218" s="87">
        <v>102152</v>
      </c>
      <c r="T218" s="87">
        <v>33972525</v>
      </c>
      <c r="V218" s="105" t="s">
        <v>906</v>
      </c>
      <c r="W218" s="95" t="s">
        <v>1946</v>
      </c>
      <c r="X218" s="87">
        <v>1098443</v>
      </c>
      <c r="Y218" s="87">
        <f t="shared" si="15"/>
        <v>1867748</v>
      </c>
      <c r="Z218" s="87">
        <v>67000</v>
      </c>
      <c r="AA218" s="87">
        <v>1800748</v>
      </c>
    </row>
    <row r="219" spans="1:27" ht="15">
      <c r="A219" s="105" t="s">
        <v>927</v>
      </c>
      <c r="B219" s="95" t="s">
        <v>1953</v>
      </c>
      <c r="C219" s="87">
        <v>285500</v>
      </c>
      <c r="D219" s="46">
        <f t="shared" si="12"/>
        <v>136887</v>
      </c>
      <c r="E219" s="87">
        <v>8500</v>
      </c>
      <c r="F219" s="87">
        <v>128387</v>
      </c>
      <c r="H219" s="105" t="s">
        <v>1016</v>
      </c>
      <c r="I219" s="95" t="s">
        <v>1980</v>
      </c>
      <c r="J219" s="85"/>
      <c r="K219" s="46">
        <f t="shared" si="13"/>
        <v>944642</v>
      </c>
      <c r="L219" s="85"/>
      <c r="M219" s="87">
        <v>944642</v>
      </c>
      <c r="O219" s="105" t="s">
        <v>903</v>
      </c>
      <c r="P219" s="95" t="s">
        <v>1945</v>
      </c>
      <c r="Q219" s="87">
        <v>15465502</v>
      </c>
      <c r="R219" s="46">
        <f t="shared" si="14"/>
        <v>6384355</v>
      </c>
      <c r="S219" s="87">
        <v>1679265</v>
      </c>
      <c r="T219" s="87">
        <v>4705090</v>
      </c>
      <c r="V219" s="105" t="s">
        <v>908</v>
      </c>
      <c r="W219" s="95" t="s">
        <v>1947</v>
      </c>
      <c r="X219" s="85"/>
      <c r="Y219" s="87">
        <f t="shared" si="15"/>
        <v>1296513</v>
      </c>
      <c r="Z219" s="85"/>
      <c r="AA219" s="87">
        <v>1296513</v>
      </c>
    </row>
    <row r="220" spans="1:27" ht="15">
      <c r="A220" s="105" t="s">
        <v>930</v>
      </c>
      <c r="B220" s="95" t="s">
        <v>1954</v>
      </c>
      <c r="C220" s="87">
        <v>419350</v>
      </c>
      <c r="D220" s="46">
        <f t="shared" si="12"/>
        <v>501293</v>
      </c>
      <c r="E220" s="87">
        <v>41200</v>
      </c>
      <c r="F220" s="87">
        <v>460093</v>
      </c>
      <c r="H220" s="105" t="s">
        <v>1019</v>
      </c>
      <c r="I220" s="95" t="s">
        <v>1981</v>
      </c>
      <c r="J220" s="87">
        <v>125000</v>
      </c>
      <c r="K220" s="46">
        <f t="shared" si="13"/>
        <v>3456649</v>
      </c>
      <c r="L220" s="85"/>
      <c r="M220" s="87">
        <v>3456649</v>
      </c>
      <c r="O220" s="105" t="s">
        <v>906</v>
      </c>
      <c r="P220" s="95" t="s">
        <v>1946</v>
      </c>
      <c r="Q220" s="87">
        <v>4222280</v>
      </c>
      <c r="R220" s="46">
        <f t="shared" si="14"/>
        <v>8987895</v>
      </c>
      <c r="S220" s="87">
        <v>2163260</v>
      </c>
      <c r="T220" s="87">
        <v>6824635</v>
      </c>
      <c r="V220" s="105" t="s">
        <v>911</v>
      </c>
      <c r="W220" s="95" t="s">
        <v>1948</v>
      </c>
      <c r="X220" s="87">
        <v>12272500</v>
      </c>
      <c r="Y220" s="87">
        <f t="shared" si="15"/>
        <v>9261153</v>
      </c>
      <c r="Z220" s="87">
        <v>65200</v>
      </c>
      <c r="AA220" s="87">
        <v>9195953</v>
      </c>
    </row>
    <row r="221" spans="1:27" ht="15">
      <c r="A221" s="105" t="s">
        <v>933</v>
      </c>
      <c r="B221" s="95" t="s">
        <v>1955</v>
      </c>
      <c r="C221" s="87">
        <v>972462</v>
      </c>
      <c r="D221" s="46">
        <f t="shared" si="12"/>
        <v>142719</v>
      </c>
      <c r="E221" s="85"/>
      <c r="F221" s="87">
        <v>142719</v>
      </c>
      <c r="H221" s="105" t="s">
        <v>1022</v>
      </c>
      <c r="I221" s="95" t="s">
        <v>1982</v>
      </c>
      <c r="J221" s="87">
        <v>15889</v>
      </c>
      <c r="K221" s="46">
        <f t="shared" si="13"/>
        <v>4887847</v>
      </c>
      <c r="L221" s="85"/>
      <c r="M221" s="87">
        <v>4887847</v>
      </c>
      <c r="O221" s="105" t="s">
        <v>908</v>
      </c>
      <c r="P221" s="95" t="s">
        <v>1947</v>
      </c>
      <c r="Q221" s="87">
        <v>9926303</v>
      </c>
      <c r="R221" s="46">
        <f t="shared" si="14"/>
        <v>7556661</v>
      </c>
      <c r="S221" s="87">
        <v>202800</v>
      </c>
      <c r="T221" s="87">
        <v>7353861</v>
      </c>
      <c r="V221" s="105" t="s">
        <v>914</v>
      </c>
      <c r="W221" s="95" t="s">
        <v>1949</v>
      </c>
      <c r="X221" s="87">
        <v>5868100</v>
      </c>
      <c r="Y221" s="87">
        <f t="shared" si="15"/>
        <v>18367186</v>
      </c>
      <c r="Z221" s="87">
        <v>11355000</v>
      </c>
      <c r="AA221" s="87">
        <v>7012186</v>
      </c>
    </row>
    <row r="222" spans="1:27" ht="15">
      <c r="A222" s="105" t="s">
        <v>939</v>
      </c>
      <c r="B222" s="95" t="s">
        <v>1957</v>
      </c>
      <c r="C222" s="87">
        <v>300</v>
      </c>
      <c r="D222" s="46">
        <f t="shared" si="12"/>
        <v>159225</v>
      </c>
      <c r="E222" s="87">
        <v>22900</v>
      </c>
      <c r="F222" s="87">
        <v>136325</v>
      </c>
      <c r="H222" s="105" t="s">
        <v>1025</v>
      </c>
      <c r="I222" s="95" t="s">
        <v>1983</v>
      </c>
      <c r="J222" s="85"/>
      <c r="K222" s="46">
        <f t="shared" si="13"/>
        <v>407495</v>
      </c>
      <c r="L222" s="85"/>
      <c r="M222" s="87">
        <v>407495</v>
      </c>
      <c r="O222" s="105" t="s">
        <v>911</v>
      </c>
      <c r="P222" s="95" t="s">
        <v>1948</v>
      </c>
      <c r="Q222" s="87">
        <v>15000</v>
      </c>
      <c r="R222" s="46">
        <f t="shared" si="14"/>
        <v>3693520</v>
      </c>
      <c r="S222" s="87">
        <v>572600</v>
      </c>
      <c r="T222" s="87">
        <v>3120920</v>
      </c>
      <c r="V222" s="105" t="s">
        <v>917</v>
      </c>
      <c r="W222" s="95" t="s">
        <v>1950</v>
      </c>
      <c r="X222" s="85"/>
      <c r="Y222" s="87">
        <f t="shared" si="15"/>
        <v>1475050</v>
      </c>
      <c r="Z222" s="85"/>
      <c r="AA222" s="87">
        <v>1475050</v>
      </c>
    </row>
    <row r="223" spans="1:27" ht="15">
      <c r="A223" s="105" t="s">
        <v>942</v>
      </c>
      <c r="B223" s="95" t="s">
        <v>1958</v>
      </c>
      <c r="C223" s="87">
        <v>121500</v>
      </c>
      <c r="D223" s="46">
        <f t="shared" si="12"/>
        <v>308882</v>
      </c>
      <c r="E223" s="87">
        <v>70450</v>
      </c>
      <c r="F223" s="87">
        <v>238432</v>
      </c>
      <c r="H223" s="105" t="s">
        <v>1028</v>
      </c>
      <c r="I223" s="95" t="s">
        <v>1984</v>
      </c>
      <c r="J223" s="85"/>
      <c r="K223" s="46">
        <f t="shared" si="13"/>
        <v>414700</v>
      </c>
      <c r="L223" s="85"/>
      <c r="M223" s="87">
        <v>414700</v>
      </c>
      <c r="O223" s="105" t="s">
        <v>914</v>
      </c>
      <c r="P223" s="95" t="s">
        <v>1949</v>
      </c>
      <c r="Q223" s="85"/>
      <c r="R223" s="46">
        <f t="shared" si="14"/>
        <v>32326919</v>
      </c>
      <c r="S223" s="87">
        <v>20189495</v>
      </c>
      <c r="T223" s="87">
        <v>12137424</v>
      </c>
      <c r="V223" s="105" t="s">
        <v>920</v>
      </c>
      <c r="W223" s="95" t="s">
        <v>1951</v>
      </c>
      <c r="X223" s="87">
        <v>66122</v>
      </c>
      <c r="Y223" s="87">
        <f t="shared" si="15"/>
        <v>6953530</v>
      </c>
      <c r="Z223" s="87">
        <v>977500</v>
      </c>
      <c r="AA223" s="87">
        <v>5976030</v>
      </c>
    </row>
    <row r="224" spans="1:27" ht="15">
      <c r="A224" s="105" t="s">
        <v>945</v>
      </c>
      <c r="B224" s="95" t="s">
        <v>1923</v>
      </c>
      <c r="C224" s="85"/>
      <c r="D224" s="46">
        <f t="shared" si="12"/>
        <v>21075</v>
      </c>
      <c r="E224" s="87">
        <v>300</v>
      </c>
      <c r="F224" s="87">
        <v>20775</v>
      </c>
      <c r="H224" s="105" t="s">
        <v>1031</v>
      </c>
      <c r="I224" s="95" t="s">
        <v>1985</v>
      </c>
      <c r="J224" s="85"/>
      <c r="K224" s="46">
        <f t="shared" si="13"/>
        <v>712517</v>
      </c>
      <c r="L224" s="85"/>
      <c r="M224" s="87">
        <v>712517</v>
      </c>
      <c r="O224" s="105" t="s">
        <v>917</v>
      </c>
      <c r="P224" s="95" t="s">
        <v>1950</v>
      </c>
      <c r="Q224" s="87">
        <v>136400</v>
      </c>
      <c r="R224" s="46">
        <f t="shared" si="14"/>
        <v>9435633</v>
      </c>
      <c r="S224" s="87">
        <v>1831980</v>
      </c>
      <c r="T224" s="87">
        <v>7603653</v>
      </c>
      <c r="V224" s="105" t="s">
        <v>923</v>
      </c>
      <c r="W224" s="95" t="s">
        <v>1952</v>
      </c>
      <c r="X224" s="87">
        <v>3581312</v>
      </c>
      <c r="Y224" s="87">
        <f t="shared" si="15"/>
        <v>27237335</v>
      </c>
      <c r="Z224" s="87">
        <v>650001</v>
      </c>
      <c r="AA224" s="87">
        <v>26587334</v>
      </c>
    </row>
    <row r="225" spans="1:27" ht="15">
      <c r="A225" s="105" t="s">
        <v>947</v>
      </c>
      <c r="B225" s="95" t="s">
        <v>1959</v>
      </c>
      <c r="C225" s="87">
        <v>4750</v>
      </c>
      <c r="D225" s="46">
        <f t="shared" si="12"/>
        <v>257802</v>
      </c>
      <c r="E225" s="87">
        <v>12500</v>
      </c>
      <c r="F225" s="87">
        <v>245302</v>
      </c>
      <c r="H225" s="105" t="s">
        <v>1035</v>
      </c>
      <c r="I225" s="95" t="s">
        <v>1986</v>
      </c>
      <c r="J225" s="87">
        <v>3000</v>
      </c>
      <c r="K225" s="46">
        <f t="shared" si="13"/>
        <v>2500</v>
      </c>
      <c r="L225" s="87">
        <v>500</v>
      </c>
      <c r="M225" s="87">
        <v>2000</v>
      </c>
      <c r="O225" s="105" t="s">
        <v>920</v>
      </c>
      <c r="P225" s="95" t="s">
        <v>1951</v>
      </c>
      <c r="Q225" s="87">
        <v>4202005</v>
      </c>
      <c r="R225" s="46">
        <f t="shared" si="14"/>
        <v>8757700</v>
      </c>
      <c r="S225" s="87">
        <v>1336462</v>
      </c>
      <c r="T225" s="87">
        <v>7421238</v>
      </c>
      <c r="V225" s="105" t="s">
        <v>927</v>
      </c>
      <c r="W225" s="95" t="s">
        <v>1953</v>
      </c>
      <c r="X225" s="87">
        <v>58300</v>
      </c>
      <c r="Y225" s="87">
        <f t="shared" si="15"/>
        <v>482013</v>
      </c>
      <c r="Z225" s="87">
        <v>70000</v>
      </c>
      <c r="AA225" s="87">
        <v>412013</v>
      </c>
    </row>
    <row r="226" spans="1:27" ht="15">
      <c r="A226" s="105" t="s">
        <v>950</v>
      </c>
      <c r="B226" s="95" t="s">
        <v>1960</v>
      </c>
      <c r="C226" s="85"/>
      <c r="D226" s="46">
        <f t="shared" si="12"/>
        <v>91822</v>
      </c>
      <c r="E226" s="85"/>
      <c r="F226" s="87">
        <v>91822</v>
      </c>
      <c r="H226" s="105" t="s">
        <v>1038</v>
      </c>
      <c r="I226" s="95" t="s">
        <v>1987</v>
      </c>
      <c r="J226" s="85"/>
      <c r="K226" s="46">
        <f t="shared" si="13"/>
        <v>110400</v>
      </c>
      <c r="L226" s="87">
        <v>15500</v>
      </c>
      <c r="M226" s="87">
        <v>94900</v>
      </c>
      <c r="O226" s="105" t="s">
        <v>923</v>
      </c>
      <c r="P226" s="95" t="s">
        <v>1952</v>
      </c>
      <c r="Q226" s="87">
        <v>3985330</v>
      </c>
      <c r="R226" s="46">
        <f t="shared" si="14"/>
        <v>18611225</v>
      </c>
      <c r="S226" s="87">
        <v>899863</v>
      </c>
      <c r="T226" s="87">
        <v>17711362</v>
      </c>
      <c r="V226" s="105" t="s">
        <v>930</v>
      </c>
      <c r="W226" s="95" t="s">
        <v>1954</v>
      </c>
      <c r="X226" s="87">
        <v>9696879</v>
      </c>
      <c r="Y226" s="87">
        <f t="shared" si="15"/>
        <v>25482095</v>
      </c>
      <c r="Z226" s="87">
        <v>696835</v>
      </c>
      <c r="AA226" s="87">
        <v>24785260</v>
      </c>
    </row>
    <row r="227" spans="1:27" ht="15">
      <c r="A227" s="105" t="s">
        <v>953</v>
      </c>
      <c r="B227" s="95" t="s">
        <v>1961</v>
      </c>
      <c r="C227" s="87">
        <v>222133</v>
      </c>
      <c r="D227" s="46">
        <f t="shared" si="12"/>
        <v>337257</v>
      </c>
      <c r="E227" s="87">
        <v>164000</v>
      </c>
      <c r="F227" s="87">
        <v>173257</v>
      </c>
      <c r="H227" s="105" t="s">
        <v>1041</v>
      </c>
      <c r="I227" s="95" t="s">
        <v>1988</v>
      </c>
      <c r="J227" s="87">
        <v>31000</v>
      </c>
      <c r="K227" s="46">
        <f t="shared" si="13"/>
        <v>20100</v>
      </c>
      <c r="L227" s="85"/>
      <c r="M227" s="87">
        <v>20100</v>
      </c>
      <c r="O227" s="105" t="s">
        <v>927</v>
      </c>
      <c r="P227" s="95" t="s">
        <v>1953</v>
      </c>
      <c r="Q227" s="87">
        <v>4652100</v>
      </c>
      <c r="R227" s="46">
        <f t="shared" si="14"/>
        <v>1650861</v>
      </c>
      <c r="S227" s="87">
        <v>51000</v>
      </c>
      <c r="T227" s="87">
        <v>1599861</v>
      </c>
      <c r="V227" s="105" t="s">
        <v>933</v>
      </c>
      <c r="W227" s="95" t="s">
        <v>1955</v>
      </c>
      <c r="X227" s="87">
        <v>442150</v>
      </c>
      <c r="Y227" s="87">
        <f t="shared" si="15"/>
        <v>3547196</v>
      </c>
      <c r="Z227" s="87">
        <v>1674374</v>
      </c>
      <c r="AA227" s="87">
        <v>1872822</v>
      </c>
    </row>
    <row r="228" spans="1:27" ht="15">
      <c r="A228" s="105" t="s">
        <v>956</v>
      </c>
      <c r="B228" s="95" t="s">
        <v>1962</v>
      </c>
      <c r="C228" s="87">
        <v>615370</v>
      </c>
      <c r="D228" s="46">
        <f t="shared" si="12"/>
        <v>426198</v>
      </c>
      <c r="E228" s="87">
        <v>48350</v>
      </c>
      <c r="F228" s="87">
        <v>377848</v>
      </c>
      <c r="H228" s="105" t="s">
        <v>1047</v>
      </c>
      <c r="I228" s="95" t="s">
        <v>1990</v>
      </c>
      <c r="J228" s="85"/>
      <c r="K228" s="46">
        <f t="shared" si="13"/>
        <v>28213</v>
      </c>
      <c r="L228" s="85"/>
      <c r="M228" s="87">
        <v>28213</v>
      </c>
      <c r="O228" s="105" t="s">
        <v>930</v>
      </c>
      <c r="P228" s="95" t="s">
        <v>1954</v>
      </c>
      <c r="Q228" s="87">
        <v>6191816</v>
      </c>
      <c r="R228" s="46">
        <f t="shared" si="14"/>
        <v>5075610</v>
      </c>
      <c r="S228" s="87">
        <v>404882</v>
      </c>
      <c r="T228" s="87">
        <v>4670728</v>
      </c>
      <c r="V228" s="105" t="s">
        <v>936</v>
      </c>
      <c r="W228" s="95" t="s">
        <v>1956</v>
      </c>
      <c r="X228" s="87">
        <v>1341045</v>
      </c>
      <c r="Y228" s="87">
        <f t="shared" si="15"/>
        <v>709512</v>
      </c>
      <c r="Z228" s="87">
        <v>50000</v>
      </c>
      <c r="AA228" s="87">
        <v>659512</v>
      </c>
    </row>
    <row r="229" spans="1:27" ht="15">
      <c r="A229" s="105" t="s">
        <v>962</v>
      </c>
      <c r="B229" s="95" t="s">
        <v>1964</v>
      </c>
      <c r="C229" s="85"/>
      <c r="D229" s="46">
        <f t="shared" si="12"/>
        <v>16000</v>
      </c>
      <c r="E229" s="85"/>
      <c r="F229" s="87">
        <v>16000</v>
      </c>
      <c r="H229" s="105" t="s">
        <v>1050</v>
      </c>
      <c r="I229" s="95" t="s">
        <v>1991</v>
      </c>
      <c r="J229" s="87">
        <v>16500</v>
      </c>
      <c r="K229" s="46">
        <f t="shared" si="13"/>
        <v>261814</v>
      </c>
      <c r="L229" s="85"/>
      <c r="M229" s="87">
        <v>261814</v>
      </c>
      <c r="O229" s="105" t="s">
        <v>933</v>
      </c>
      <c r="P229" s="95" t="s">
        <v>1955</v>
      </c>
      <c r="Q229" s="87">
        <v>8108128</v>
      </c>
      <c r="R229" s="46">
        <f t="shared" si="14"/>
        <v>3554613</v>
      </c>
      <c r="S229" s="87">
        <v>87627</v>
      </c>
      <c r="T229" s="87">
        <v>3466986</v>
      </c>
      <c r="V229" s="105" t="s">
        <v>939</v>
      </c>
      <c r="W229" s="95" t="s">
        <v>1957</v>
      </c>
      <c r="X229" s="87">
        <v>1267600</v>
      </c>
      <c r="Y229" s="87">
        <f t="shared" si="15"/>
        <v>2220977</v>
      </c>
      <c r="Z229" s="87">
        <v>327730</v>
      </c>
      <c r="AA229" s="87">
        <v>1893247</v>
      </c>
    </row>
    <row r="230" spans="1:27" ht="15">
      <c r="A230" s="105" t="s">
        <v>965</v>
      </c>
      <c r="B230" s="95" t="s">
        <v>1965</v>
      </c>
      <c r="C230" s="85"/>
      <c r="D230" s="46">
        <f t="shared" si="12"/>
        <v>53000</v>
      </c>
      <c r="E230" s="85"/>
      <c r="F230" s="87">
        <v>53000</v>
      </c>
      <c r="H230" s="105" t="s">
        <v>1053</v>
      </c>
      <c r="I230" s="95" t="s">
        <v>1992</v>
      </c>
      <c r="J230" s="85"/>
      <c r="K230" s="46">
        <f t="shared" si="13"/>
        <v>39995</v>
      </c>
      <c r="L230" s="85"/>
      <c r="M230" s="87">
        <v>39995</v>
      </c>
      <c r="O230" s="105" t="s">
        <v>936</v>
      </c>
      <c r="P230" s="95" t="s">
        <v>1956</v>
      </c>
      <c r="Q230" s="87">
        <v>261517</v>
      </c>
      <c r="R230" s="46">
        <f t="shared" si="14"/>
        <v>198081</v>
      </c>
      <c r="S230" s="87">
        <v>24050</v>
      </c>
      <c r="T230" s="87">
        <v>174031</v>
      </c>
      <c r="V230" s="105" t="s">
        <v>942</v>
      </c>
      <c r="W230" s="95" t="s">
        <v>1958</v>
      </c>
      <c r="X230" s="87">
        <v>4679702</v>
      </c>
      <c r="Y230" s="87">
        <f t="shared" si="15"/>
        <v>3867982</v>
      </c>
      <c r="Z230" s="87">
        <v>58520</v>
      </c>
      <c r="AA230" s="87">
        <v>3809462</v>
      </c>
    </row>
    <row r="231" spans="1:27" ht="15">
      <c r="A231" s="105" t="s">
        <v>968</v>
      </c>
      <c r="B231" s="95" t="s">
        <v>1966</v>
      </c>
      <c r="C231" s="87">
        <v>20700</v>
      </c>
      <c r="D231" s="46">
        <f t="shared" si="12"/>
        <v>182530</v>
      </c>
      <c r="E231" s="87">
        <v>5833</v>
      </c>
      <c r="F231" s="87">
        <v>176697</v>
      </c>
      <c r="H231" s="105" t="s">
        <v>1056</v>
      </c>
      <c r="I231" s="95" t="s">
        <v>1993</v>
      </c>
      <c r="J231" s="87">
        <v>3500</v>
      </c>
      <c r="K231" s="46">
        <f t="shared" si="13"/>
        <v>94125</v>
      </c>
      <c r="L231" s="87">
        <v>2500</v>
      </c>
      <c r="M231" s="87">
        <v>91625</v>
      </c>
      <c r="O231" s="105" t="s">
        <v>939</v>
      </c>
      <c r="P231" s="95" t="s">
        <v>1957</v>
      </c>
      <c r="Q231" s="87">
        <v>3767203</v>
      </c>
      <c r="R231" s="46">
        <f t="shared" si="14"/>
        <v>3477558</v>
      </c>
      <c r="S231" s="87">
        <v>600034</v>
      </c>
      <c r="T231" s="87">
        <v>2877524</v>
      </c>
      <c r="V231" s="105" t="s">
        <v>945</v>
      </c>
      <c r="W231" s="95" t="s">
        <v>1923</v>
      </c>
      <c r="X231" s="87">
        <v>1518406</v>
      </c>
      <c r="Y231" s="87">
        <f t="shared" si="15"/>
        <v>1361164</v>
      </c>
      <c r="Z231" s="87">
        <v>230000</v>
      </c>
      <c r="AA231" s="87">
        <v>1131164</v>
      </c>
    </row>
    <row r="232" spans="1:27" ht="15">
      <c r="A232" s="105" t="s">
        <v>971</v>
      </c>
      <c r="B232" s="95" t="s">
        <v>1967</v>
      </c>
      <c r="C232" s="85"/>
      <c r="D232" s="46">
        <f t="shared" si="12"/>
        <v>187939</v>
      </c>
      <c r="E232" s="85"/>
      <c r="F232" s="87">
        <v>187939</v>
      </c>
      <c r="H232" s="105" t="s">
        <v>1059</v>
      </c>
      <c r="I232" s="95" t="s">
        <v>1994</v>
      </c>
      <c r="J232" s="85"/>
      <c r="K232" s="46">
        <f t="shared" si="13"/>
        <v>158950</v>
      </c>
      <c r="L232" s="85"/>
      <c r="M232" s="87">
        <v>158950</v>
      </c>
      <c r="O232" s="105" t="s">
        <v>942</v>
      </c>
      <c r="P232" s="95" t="s">
        <v>1958</v>
      </c>
      <c r="Q232" s="87">
        <v>7655650</v>
      </c>
      <c r="R232" s="46">
        <f t="shared" si="14"/>
        <v>12021353</v>
      </c>
      <c r="S232" s="87">
        <v>166150</v>
      </c>
      <c r="T232" s="87">
        <v>11855203</v>
      </c>
      <c r="V232" s="105" t="s">
        <v>947</v>
      </c>
      <c r="W232" s="95" t="s">
        <v>1959</v>
      </c>
      <c r="X232" s="87">
        <v>3934666</v>
      </c>
      <c r="Y232" s="87">
        <f t="shared" si="15"/>
        <v>3502368</v>
      </c>
      <c r="Z232" s="87">
        <v>1196851</v>
      </c>
      <c r="AA232" s="87">
        <v>2305517</v>
      </c>
    </row>
    <row r="233" spans="1:27" ht="15">
      <c r="A233" s="105" t="s">
        <v>974</v>
      </c>
      <c r="B233" s="95" t="s">
        <v>2266</v>
      </c>
      <c r="C233" s="85"/>
      <c r="D233" s="46">
        <f t="shared" si="12"/>
        <v>7000</v>
      </c>
      <c r="E233" s="85"/>
      <c r="F233" s="87">
        <v>7000</v>
      </c>
      <c r="H233" s="105" t="s">
        <v>1062</v>
      </c>
      <c r="I233" s="95" t="s">
        <v>1957</v>
      </c>
      <c r="J233" s="87">
        <v>3000</v>
      </c>
      <c r="K233" s="46">
        <f t="shared" si="13"/>
        <v>12125</v>
      </c>
      <c r="L233" s="85"/>
      <c r="M233" s="87">
        <v>12125</v>
      </c>
      <c r="O233" s="105" t="s">
        <v>945</v>
      </c>
      <c r="P233" s="95" t="s">
        <v>1923</v>
      </c>
      <c r="Q233" s="85"/>
      <c r="R233" s="46">
        <f t="shared" si="14"/>
        <v>1147648</v>
      </c>
      <c r="S233" s="87">
        <v>15500</v>
      </c>
      <c r="T233" s="87">
        <v>1132148</v>
      </c>
      <c r="V233" s="105" t="s">
        <v>950</v>
      </c>
      <c r="W233" s="95" t="s">
        <v>1960</v>
      </c>
      <c r="X233" s="87">
        <v>8798688</v>
      </c>
      <c r="Y233" s="87">
        <f t="shared" si="15"/>
        <v>14512755</v>
      </c>
      <c r="Z233" s="85"/>
      <c r="AA233" s="87">
        <v>14512755</v>
      </c>
    </row>
    <row r="234" spans="1:27" ht="15">
      <c r="A234" s="105" t="s">
        <v>977</v>
      </c>
      <c r="B234" s="95" t="s">
        <v>1825</v>
      </c>
      <c r="C234" s="87">
        <v>383000</v>
      </c>
      <c r="D234" s="46">
        <f t="shared" si="12"/>
        <v>651331</v>
      </c>
      <c r="E234" s="87">
        <v>12700</v>
      </c>
      <c r="F234" s="87">
        <v>638631</v>
      </c>
      <c r="H234" s="105" t="s">
        <v>1064</v>
      </c>
      <c r="I234" s="95" t="s">
        <v>1995</v>
      </c>
      <c r="J234" s="85"/>
      <c r="K234" s="46">
        <f t="shared" si="13"/>
        <v>30000</v>
      </c>
      <c r="L234" s="85"/>
      <c r="M234" s="87">
        <v>30000</v>
      </c>
      <c r="O234" s="105" t="s">
        <v>947</v>
      </c>
      <c r="P234" s="95" t="s">
        <v>1959</v>
      </c>
      <c r="Q234" s="87">
        <v>17729562</v>
      </c>
      <c r="R234" s="46">
        <f t="shared" si="14"/>
        <v>3331244</v>
      </c>
      <c r="S234" s="87">
        <v>1131151</v>
      </c>
      <c r="T234" s="87">
        <v>2200093</v>
      </c>
      <c r="V234" s="105" t="s">
        <v>953</v>
      </c>
      <c r="W234" s="95" t="s">
        <v>1961</v>
      </c>
      <c r="X234" s="87">
        <v>228400</v>
      </c>
      <c r="Y234" s="87">
        <f t="shared" si="15"/>
        <v>2156173</v>
      </c>
      <c r="Z234" s="87">
        <v>1200000</v>
      </c>
      <c r="AA234" s="87">
        <v>956173</v>
      </c>
    </row>
    <row r="235" spans="1:27" ht="15">
      <c r="A235" s="105" t="s">
        <v>979</v>
      </c>
      <c r="B235" s="95" t="s">
        <v>1968</v>
      </c>
      <c r="C235" s="85"/>
      <c r="D235" s="46">
        <f t="shared" si="12"/>
        <v>34900</v>
      </c>
      <c r="E235" s="85"/>
      <c r="F235" s="87">
        <v>34900</v>
      </c>
      <c r="H235" s="105" t="s">
        <v>1067</v>
      </c>
      <c r="I235" s="95" t="s">
        <v>1996</v>
      </c>
      <c r="J235" s="85"/>
      <c r="K235" s="46">
        <f t="shared" si="13"/>
        <v>26490</v>
      </c>
      <c r="L235" s="87">
        <v>6000</v>
      </c>
      <c r="M235" s="87">
        <v>20490</v>
      </c>
      <c r="O235" s="105" t="s">
        <v>950</v>
      </c>
      <c r="P235" s="95" t="s">
        <v>1960</v>
      </c>
      <c r="Q235" s="85"/>
      <c r="R235" s="46">
        <f t="shared" si="14"/>
        <v>1620109</v>
      </c>
      <c r="S235" s="87">
        <v>50950</v>
      </c>
      <c r="T235" s="87">
        <v>1569159</v>
      </c>
      <c r="V235" s="105" t="s">
        <v>956</v>
      </c>
      <c r="W235" s="95" t="s">
        <v>1962</v>
      </c>
      <c r="X235" s="87">
        <v>2228067</v>
      </c>
      <c r="Y235" s="87">
        <f t="shared" si="15"/>
        <v>4119310</v>
      </c>
      <c r="Z235" s="87">
        <v>877501</v>
      </c>
      <c r="AA235" s="87">
        <v>3241809</v>
      </c>
    </row>
    <row r="236" spans="1:27" ht="15">
      <c r="A236" s="105" t="s">
        <v>982</v>
      </c>
      <c r="B236" s="95" t="s">
        <v>1969</v>
      </c>
      <c r="C236" s="87">
        <v>350</v>
      </c>
      <c r="D236" s="46">
        <f t="shared" si="12"/>
        <v>537898</v>
      </c>
      <c r="E236" s="87">
        <v>44800</v>
      </c>
      <c r="F236" s="87">
        <v>493098</v>
      </c>
      <c r="H236" s="105" t="s">
        <v>1070</v>
      </c>
      <c r="I236" s="95" t="s">
        <v>1997</v>
      </c>
      <c r="J236" s="85"/>
      <c r="K236" s="46">
        <f t="shared" si="13"/>
        <v>55548</v>
      </c>
      <c r="L236" s="85"/>
      <c r="M236" s="87">
        <v>55548</v>
      </c>
      <c r="O236" s="105" t="s">
        <v>953</v>
      </c>
      <c r="P236" s="95" t="s">
        <v>1961</v>
      </c>
      <c r="Q236" s="87">
        <v>10859157</v>
      </c>
      <c r="R236" s="46">
        <f t="shared" si="14"/>
        <v>3516774</v>
      </c>
      <c r="S236" s="87">
        <v>364510</v>
      </c>
      <c r="T236" s="87">
        <v>3152264</v>
      </c>
      <c r="V236" s="105" t="s">
        <v>959</v>
      </c>
      <c r="W236" s="95" t="s">
        <v>1963</v>
      </c>
      <c r="X236" s="87">
        <v>6600</v>
      </c>
      <c r="Y236" s="87">
        <f t="shared" si="15"/>
        <v>236198</v>
      </c>
      <c r="Z236" s="87">
        <v>4500</v>
      </c>
      <c r="AA236" s="87">
        <v>231698</v>
      </c>
    </row>
    <row r="237" spans="1:27" ht="15">
      <c r="A237" s="105" t="s">
        <v>985</v>
      </c>
      <c r="B237" s="95" t="s">
        <v>1970</v>
      </c>
      <c r="C237" s="85"/>
      <c r="D237" s="46">
        <f t="shared" si="12"/>
        <v>34669</v>
      </c>
      <c r="E237" s="85"/>
      <c r="F237" s="87">
        <v>34669</v>
      </c>
      <c r="H237" s="105" t="s">
        <v>1073</v>
      </c>
      <c r="I237" s="95" t="s">
        <v>1998</v>
      </c>
      <c r="J237" s="87">
        <v>76900</v>
      </c>
      <c r="K237" s="46">
        <f t="shared" si="13"/>
        <v>0</v>
      </c>
      <c r="L237" s="85"/>
      <c r="M237" s="85"/>
      <c r="O237" s="105" t="s">
        <v>956</v>
      </c>
      <c r="P237" s="95" t="s">
        <v>1962</v>
      </c>
      <c r="Q237" s="87">
        <v>24653182</v>
      </c>
      <c r="R237" s="46">
        <f t="shared" si="14"/>
        <v>5257908</v>
      </c>
      <c r="S237" s="87">
        <v>429843</v>
      </c>
      <c r="T237" s="87">
        <v>4828065</v>
      </c>
      <c r="V237" s="105" t="s">
        <v>962</v>
      </c>
      <c r="W237" s="95" t="s">
        <v>1964</v>
      </c>
      <c r="X237" s="85"/>
      <c r="Y237" s="87">
        <f t="shared" si="15"/>
        <v>12100</v>
      </c>
      <c r="Z237" s="85"/>
      <c r="AA237" s="87">
        <v>12100</v>
      </c>
    </row>
    <row r="238" spans="1:27" ht="15">
      <c r="A238" s="105" t="s">
        <v>988</v>
      </c>
      <c r="B238" s="95" t="s">
        <v>1971</v>
      </c>
      <c r="C238" s="85"/>
      <c r="D238" s="46">
        <f t="shared" si="12"/>
        <v>113429</v>
      </c>
      <c r="E238" s="87">
        <v>41100</v>
      </c>
      <c r="F238" s="87">
        <v>72329</v>
      </c>
      <c r="H238" s="105" t="s">
        <v>1076</v>
      </c>
      <c r="I238" s="95" t="s">
        <v>1999</v>
      </c>
      <c r="J238" s="87">
        <v>20200</v>
      </c>
      <c r="K238" s="46">
        <f t="shared" si="13"/>
        <v>160875</v>
      </c>
      <c r="L238" s="85"/>
      <c r="M238" s="87">
        <v>160875</v>
      </c>
      <c r="O238" s="105" t="s">
        <v>959</v>
      </c>
      <c r="P238" s="95" t="s">
        <v>1963</v>
      </c>
      <c r="Q238" s="85"/>
      <c r="R238" s="46">
        <f t="shared" si="14"/>
        <v>419581</v>
      </c>
      <c r="S238" s="87">
        <v>34945</v>
      </c>
      <c r="T238" s="87">
        <v>384636</v>
      </c>
      <c r="V238" s="105" t="s">
        <v>965</v>
      </c>
      <c r="W238" s="95" t="s">
        <v>1965</v>
      </c>
      <c r="X238" s="85"/>
      <c r="Y238" s="87">
        <f t="shared" si="15"/>
        <v>1280100</v>
      </c>
      <c r="Z238" s="85"/>
      <c r="AA238" s="87">
        <v>1280100</v>
      </c>
    </row>
    <row r="239" spans="1:27" ht="15">
      <c r="A239" s="105" t="s">
        <v>991</v>
      </c>
      <c r="B239" s="95" t="s">
        <v>1972</v>
      </c>
      <c r="C239" s="85"/>
      <c r="D239" s="46">
        <f t="shared" si="12"/>
        <v>11910</v>
      </c>
      <c r="E239" s="85"/>
      <c r="F239" s="87">
        <v>11910</v>
      </c>
      <c r="H239" s="105" t="s">
        <v>1079</v>
      </c>
      <c r="I239" s="95" t="s">
        <v>2000</v>
      </c>
      <c r="J239" s="87">
        <v>25000</v>
      </c>
      <c r="K239" s="46">
        <f t="shared" si="13"/>
        <v>32270</v>
      </c>
      <c r="L239" s="85"/>
      <c r="M239" s="87">
        <v>32270</v>
      </c>
      <c r="O239" s="105" t="s">
        <v>962</v>
      </c>
      <c r="P239" s="95" t="s">
        <v>1964</v>
      </c>
      <c r="Q239" s="87">
        <v>256258</v>
      </c>
      <c r="R239" s="46">
        <f t="shared" si="14"/>
        <v>365377</v>
      </c>
      <c r="S239" s="87">
        <v>6750</v>
      </c>
      <c r="T239" s="87">
        <v>358627</v>
      </c>
      <c r="V239" s="105" t="s">
        <v>968</v>
      </c>
      <c r="W239" s="95" t="s">
        <v>1966</v>
      </c>
      <c r="X239" s="85"/>
      <c r="Y239" s="87">
        <f t="shared" si="15"/>
        <v>502932</v>
      </c>
      <c r="Z239" s="85"/>
      <c r="AA239" s="87">
        <v>502932</v>
      </c>
    </row>
    <row r="240" spans="1:27" ht="15">
      <c r="A240" s="105" t="s">
        <v>994</v>
      </c>
      <c r="B240" s="95" t="s">
        <v>1973</v>
      </c>
      <c r="C240" s="87">
        <v>1670185</v>
      </c>
      <c r="D240" s="46">
        <f t="shared" si="12"/>
        <v>3600</v>
      </c>
      <c r="E240" s="85"/>
      <c r="F240" s="87">
        <v>3600</v>
      </c>
      <c r="H240" s="105" t="s">
        <v>1082</v>
      </c>
      <c r="I240" s="95" t="s">
        <v>2001</v>
      </c>
      <c r="J240" s="85"/>
      <c r="K240" s="46">
        <f t="shared" si="13"/>
        <v>58288</v>
      </c>
      <c r="L240" s="85"/>
      <c r="M240" s="87">
        <v>58288</v>
      </c>
      <c r="O240" s="105" t="s">
        <v>965</v>
      </c>
      <c r="P240" s="95" t="s">
        <v>1965</v>
      </c>
      <c r="Q240" s="85"/>
      <c r="R240" s="46">
        <f t="shared" si="14"/>
        <v>753675</v>
      </c>
      <c r="S240" s="85"/>
      <c r="T240" s="87">
        <v>753675</v>
      </c>
      <c r="V240" s="105" t="s">
        <v>971</v>
      </c>
      <c r="W240" s="95" t="s">
        <v>1967</v>
      </c>
      <c r="X240" s="87">
        <v>149650</v>
      </c>
      <c r="Y240" s="87">
        <f t="shared" si="15"/>
        <v>154036</v>
      </c>
      <c r="Z240" s="87">
        <v>30000</v>
      </c>
      <c r="AA240" s="87">
        <v>124036</v>
      </c>
    </row>
    <row r="241" spans="1:27" ht="15">
      <c r="A241" s="105" t="s">
        <v>998</v>
      </c>
      <c r="B241" s="95" t="s">
        <v>1974</v>
      </c>
      <c r="C241" s="87">
        <v>235000</v>
      </c>
      <c r="D241" s="46">
        <f t="shared" si="12"/>
        <v>1297660</v>
      </c>
      <c r="E241" s="87">
        <v>193100</v>
      </c>
      <c r="F241" s="87">
        <v>1104560</v>
      </c>
      <c r="H241" s="105" t="s">
        <v>1085</v>
      </c>
      <c r="I241" s="95" t="s">
        <v>2002</v>
      </c>
      <c r="J241" s="87">
        <v>17000</v>
      </c>
      <c r="K241" s="46">
        <f t="shared" si="13"/>
        <v>19470</v>
      </c>
      <c r="L241" s="85"/>
      <c r="M241" s="87">
        <v>19470</v>
      </c>
      <c r="O241" s="105" t="s">
        <v>968</v>
      </c>
      <c r="P241" s="95" t="s">
        <v>1966</v>
      </c>
      <c r="Q241" s="87">
        <v>226760</v>
      </c>
      <c r="R241" s="46">
        <f t="shared" si="14"/>
        <v>2255439</v>
      </c>
      <c r="S241" s="87">
        <v>209302</v>
      </c>
      <c r="T241" s="87">
        <v>2046137</v>
      </c>
      <c r="V241" s="105" t="s">
        <v>974</v>
      </c>
      <c r="W241" s="95" t="s">
        <v>2266</v>
      </c>
      <c r="X241" s="87">
        <v>21551</v>
      </c>
      <c r="Y241" s="87">
        <f t="shared" si="15"/>
        <v>906393</v>
      </c>
      <c r="Z241" s="87">
        <v>97451</v>
      </c>
      <c r="AA241" s="87">
        <v>808942</v>
      </c>
    </row>
    <row r="242" spans="1:27" ht="15">
      <c r="A242" s="105" t="s">
        <v>1001</v>
      </c>
      <c r="B242" s="95" t="s">
        <v>1975</v>
      </c>
      <c r="C242" s="85"/>
      <c r="D242" s="46">
        <f t="shared" si="12"/>
        <v>200</v>
      </c>
      <c r="E242" s="85"/>
      <c r="F242" s="87">
        <v>200</v>
      </c>
      <c r="H242" s="105" t="s">
        <v>1088</v>
      </c>
      <c r="I242" s="95" t="s">
        <v>2003</v>
      </c>
      <c r="J242" s="87">
        <v>48000</v>
      </c>
      <c r="K242" s="46">
        <f t="shared" si="13"/>
        <v>2685</v>
      </c>
      <c r="L242" s="85"/>
      <c r="M242" s="87">
        <v>2685</v>
      </c>
      <c r="O242" s="105" t="s">
        <v>971</v>
      </c>
      <c r="P242" s="95" t="s">
        <v>1967</v>
      </c>
      <c r="Q242" s="87">
        <v>1639132</v>
      </c>
      <c r="R242" s="46">
        <f t="shared" si="14"/>
        <v>1575410</v>
      </c>
      <c r="S242" s="87">
        <v>65928</v>
      </c>
      <c r="T242" s="87">
        <v>1509482</v>
      </c>
      <c r="V242" s="105" t="s">
        <v>977</v>
      </c>
      <c r="W242" s="95" t="s">
        <v>1825</v>
      </c>
      <c r="X242" s="87">
        <v>4200415</v>
      </c>
      <c r="Y242" s="87">
        <f t="shared" si="15"/>
        <v>8259567</v>
      </c>
      <c r="Z242" s="87">
        <v>20000</v>
      </c>
      <c r="AA242" s="87">
        <v>8239567</v>
      </c>
    </row>
    <row r="243" spans="1:27" ht="15">
      <c r="A243" s="105" t="s">
        <v>1004</v>
      </c>
      <c r="B243" s="95" t="s">
        <v>1976</v>
      </c>
      <c r="C243" s="85"/>
      <c r="D243" s="46">
        <f t="shared" si="12"/>
        <v>77236</v>
      </c>
      <c r="E243" s="85"/>
      <c r="F243" s="87">
        <v>77236</v>
      </c>
      <c r="H243" s="105" t="s">
        <v>1091</v>
      </c>
      <c r="I243" s="95" t="s">
        <v>2267</v>
      </c>
      <c r="J243" s="85"/>
      <c r="K243" s="46">
        <f t="shared" si="13"/>
        <v>6646</v>
      </c>
      <c r="L243" s="85"/>
      <c r="M243" s="87">
        <v>6646</v>
      </c>
      <c r="O243" s="105" t="s">
        <v>974</v>
      </c>
      <c r="P243" s="95" t="s">
        <v>2266</v>
      </c>
      <c r="Q243" s="87">
        <v>119802</v>
      </c>
      <c r="R243" s="46">
        <f t="shared" si="14"/>
        <v>98600</v>
      </c>
      <c r="S243" s="87">
        <v>6500</v>
      </c>
      <c r="T243" s="87">
        <v>92100</v>
      </c>
      <c r="V243" s="105" t="s">
        <v>979</v>
      </c>
      <c r="W243" s="95" t="s">
        <v>1968</v>
      </c>
      <c r="X243" s="85"/>
      <c r="Y243" s="87">
        <f t="shared" si="15"/>
        <v>149575</v>
      </c>
      <c r="Z243" s="87">
        <v>68800</v>
      </c>
      <c r="AA243" s="87">
        <v>80775</v>
      </c>
    </row>
    <row r="244" spans="1:27" ht="15">
      <c r="A244" s="105" t="s">
        <v>1007</v>
      </c>
      <c r="B244" s="95" t="s">
        <v>1977</v>
      </c>
      <c r="C244" s="87">
        <v>142000</v>
      </c>
      <c r="D244" s="46">
        <f t="shared" si="12"/>
        <v>135768</v>
      </c>
      <c r="E244" s="85"/>
      <c r="F244" s="87">
        <v>135768</v>
      </c>
      <c r="H244" s="105" t="s">
        <v>1094</v>
      </c>
      <c r="I244" s="95" t="s">
        <v>2004</v>
      </c>
      <c r="J244" s="87">
        <v>90501</v>
      </c>
      <c r="K244" s="46">
        <f t="shared" si="13"/>
        <v>919070</v>
      </c>
      <c r="L244" s="85"/>
      <c r="M244" s="87">
        <v>919070</v>
      </c>
      <c r="O244" s="105" t="s">
        <v>977</v>
      </c>
      <c r="P244" s="95" t="s">
        <v>1825</v>
      </c>
      <c r="Q244" s="87">
        <v>1191400</v>
      </c>
      <c r="R244" s="46">
        <f t="shared" si="14"/>
        <v>9687414</v>
      </c>
      <c r="S244" s="87">
        <v>719618</v>
      </c>
      <c r="T244" s="87">
        <v>8967796</v>
      </c>
      <c r="V244" s="105" t="s">
        <v>982</v>
      </c>
      <c r="W244" s="95" t="s">
        <v>1969</v>
      </c>
      <c r="X244" s="87">
        <v>1052401</v>
      </c>
      <c r="Y244" s="87">
        <f t="shared" si="15"/>
        <v>11959847</v>
      </c>
      <c r="Z244" s="87">
        <v>4500</v>
      </c>
      <c r="AA244" s="87">
        <v>11955347</v>
      </c>
    </row>
    <row r="245" spans="1:27" ht="15">
      <c r="A245" s="105" t="s">
        <v>1010</v>
      </c>
      <c r="B245" s="95" t="s">
        <v>1978</v>
      </c>
      <c r="C245" s="87">
        <v>1865650</v>
      </c>
      <c r="D245" s="46">
        <f t="shared" si="12"/>
        <v>2208022</v>
      </c>
      <c r="E245" s="87">
        <v>820000</v>
      </c>
      <c r="F245" s="87">
        <v>1388022</v>
      </c>
      <c r="H245" s="105" t="s">
        <v>1097</v>
      </c>
      <c r="I245" s="95" t="s">
        <v>2005</v>
      </c>
      <c r="J245" s="87">
        <v>69316</v>
      </c>
      <c r="K245" s="46">
        <f t="shared" si="13"/>
        <v>65324</v>
      </c>
      <c r="L245" s="87">
        <v>10500</v>
      </c>
      <c r="M245" s="87">
        <v>54824</v>
      </c>
      <c r="O245" s="105" t="s">
        <v>979</v>
      </c>
      <c r="P245" s="95" t="s">
        <v>1968</v>
      </c>
      <c r="Q245" s="87">
        <v>209250</v>
      </c>
      <c r="R245" s="46">
        <f t="shared" si="14"/>
        <v>944203</v>
      </c>
      <c r="S245" s="87">
        <v>183951</v>
      </c>
      <c r="T245" s="87">
        <v>760252</v>
      </c>
      <c r="V245" s="105" t="s">
        <v>985</v>
      </c>
      <c r="W245" s="95" t="s">
        <v>1970</v>
      </c>
      <c r="X245" s="85"/>
      <c r="Y245" s="87">
        <f t="shared" si="15"/>
        <v>776247</v>
      </c>
      <c r="Z245" s="87">
        <v>6000</v>
      </c>
      <c r="AA245" s="87">
        <v>770247</v>
      </c>
    </row>
    <row r="246" spans="1:27" ht="15">
      <c r="A246" s="105" t="s">
        <v>1013</v>
      </c>
      <c r="B246" s="95" t="s">
        <v>1979</v>
      </c>
      <c r="C246" s="87">
        <v>4732400</v>
      </c>
      <c r="D246" s="46">
        <f t="shared" si="12"/>
        <v>5793362</v>
      </c>
      <c r="E246" s="85"/>
      <c r="F246" s="87">
        <v>5793362</v>
      </c>
      <c r="H246" s="105" t="s">
        <v>1103</v>
      </c>
      <c r="I246" s="95" t="s">
        <v>2007</v>
      </c>
      <c r="J246" s="87">
        <v>22000</v>
      </c>
      <c r="K246" s="46">
        <f t="shared" si="13"/>
        <v>79996</v>
      </c>
      <c r="L246" s="85"/>
      <c r="M246" s="87">
        <v>79996</v>
      </c>
      <c r="O246" s="105" t="s">
        <v>982</v>
      </c>
      <c r="P246" s="95" t="s">
        <v>1969</v>
      </c>
      <c r="Q246" s="87">
        <v>705400</v>
      </c>
      <c r="R246" s="46">
        <f t="shared" si="14"/>
        <v>4896718</v>
      </c>
      <c r="S246" s="87">
        <v>96330</v>
      </c>
      <c r="T246" s="87">
        <v>4800388</v>
      </c>
      <c r="V246" s="105" t="s">
        <v>988</v>
      </c>
      <c r="W246" s="95" t="s">
        <v>1971</v>
      </c>
      <c r="X246" s="87">
        <v>20075</v>
      </c>
      <c r="Y246" s="87">
        <f t="shared" si="15"/>
        <v>3037042</v>
      </c>
      <c r="Z246" s="87">
        <v>11001</v>
      </c>
      <c r="AA246" s="87">
        <v>3026041</v>
      </c>
    </row>
    <row r="247" spans="1:27" ht="15">
      <c r="A247" s="105" t="s">
        <v>1016</v>
      </c>
      <c r="B247" s="95" t="s">
        <v>1980</v>
      </c>
      <c r="C247" s="85"/>
      <c r="D247" s="46">
        <f t="shared" si="12"/>
        <v>347736</v>
      </c>
      <c r="E247" s="85"/>
      <c r="F247" s="87">
        <v>347736</v>
      </c>
      <c r="H247" s="105" t="s">
        <v>1106</v>
      </c>
      <c r="I247" s="95" t="s">
        <v>2008</v>
      </c>
      <c r="J247" s="85"/>
      <c r="K247" s="46">
        <f t="shared" si="13"/>
        <v>108530</v>
      </c>
      <c r="L247" s="85"/>
      <c r="M247" s="87">
        <v>108530</v>
      </c>
      <c r="O247" s="105" t="s">
        <v>985</v>
      </c>
      <c r="P247" s="95" t="s">
        <v>1970</v>
      </c>
      <c r="Q247" s="87">
        <v>15000</v>
      </c>
      <c r="R247" s="46">
        <f t="shared" si="14"/>
        <v>514319</v>
      </c>
      <c r="S247" s="87">
        <v>19150</v>
      </c>
      <c r="T247" s="87">
        <v>495169</v>
      </c>
      <c r="V247" s="105" t="s">
        <v>991</v>
      </c>
      <c r="W247" s="95" t="s">
        <v>1972</v>
      </c>
      <c r="X247" s="87">
        <v>94300</v>
      </c>
      <c r="Y247" s="87">
        <f t="shared" si="15"/>
        <v>1017006</v>
      </c>
      <c r="Z247" s="87">
        <v>20150</v>
      </c>
      <c r="AA247" s="87">
        <v>996856</v>
      </c>
    </row>
    <row r="248" spans="1:27" ht="15">
      <c r="A248" s="105" t="s">
        <v>1019</v>
      </c>
      <c r="B248" s="95" t="s">
        <v>1981</v>
      </c>
      <c r="C248" s="87">
        <v>4500</v>
      </c>
      <c r="D248" s="46">
        <f t="shared" si="12"/>
        <v>636518</v>
      </c>
      <c r="E248" s="85"/>
      <c r="F248" s="87">
        <v>636518</v>
      </c>
      <c r="H248" s="105" t="s">
        <v>1109</v>
      </c>
      <c r="I248" s="95" t="s">
        <v>2009</v>
      </c>
      <c r="J248" s="87">
        <v>28200</v>
      </c>
      <c r="K248" s="46">
        <f t="shared" si="13"/>
        <v>126550</v>
      </c>
      <c r="L248" s="87">
        <v>35000</v>
      </c>
      <c r="M248" s="87">
        <v>91550</v>
      </c>
      <c r="O248" s="105" t="s">
        <v>988</v>
      </c>
      <c r="P248" s="95" t="s">
        <v>1971</v>
      </c>
      <c r="Q248" s="85"/>
      <c r="R248" s="46">
        <f t="shared" si="14"/>
        <v>1377770</v>
      </c>
      <c r="S248" s="87">
        <v>47000</v>
      </c>
      <c r="T248" s="87">
        <v>1330770</v>
      </c>
      <c r="V248" s="105" t="s">
        <v>994</v>
      </c>
      <c r="W248" s="95" t="s">
        <v>1973</v>
      </c>
      <c r="X248" s="87">
        <v>515851</v>
      </c>
      <c r="Y248" s="87">
        <f t="shared" si="15"/>
        <v>6214645</v>
      </c>
      <c r="Z248" s="87">
        <v>188427</v>
      </c>
      <c r="AA248" s="87">
        <v>6026218</v>
      </c>
    </row>
    <row r="249" spans="1:27" ht="15">
      <c r="A249" s="105" t="s">
        <v>1022</v>
      </c>
      <c r="B249" s="95" t="s">
        <v>1982</v>
      </c>
      <c r="C249" s="85"/>
      <c r="D249" s="46">
        <f t="shared" si="12"/>
        <v>145632</v>
      </c>
      <c r="E249" s="87">
        <v>2</v>
      </c>
      <c r="F249" s="87">
        <v>145630</v>
      </c>
      <c r="H249" s="105" t="s">
        <v>1113</v>
      </c>
      <c r="I249" s="95" t="s">
        <v>2010</v>
      </c>
      <c r="J249" s="87">
        <v>24500</v>
      </c>
      <c r="K249" s="46">
        <f t="shared" si="13"/>
        <v>1141031</v>
      </c>
      <c r="L249" s="85"/>
      <c r="M249" s="87">
        <v>1141031</v>
      </c>
      <c r="O249" s="105" t="s">
        <v>991</v>
      </c>
      <c r="P249" s="95" t="s">
        <v>1972</v>
      </c>
      <c r="Q249" s="87">
        <v>284000</v>
      </c>
      <c r="R249" s="46">
        <f t="shared" si="14"/>
        <v>544591</v>
      </c>
      <c r="S249" s="87">
        <v>52000</v>
      </c>
      <c r="T249" s="87">
        <v>492591</v>
      </c>
      <c r="V249" s="105" t="s">
        <v>998</v>
      </c>
      <c r="W249" s="95" t="s">
        <v>1974</v>
      </c>
      <c r="X249" s="87">
        <v>3807501</v>
      </c>
      <c r="Y249" s="87">
        <f t="shared" si="15"/>
        <v>12849562</v>
      </c>
      <c r="Z249" s="85"/>
      <c r="AA249" s="87">
        <v>12849562</v>
      </c>
    </row>
    <row r="250" spans="1:27" ht="15">
      <c r="A250" s="105" t="s">
        <v>1025</v>
      </c>
      <c r="B250" s="95" t="s">
        <v>1983</v>
      </c>
      <c r="C250" s="85"/>
      <c r="D250" s="46">
        <f t="shared" si="12"/>
        <v>1608653</v>
      </c>
      <c r="E250" s="87">
        <v>249500</v>
      </c>
      <c r="F250" s="87">
        <v>1359153</v>
      </c>
      <c r="H250" s="105" t="s">
        <v>1123</v>
      </c>
      <c r="I250" s="95" t="s">
        <v>2011</v>
      </c>
      <c r="J250" s="85"/>
      <c r="K250" s="46">
        <f t="shared" si="13"/>
        <v>1634235</v>
      </c>
      <c r="L250" s="85"/>
      <c r="M250" s="87">
        <v>1634235</v>
      </c>
      <c r="O250" s="105" t="s">
        <v>994</v>
      </c>
      <c r="P250" s="95" t="s">
        <v>1973</v>
      </c>
      <c r="Q250" s="87">
        <v>18551083</v>
      </c>
      <c r="R250" s="46">
        <f t="shared" si="14"/>
        <v>1150754</v>
      </c>
      <c r="S250" s="87">
        <v>23333</v>
      </c>
      <c r="T250" s="87">
        <v>1127421</v>
      </c>
      <c r="V250" s="105" t="s">
        <v>1001</v>
      </c>
      <c r="W250" s="95" t="s">
        <v>1975</v>
      </c>
      <c r="X250" s="85"/>
      <c r="Y250" s="87">
        <f t="shared" si="15"/>
        <v>54209</v>
      </c>
      <c r="Z250" s="85"/>
      <c r="AA250" s="87">
        <v>54209</v>
      </c>
    </row>
    <row r="251" spans="1:27" ht="15">
      <c r="A251" s="105" t="s">
        <v>1028</v>
      </c>
      <c r="B251" s="95" t="s">
        <v>1984</v>
      </c>
      <c r="C251" s="87">
        <v>607000</v>
      </c>
      <c r="D251" s="46">
        <f t="shared" si="12"/>
        <v>479689</v>
      </c>
      <c r="E251" s="85"/>
      <c r="F251" s="87">
        <v>479689</v>
      </c>
      <c r="H251" s="105" t="s">
        <v>1126</v>
      </c>
      <c r="I251" s="95" t="s">
        <v>1750</v>
      </c>
      <c r="J251" s="85"/>
      <c r="K251" s="46">
        <f t="shared" si="13"/>
        <v>318622</v>
      </c>
      <c r="L251" s="85"/>
      <c r="M251" s="87">
        <v>318622</v>
      </c>
      <c r="O251" s="105" t="s">
        <v>998</v>
      </c>
      <c r="P251" s="95" t="s">
        <v>1974</v>
      </c>
      <c r="Q251" s="87">
        <v>29251171</v>
      </c>
      <c r="R251" s="46">
        <f t="shared" si="14"/>
        <v>26629591</v>
      </c>
      <c r="S251" s="87">
        <v>8593151</v>
      </c>
      <c r="T251" s="87">
        <v>18036440</v>
      </c>
      <c r="V251" s="105" t="s">
        <v>1004</v>
      </c>
      <c r="W251" s="95" t="s">
        <v>1976</v>
      </c>
      <c r="X251" s="87">
        <v>460000</v>
      </c>
      <c r="Y251" s="87">
        <f t="shared" si="15"/>
        <v>914443</v>
      </c>
      <c r="Z251" s="85"/>
      <c r="AA251" s="87">
        <v>914443</v>
      </c>
    </row>
    <row r="252" spans="1:27" ht="15">
      <c r="A252" s="105" t="s">
        <v>1031</v>
      </c>
      <c r="B252" s="95" t="s">
        <v>1985</v>
      </c>
      <c r="C252" s="85"/>
      <c r="D252" s="46">
        <f t="shared" si="12"/>
        <v>183555</v>
      </c>
      <c r="E252" s="87">
        <v>11000</v>
      </c>
      <c r="F252" s="87">
        <v>172555</v>
      </c>
      <c r="H252" s="105" t="s">
        <v>1128</v>
      </c>
      <c r="I252" s="95" t="s">
        <v>2012</v>
      </c>
      <c r="J252" s="85"/>
      <c r="K252" s="46">
        <f t="shared" si="13"/>
        <v>2</v>
      </c>
      <c r="L252" s="85"/>
      <c r="M252" s="87">
        <v>2</v>
      </c>
      <c r="O252" s="105" t="s">
        <v>1001</v>
      </c>
      <c r="P252" s="95" t="s">
        <v>1975</v>
      </c>
      <c r="Q252" s="87">
        <v>0</v>
      </c>
      <c r="R252" s="46">
        <f t="shared" si="14"/>
        <v>153886</v>
      </c>
      <c r="S252" s="85"/>
      <c r="T252" s="87">
        <v>153886</v>
      </c>
      <c r="V252" s="105" t="s">
        <v>1007</v>
      </c>
      <c r="W252" s="95" t="s">
        <v>1977</v>
      </c>
      <c r="X252" s="87">
        <v>27508002</v>
      </c>
      <c r="Y252" s="87">
        <f t="shared" si="15"/>
        <v>3472067</v>
      </c>
      <c r="Z252" s="85"/>
      <c r="AA252" s="87">
        <v>3472067</v>
      </c>
    </row>
    <row r="253" spans="1:27" ht="15">
      <c r="A253" s="105" t="s">
        <v>1035</v>
      </c>
      <c r="B253" s="95" t="s">
        <v>1986</v>
      </c>
      <c r="C253" s="85"/>
      <c r="D253" s="46">
        <f t="shared" si="12"/>
        <v>160212</v>
      </c>
      <c r="E253" s="85"/>
      <c r="F253" s="87">
        <v>160212</v>
      </c>
      <c r="H253" s="105" t="s">
        <v>1131</v>
      </c>
      <c r="I253" s="95" t="s">
        <v>2013</v>
      </c>
      <c r="J253" s="85"/>
      <c r="K253" s="46">
        <f t="shared" si="13"/>
        <v>43200</v>
      </c>
      <c r="L253" s="87">
        <v>15000</v>
      </c>
      <c r="M253" s="87">
        <v>28200</v>
      </c>
      <c r="O253" s="105" t="s">
        <v>1004</v>
      </c>
      <c r="P253" s="95" t="s">
        <v>1976</v>
      </c>
      <c r="Q253" s="85"/>
      <c r="R253" s="46">
        <f t="shared" si="14"/>
        <v>2178338</v>
      </c>
      <c r="S253" s="85"/>
      <c r="T253" s="87">
        <v>2178338</v>
      </c>
      <c r="V253" s="105" t="s">
        <v>1010</v>
      </c>
      <c r="W253" s="95" t="s">
        <v>1978</v>
      </c>
      <c r="X253" s="87">
        <v>150</v>
      </c>
      <c r="Y253" s="87">
        <f t="shared" si="15"/>
        <v>20764675</v>
      </c>
      <c r="Z253" s="87">
        <v>516800</v>
      </c>
      <c r="AA253" s="87">
        <v>20247875</v>
      </c>
    </row>
    <row r="254" spans="1:27" ht="15">
      <c r="A254" s="105" t="s">
        <v>1038</v>
      </c>
      <c r="B254" s="95" t="s">
        <v>1987</v>
      </c>
      <c r="C254" s="85"/>
      <c r="D254" s="46">
        <f t="shared" si="12"/>
        <v>15900</v>
      </c>
      <c r="E254" s="87">
        <v>5000</v>
      </c>
      <c r="F254" s="87">
        <v>10900</v>
      </c>
      <c r="H254" s="105" t="s">
        <v>1134</v>
      </c>
      <c r="I254" s="95" t="s">
        <v>1924</v>
      </c>
      <c r="J254" s="87">
        <v>148700</v>
      </c>
      <c r="K254" s="46">
        <f t="shared" si="13"/>
        <v>274378</v>
      </c>
      <c r="L254" s="85"/>
      <c r="M254" s="87">
        <v>274378</v>
      </c>
      <c r="O254" s="105" t="s">
        <v>1007</v>
      </c>
      <c r="P254" s="95" t="s">
        <v>1977</v>
      </c>
      <c r="Q254" s="87">
        <v>15545504</v>
      </c>
      <c r="R254" s="46">
        <f t="shared" si="14"/>
        <v>2564524</v>
      </c>
      <c r="S254" s="85"/>
      <c r="T254" s="87">
        <v>2564524</v>
      </c>
      <c r="V254" s="105" t="s">
        <v>1013</v>
      </c>
      <c r="W254" s="95" t="s">
        <v>1979</v>
      </c>
      <c r="X254" s="87">
        <v>109220592</v>
      </c>
      <c r="Y254" s="87">
        <f t="shared" si="15"/>
        <v>141491464</v>
      </c>
      <c r="Z254" s="87">
        <v>16142504</v>
      </c>
      <c r="AA254" s="87">
        <v>125348960</v>
      </c>
    </row>
    <row r="255" spans="1:27" ht="15">
      <c r="A255" s="105" t="s">
        <v>1041</v>
      </c>
      <c r="B255" s="95" t="s">
        <v>1988</v>
      </c>
      <c r="C255" s="85"/>
      <c r="D255" s="46">
        <f t="shared" si="12"/>
        <v>17100</v>
      </c>
      <c r="E255" s="85"/>
      <c r="F255" s="87">
        <v>17100</v>
      </c>
      <c r="H255" s="105" t="s">
        <v>1136</v>
      </c>
      <c r="I255" s="95" t="s">
        <v>1925</v>
      </c>
      <c r="J255" s="87">
        <v>1</v>
      </c>
      <c r="K255" s="46">
        <f t="shared" si="13"/>
        <v>1223132</v>
      </c>
      <c r="L255" s="87">
        <v>8000</v>
      </c>
      <c r="M255" s="87">
        <v>1215132</v>
      </c>
      <c r="O255" s="105" t="s">
        <v>1010</v>
      </c>
      <c r="P255" s="95" t="s">
        <v>1978</v>
      </c>
      <c r="Q255" s="87">
        <v>90702700</v>
      </c>
      <c r="R255" s="46">
        <f t="shared" si="14"/>
        <v>33039742</v>
      </c>
      <c r="S255" s="87">
        <v>4855143</v>
      </c>
      <c r="T255" s="87">
        <v>28184599</v>
      </c>
      <c r="V255" s="105" t="s">
        <v>1016</v>
      </c>
      <c r="W255" s="95" t="s">
        <v>1980</v>
      </c>
      <c r="X255" s="87">
        <v>1172002</v>
      </c>
      <c r="Y255" s="87">
        <f t="shared" si="15"/>
        <v>10254054</v>
      </c>
      <c r="Z255" s="87">
        <v>1560500</v>
      </c>
      <c r="AA255" s="87">
        <v>8693554</v>
      </c>
    </row>
    <row r="256" spans="1:27" ht="15">
      <c r="A256" s="105" t="s">
        <v>1044</v>
      </c>
      <c r="B256" s="95" t="s">
        <v>1989</v>
      </c>
      <c r="C256" s="85"/>
      <c r="D256" s="46">
        <f t="shared" si="12"/>
        <v>25750</v>
      </c>
      <c r="E256" s="85"/>
      <c r="F256" s="87">
        <v>25750</v>
      </c>
      <c r="H256" s="105" t="s">
        <v>1138</v>
      </c>
      <c r="I256" s="95" t="s">
        <v>2014</v>
      </c>
      <c r="J256" s="87">
        <v>49860</v>
      </c>
      <c r="K256" s="46">
        <f t="shared" si="13"/>
        <v>83400</v>
      </c>
      <c r="L256" s="85"/>
      <c r="M256" s="87">
        <v>83400</v>
      </c>
      <c r="O256" s="105" t="s">
        <v>1013</v>
      </c>
      <c r="P256" s="95" t="s">
        <v>1979</v>
      </c>
      <c r="Q256" s="87">
        <v>328358277</v>
      </c>
      <c r="R256" s="46">
        <f t="shared" si="14"/>
        <v>108348037</v>
      </c>
      <c r="S256" s="87">
        <v>1391399</v>
      </c>
      <c r="T256" s="87">
        <v>106956638</v>
      </c>
      <c r="V256" s="105" t="s">
        <v>1019</v>
      </c>
      <c r="W256" s="95" t="s">
        <v>1981</v>
      </c>
      <c r="X256" s="87">
        <v>1343000</v>
      </c>
      <c r="Y256" s="87">
        <f t="shared" si="15"/>
        <v>23976705</v>
      </c>
      <c r="Z256" s="87">
        <v>3824000</v>
      </c>
      <c r="AA256" s="87">
        <v>20152705</v>
      </c>
    </row>
    <row r="257" spans="1:27" ht="15">
      <c r="A257" s="105" t="s">
        <v>1047</v>
      </c>
      <c r="B257" s="95" t="s">
        <v>1990</v>
      </c>
      <c r="C257" s="85"/>
      <c r="D257" s="46">
        <f t="shared" si="12"/>
        <v>215875</v>
      </c>
      <c r="E257" s="87">
        <v>195000</v>
      </c>
      <c r="F257" s="87">
        <v>20875</v>
      </c>
      <c r="H257" s="105" t="s">
        <v>1147</v>
      </c>
      <c r="I257" s="95" t="s">
        <v>2015</v>
      </c>
      <c r="J257" s="85"/>
      <c r="K257" s="46">
        <f t="shared" si="13"/>
        <v>467601</v>
      </c>
      <c r="L257" s="85"/>
      <c r="M257" s="87">
        <v>467601</v>
      </c>
      <c r="O257" s="105" t="s">
        <v>1016</v>
      </c>
      <c r="P257" s="95" t="s">
        <v>1980</v>
      </c>
      <c r="Q257" s="87">
        <v>1899400</v>
      </c>
      <c r="R257" s="46">
        <f t="shared" si="14"/>
        <v>4796154</v>
      </c>
      <c r="S257" s="87">
        <v>325600</v>
      </c>
      <c r="T257" s="87">
        <v>4470554</v>
      </c>
      <c r="V257" s="105" t="s">
        <v>1022</v>
      </c>
      <c r="W257" s="95" t="s">
        <v>1982</v>
      </c>
      <c r="X257" s="87">
        <v>5048778</v>
      </c>
      <c r="Y257" s="87">
        <f t="shared" si="15"/>
        <v>92116975</v>
      </c>
      <c r="Z257" s="87">
        <v>2709258</v>
      </c>
      <c r="AA257" s="87">
        <v>89407717</v>
      </c>
    </row>
    <row r="258" spans="1:27" ht="15">
      <c r="A258" s="105" t="s">
        <v>1050</v>
      </c>
      <c r="B258" s="95" t="s">
        <v>1991</v>
      </c>
      <c r="C258" s="85"/>
      <c r="D258" s="46">
        <f t="shared" si="12"/>
        <v>765778</v>
      </c>
      <c r="E258" s="87">
        <v>419500</v>
      </c>
      <c r="F258" s="87">
        <v>346278</v>
      </c>
      <c r="H258" s="105" t="s">
        <v>1150</v>
      </c>
      <c r="I258" s="95" t="s">
        <v>2016</v>
      </c>
      <c r="J258" s="87">
        <v>5239150</v>
      </c>
      <c r="K258" s="46">
        <f t="shared" si="13"/>
        <v>190800</v>
      </c>
      <c r="L258" s="85"/>
      <c r="M258" s="87">
        <v>190800</v>
      </c>
      <c r="O258" s="105" t="s">
        <v>1019</v>
      </c>
      <c r="P258" s="95" t="s">
        <v>1981</v>
      </c>
      <c r="Q258" s="87">
        <v>32397</v>
      </c>
      <c r="R258" s="46">
        <f t="shared" si="14"/>
        <v>8969454</v>
      </c>
      <c r="S258" s="87">
        <v>32340</v>
      </c>
      <c r="T258" s="87">
        <v>8937114</v>
      </c>
      <c r="V258" s="105" t="s">
        <v>1025</v>
      </c>
      <c r="W258" s="95" t="s">
        <v>1983</v>
      </c>
      <c r="X258" s="85"/>
      <c r="Y258" s="87">
        <f t="shared" si="15"/>
        <v>7045055</v>
      </c>
      <c r="Z258" s="87">
        <v>352000</v>
      </c>
      <c r="AA258" s="87">
        <v>6693055</v>
      </c>
    </row>
    <row r="259" spans="1:27" ht="15">
      <c r="A259" s="105" t="s">
        <v>1053</v>
      </c>
      <c r="B259" s="95" t="s">
        <v>1992</v>
      </c>
      <c r="C259" s="85"/>
      <c r="D259" s="46">
        <f t="shared" si="12"/>
        <v>61685</v>
      </c>
      <c r="E259" s="87">
        <v>700</v>
      </c>
      <c r="F259" s="87">
        <v>60985</v>
      </c>
      <c r="H259" s="105" t="s">
        <v>1152</v>
      </c>
      <c r="I259" s="95" t="s">
        <v>2017</v>
      </c>
      <c r="J259" s="87">
        <v>861000</v>
      </c>
      <c r="K259" s="46">
        <f t="shared" si="13"/>
        <v>1880206</v>
      </c>
      <c r="L259" s="87">
        <v>8000</v>
      </c>
      <c r="M259" s="87">
        <v>1872206</v>
      </c>
      <c r="O259" s="105" t="s">
        <v>1022</v>
      </c>
      <c r="P259" s="95" t="s">
        <v>1982</v>
      </c>
      <c r="Q259" s="87">
        <v>5906257</v>
      </c>
      <c r="R259" s="46">
        <f t="shared" si="14"/>
        <v>5258103</v>
      </c>
      <c r="S259" s="87">
        <v>970707</v>
      </c>
      <c r="T259" s="87">
        <v>4287396</v>
      </c>
      <c r="V259" s="105" t="s">
        <v>1028</v>
      </c>
      <c r="W259" s="95" t="s">
        <v>1984</v>
      </c>
      <c r="X259" s="87">
        <v>400000</v>
      </c>
      <c r="Y259" s="87">
        <f t="shared" si="15"/>
        <v>6645554</v>
      </c>
      <c r="Z259" s="85"/>
      <c r="AA259" s="87">
        <v>6645554</v>
      </c>
    </row>
    <row r="260" spans="1:27" ht="15">
      <c r="A260" s="105" t="s">
        <v>1056</v>
      </c>
      <c r="B260" s="95" t="s">
        <v>1993</v>
      </c>
      <c r="C260" s="87">
        <v>32000</v>
      </c>
      <c r="D260" s="46">
        <f t="shared" si="12"/>
        <v>78806</v>
      </c>
      <c r="E260" s="85"/>
      <c r="F260" s="87">
        <v>78806</v>
      </c>
      <c r="H260" s="107" t="s">
        <v>1144</v>
      </c>
      <c r="I260" s="95" t="s">
        <v>2018</v>
      </c>
      <c r="J260" s="87">
        <v>2</v>
      </c>
      <c r="K260" s="46">
        <f t="shared" si="13"/>
        <v>1121115</v>
      </c>
      <c r="L260" s="87">
        <v>29801</v>
      </c>
      <c r="M260" s="87">
        <v>1091314</v>
      </c>
      <c r="O260" s="105" t="s">
        <v>1025</v>
      </c>
      <c r="P260" s="95" t="s">
        <v>1983</v>
      </c>
      <c r="Q260" s="87">
        <v>5961700</v>
      </c>
      <c r="R260" s="46">
        <f t="shared" si="14"/>
        <v>14714723</v>
      </c>
      <c r="S260" s="87">
        <v>568950</v>
      </c>
      <c r="T260" s="87">
        <v>14145773</v>
      </c>
      <c r="V260" s="105" t="s">
        <v>1031</v>
      </c>
      <c r="W260" s="95" t="s">
        <v>1985</v>
      </c>
      <c r="X260" s="87">
        <v>51301</v>
      </c>
      <c r="Y260" s="87">
        <f t="shared" si="15"/>
        <v>3330615</v>
      </c>
      <c r="Z260" s="87">
        <v>59000</v>
      </c>
      <c r="AA260" s="87">
        <v>3271615</v>
      </c>
    </row>
    <row r="261" spans="1:27" ht="15">
      <c r="A261" s="105" t="s">
        <v>1059</v>
      </c>
      <c r="B261" s="95" t="s">
        <v>1994</v>
      </c>
      <c r="C261" s="85"/>
      <c r="D261" s="46">
        <f t="shared" si="12"/>
        <v>13825</v>
      </c>
      <c r="E261" s="85"/>
      <c r="F261" s="87">
        <v>13825</v>
      </c>
      <c r="H261" s="105" t="s">
        <v>1156</v>
      </c>
      <c r="I261" s="95" t="s">
        <v>2019</v>
      </c>
      <c r="J261" s="87">
        <v>85000</v>
      </c>
      <c r="K261" s="46">
        <f t="shared" si="13"/>
        <v>2106600</v>
      </c>
      <c r="L261" s="85"/>
      <c r="M261" s="87">
        <v>2106600</v>
      </c>
      <c r="O261" s="105" t="s">
        <v>1028</v>
      </c>
      <c r="P261" s="95" t="s">
        <v>1984</v>
      </c>
      <c r="Q261" s="87">
        <v>126719500</v>
      </c>
      <c r="R261" s="46">
        <f t="shared" si="14"/>
        <v>7200769</v>
      </c>
      <c r="S261" s="87">
        <v>58400</v>
      </c>
      <c r="T261" s="87">
        <v>7142369</v>
      </c>
      <c r="V261" s="105" t="s">
        <v>1035</v>
      </c>
      <c r="W261" s="95" t="s">
        <v>1986</v>
      </c>
      <c r="X261" s="87">
        <v>351131</v>
      </c>
      <c r="Y261" s="87">
        <f t="shared" si="15"/>
        <v>1124649</v>
      </c>
      <c r="Z261" s="87">
        <v>230080</v>
      </c>
      <c r="AA261" s="87">
        <v>894569</v>
      </c>
    </row>
    <row r="262" spans="1:27" ht="15">
      <c r="A262" s="105" t="s">
        <v>1062</v>
      </c>
      <c r="B262" s="95" t="s">
        <v>1957</v>
      </c>
      <c r="C262" s="85"/>
      <c r="D262" s="46">
        <f t="shared" si="12"/>
        <v>57365</v>
      </c>
      <c r="E262" s="87">
        <v>5500</v>
      </c>
      <c r="F262" s="87">
        <v>51865</v>
      </c>
      <c r="H262" s="105" t="s">
        <v>1159</v>
      </c>
      <c r="I262" s="95" t="s">
        <v>2020</v>
      </c>
      <c r="J262" s="85"/>
      <c r="K262" s="46">
        <f t="shared" si="13"/>
        <v>746562</v>
      </c>
      <c r="L262" s="85"/>
      <c r="M262" s="87">
        <v>746562</v>
      </c>
      <c r="O262" s="105" t="s">
        <v>1031</v>
      </c>
      <c r="P262" s="95" t="s">
        <v>1985</v>
      </c>
      <c r="Q262" s="87">
        <v>8966500</v>
      </c>
      <c r="R262" s="46">
        <f t="shared" si="14"/>
        <v>5364749</v>
      </c>
      <c r="S262" s="87">
        <v>44900</v>
      </c>
      <c r="T262" s="87">
        <v>5319849</v>
      </c>
      <c r="V262" s="105" t="s">
        <v>1038</v>
      </c>
      <c r="W262" s="95" t="s">
        <v>1987</v>
      </c>
      <c r="X262" s="87">
        <v>201750</v>
      </c>
      <c r="Y262" s="87">
        <f t="shared" si="15"/>
        <v>1327786</v>
      </c>
      <c r="Z262" s="87">
        <v>278350</v>
      </c>
      <c r="AA262" s="87">
        <v>1049436</v>
      </c>
    </row>
    <row r="263" spans="1:27" ht="15">
      <c r="A263" s="105" t="s">
        <v>1064</v>
      </c>
      <c r="B263" s="95" t="s">
        <v>1995</v>
      </c>
      <c r="C263" s="85"/>
      <c r="D263" s="46">
        <f aca="true" t="shared" si="16" ref="D263:D326">E263+F263</f>
        <v>66585</v>
      </c>
      <c r="E263" s="85"/>
      <c r="F263" s="87">
        <v>66585</v>
      </c>
      <c r="H263" s="105" t="s">
        <v>1165</v>
      </c>
      <c r="I263" s="95" t="s">
        <v>2022</v>
      </c>
      <c r="J263" s="85"/>
      <c r="K263" s="46">
        <f aca="true" t="shared" si="17" ref="K263:K326">L263+M263</f>
        <v>3329939</v>
      </c>
      <c r="L263" s="85"/>
      <c r="M263" s="87">
        <v>3329939</v>
      </c>
      <c r="O263" s="105" t="s">
        <v>1035</v>
      </c>
      <c r="P263" s="95" t="s">
        <v>1986</v>
      </c>
      <c r="Q263" s="87">
        <v>1535451</v>
      </c>
      <c r="R263" s="46">
        <f aca="true" t="shared" si="18" ref="R263:R326">S263+T263</f>
        <v>2265337</v>
      </c>
      <c r="S263" s="87">
        <v>93100</v>
      </c>
      <c r="T263" s="87">
        <v>2172237</v>
      </c>
      <c r="V263" s="105" t="s">
        <v>1041</v>
      </c>
      <c r="W263" s="95" t="s">
        <v>1988</v>
      </c>
      <c r="X263" s="87">
        <v>31000</v>
      </c>
      <c r="Y263" s="87">
        <f aca="true" t="shared" si="19" ref="Y263:Y326">Z263+AA263</f>
        <v>168485</v>
      </c>
      <c r="Z263" s="87">
        <v>6000</v>
      </c>
      <c r="AA263" s="87">
        <v>162485</v>
      </c>
    </row>
    <row r="264" spans="1:27" ht="15">
      <c r="A264" s="105" t="s">
        <v>1067</v>
      </c>
      <c r="B264" s="95" t="s">
        <v>1996</v>
      </c>
      <c r="C264" s="85"/>
      <c r="D264" s="46">
        <f t="shared" si="16"/>
        <v>7500</v>
      </c>
      <c r="E264" s="85"/>
      <c r="F264" s="87">
        <v>7500</v>
      </c>
      <c r="H264" s="105" t="s">
        <v>1168</v>
      </c>
      <c r="I264" s="95" t="s">
        <v>2023</v>
      </c>
      <c r="J264" s="87">
        <v>1494126</v>
      </c>
      <c r="K264" s="46">
        <f t="shared" si="17"/>
        <v>1167315</v>
      </c>
      <c r="L264" s="85"/>
      <c r="M264" s="87">
        <v>1167315</v>
      </c>
      <c r="O264" s="105" t="s">
        <v>1038</v>
      </c>
      <c r="P264" s="95" t="s">
        <v>1987</v>
      </c>
      <c r="Q264" s="87">
        <v>14352</v>
      </c>
      <c r="R264" s="46">
        <f t="shared" si="18"/>
        <v>842849</v>
      </c>
      <c r="S264" s="87">
        <v>155210</v>
      </c>
      <c r="T264" s="87">
        <v>687639</v>
      </c>
      <c r="V264" s="105" t="s">
        <v>1044</v>
      </c>
      <c r="W264" s="95" t="s">
        <v>1989</v>
      </c>
      <c r="X264" s="85"/>
      <c r="Y264" s="87">
        <f t="shared" si="19"/>
        <v>19975</v>
      </c>
      <c r="Z264" s="85"/>
      <c r="AA264" s="87">
        <v>19975</v>
      </c>
    </row>
    <row r="265" spans="1:27" ht="15">
      <c r="A265" s="105" t="s">
        <v>1070</v>
      </c>
      <c r="B265" s="95" t="s">
        <v>1997</v>
      </c>
      <c r="C265" s="87">
        <v>4800</v>
      </c>
      <c r="D265" s="46">
        <f t="shared" si="16"/>
        <v>10600</v>
      </c>
      <c r="E265" s="85"/>
      <c r="F265" s="87">
        <v>10600</v>
      </c>
      <c r="H265" s="105" t="s">
        <v>1171</v>
      </c>
      <c r="I265" s="95" t="s">
        <v>2024</v>
      </c>
      <c r="J265" s="85"/>
      <c r="K265" s="46">
        <f t="shared" si="17"/>
        <v>3000</v>
      </c>
      <c r="L265" s="85"/>
      <c r="M265" s="87">
        <v>3000</v>
      </c>
      <c r="O265" s="105" t="s">
        <v>1041</v>
      </c>
      <c r="P265" s="95" t="s">
        <v>1988</v>
      </c>
      <c r="Q265" s="85"/>
      <c r="R265" s="46">
        <f t="shared" si="18"/>
        <v>118775</v>
      </c>
      <c r="S265" s="85"/>
      <c r="T265" s="87">
        <v>118775</v>
      </c>
      <c r="V265" s="105" t="s">
        <v>1047</v>
      </c>
      <c r="W265" s="95" t="s">
        <v>1990</v>
      </c>
      <c r="X265" s="85"/>
      <c r="Y265" s="87">
        <f t="shared" si="19"/>
        <v>463455</v>
      </c>
      <c r="Z265" s="85"/>
      <c r="AA265" s="87">
        <v>463455</v>
      </c>
    </row>
    <row r="266" spans="1:27" ht="15">
      <c r="A266" s="105" t="s">
        <v>1073</v>
      </c>
      <c r="B266" s="95" t="s">
        <v>1998</v>
      </c>
      <c r="C266" s="85"/>
      <c r="D266" s="46">
        <f t="shared" si="16"/>
        <v>90792</v>
      </c>
      <c r="E266" s="87">
        <v>52200</v>
      </c>
      <c r="F266" s="87">
        <v>38592</v>
      </c>
      <c r="H266" s="105" t="s">
        <v>1180</v>
      </c>
      <c r="I266" s="95" t="s">
        <v>2027</v>
      </c>
      <c r="J266" s="87">
        <v>501</v>
      </c>
      <c r="K266" s="46">
        <f t="shared" si="17"/>
        <v>142402</v>
      </c>
      <c r="L266" s="85"/>
      <c r="M266" s="87">
        <v>142402</v>
      </c>
      <c r="O266" s="105" t="s">
        <v>1044</v>
      </c>
      <c r="P266" s="95" t="s">
        <v>1989</v>
      </c>
      <c r="Q266" s="85"/>
      <c r="R266" s="46">
        <f t="shared" si="18"/>
        <v>1275705</v>
      </c>
      <c r="S266" s="87">
        <v>788701</v>
      </c>
      <c r="T266" s="87">
        <v>487004</v>
      </c>
      <c r="V266" s="105" t="s">
        <v>1050</v>
      </c>
      <c r="W266" s="95" t="s">
        <v>1991</v>
      </c>
      <c r="X266" s="87">
        <v>1642201</v>
      </c>
      <c r="Y266" s="87">
        <f t="shared" si="19"/>
        <v>4603775</v>
      </c>
      <c r="Z266" s="87">
        <v>53200</v>
      </c>
      <c r="AA266" s="87">
        <v>4550575</v>
      </c>
    </row>
    <row r="267" spans="1:27" ht="15">
      <c r="A267" s="105" t="s">
        <v>1076</v>
      </c>
      <c r="B267" s="95" t="s">
        <v>1999</v>
      </c>
      <c r="C267" s="87">
        <v>9800</v>
      </c>
      <c r="D267" s="46">
        <f t="shared" si="16"/>
        <v>20495</v>
      </c>
      <c r="E267" s="85"/>
      <c r="F267" s="87">
        <v>20495</v>
      </c>
      <c r="H267" s="105" t="s">
        <v>1183</v>
      </c>
      <c r="I267" s="95" t="s">
        <v>2028</v>
      </c>
      <c r="J267" s="85"/>
      <c r="K267" s="46">
        <f t="shared" si="17"/>
        <v>251351</v>
      </c>
      <c r="L267" s="85"/>
      <c r="M267" s="87">
        <v>251351</v>
      </c>
      <c r="O267" s="105" t="s">
        <v>1047</v>
      </c>
      <c r="P267" s="95" t="s">
        <v>1990</v>
      </c>
      <c r="Q267" s="85"/>
      <c r="R267" s="46">
        <f t="shared" si="18"/>
        <v>1161317</v>
      </c>
      <c r="S267" s="87">
        <v>195000</v>
      </c>
      <c r="T267" s="87">
        <v>966317</v>
      </c>
      <c r="V267" s="105" t="s">
        <v>1053</v>
      </c>
      <c r="W267" s="95" t="s">
        <v>1992</v>
      </c>
      <c r="X267" s="87">
        <v>542810</v>
      </c>
      <c r="Y267" s="87">
        <f t="shared" si="19"/>
        <v>868223</v>
      </c>
      <c r="Z267" s="87">
        <v>130772</v>
      </c>
      <c r="AA267" s="87">
        <v>737451</v>
      </c>
    </row>
    <row r="268" spans="1:27" ht="15">
      <c r="A268" s="105" t="s">
        <v>1079</v>
      </c>
      <c r="B268" s="95" t="s">
        <v>2000</v>
      </c>
      <c r="C268" s="87">
        <v>280000</v>
      </c>
      <c r="D268" s="46">
        <f t="shared" si="16"/>
        <v>201422</v>
      </c>
      <c r="E268" s="87">
        <v>144950</v>
      </c>
      <c r="F268" s="87">
        <v>56472</v>
      </c>
      <c r="H268" s="105" t="s">
        <v>1186</v>
      </c>
      <c r="I268" s="95" t="s">
        <v>2029</v>
      </c>
      <c r="J268" s="85"/>
      <c r="K268" s="46">
        <f t="shared" si="17"/>
        <v>69671</v>
      </c>
      <c r="L268" s="85"/>
      <c r="M268" s="87">
        <v>69671</v>
      </c>
      <c r="O268" s="105" t="s">
        <v>1050</v>
      </c>
      <c r="P268" s="95" t="s">
        <v>1991</v>
      </c>
      <c r="Q268" s="87">
        <v>579500</v>
      </c>
      <c r="R268" s="46">
        <f t="shared" si="18"/>
        <v>6879031</v>
      </c>
      <c r="S268" s="87">
        <v>951473</v>
      </c>
      <c r="T268" s="87">
        <v>5927558</v>
      </c>
      <c r="V268" s="105" t="s">
        <v>1056</v>
      </c>
      <c r="W268" s="95" t="s">
        <v>1993</v>
      </c>
      <c r="X268" s="87">
        <v>665419</v>
      </c>
      <c r="Y268" s="87">
        <f t="shared" si="19"/>
        <v>666994</v>
      </c>
      <c r="Z268" s="87">
        <v>54101</v>
      </c>
      <c r="AA268" s="87">
        <v>612893</v>
      </c>
    </row>
    <row r="269" spans="1:27" ht="15">
      <c r="A269" s="105" t="s">
        <v>1082</v>
      </c>
      <c r="B269" s="95" t="s">
        <v>2001</v>
      </c>
      <c r="C269" s="85"/>
      <c r="D269" s="46">
        <f t="shared" si="16"/>
        <v>142733</v>
      </c>
      <c r="E269" s="87">
        <v>31200</v>
      </c>
      <c r="F269" s="87">
        <v>111533</v>
      </c>
      <c r="H269" s="105" t="s">
        <v>1189</v>
      </c>
      <c r="I269" s="95" t="s">
        <v>2030</v>
      </c>
      <c r="J269" s="85"/>
      <c r="K269" s="46">
        <f t="shared" si="17"/>
        <v>40300</v>
      </c>
      <c r="L269" s="85"/>
      <c r="M269" s="87">
        <v>40300</v>
      </c>
      <c r="O269" s="105" t="s">
        <v>1053</v>
      </c>
      <c r="P269" s="95" t="s">
        <v>1992</v>
      </c>
      <c r="Q269" s="87">
        <v>1025100</v>
      </c>
      <c r="R269" s="46">
        <f t="shared" si="18"/>
        <v>2616566</v>
      </c>
      <c r="S269" s="87">
        <v>790985</v>
      </c>
      <c r="T269" s="87">
        <v>1825581</v>
      </c>
      <c r="V269" s="105" t="s">
        <v>1059</v>
      </c>
      <c r="W269" s="95" t="s">
        <v>1994</v>
      </c>
      <c r="X269" s="87">
        <v>1978500</v>
      </c>
      <c r="Y269" s="87">
        <f t="shared" si="19"/>
        <v>2144484</v>
      </c>
      <c r="Z269" s="87">
        <v>284552</v>
      </c>
      <c r="AA269" s="87">
        <v>1859932</v>
      </c>
    </row>
    <row r="270" spans="1:27" ht="15">
      <c r="A270" s="105" t="s">
        <v>1085</v>
      </c>
      <c r="B270" s="95" t="s">
        <v>2002</v>
      </c>
      <c r="C270" s="85"/>
      <c r="D270" s="46">
        <f t="shared" si="16"/>
        <v>11700</v>
      </c>
      <c r="E270" s="87">
        <v>2000</v>
      </c>
      <c r="F270" s="87">
        <v>9700</v>
      </c>
      <c r="H270" s="105" t="s">
        <v>1192</v>
      </c>
      <c r="I270" s="95" t="s">
        <v>1962</v>
      </c>
      <c r="J270" s="85"/>
      <c r="K270" s="46">
        <f t="shared" si="17"/>
        <v>712276</v>
      </c>
      <c r="L270" s="87">
        <v>150000</v>
      </c>
      <c r="M270" s="87">
        <v>562276</v>
      </c>
      <c r="O270" s="105" t="s">
        <v>1056</v>
      </c>
      <c r="P270" s="95" t="s">
        <v>1993</v>
      </c>
      <c r="Q270" s="87">
        <v>2382270</v>
      </c>
      <c r="R270" s="46">
        <f t="shared" si="18"/>
        <v>2259568</v>
      </c>
      <c r="S270" s="87">
        <v>140940</v>
      </c>
      <c r="T270" s="87">
        <v>2118628</v>
      </c>
      <c r="V270" s="105" t="s">
        <v>1062</v>
      </c>
      <c r="W270" s="95" t="s">
        <v>1957</v>
      </c>
      <c r="X270" s="87">
        <v>525545</v>
      </c>
      <c r="Y270" s="87">
        <f t="shared" si="19"/>
        <v>444541</v>
      </c>
      <c r="Z270" s="85"/>
      <c r="AA270" s="87">
        <v>444541</v>
      </c>
    </row>
    <row r="271" spans="1:27" ht="15">
      <c r="A271" s="105" t="s">
        <v>1088</v>
      </c>
      <c r="B271" s="95" t="s">
        <v>2003</v>
      </c>
      <c r="C271" s="85"/>
      <c r="D271" s="46">
        <f t="shared" si="16"/>
        <v>158478</v>
      </c>
      <c r="E271" s="85"/>
      <c r="F271" s="87">
        <v>158478</v>
      </c>
      <c r="H271" s="105" t="s">
        <v>1194</v>
      </c>
      <c r="I271" s="95" t="s">
        <v>2031</v>
      </c>
      <c r="J271" s="85"/>
      <c r="K271" s="46">
        <f t="shared" si="17"/>
        <v>1828050</v>
      </c>
      <c r="L271" s="85"/>
      <c r="M271" s="87">
        <v>1828050</v>
      </c>
      <c r="O271" s="105" t="s">
        <v>1059</v>
      </c>
      <c r="P271" s="95" t="s">
        <v>1994</v>
      </c>
      <c r="Q271" s="85"/>
      <c r="R271" s="46">
        <f t="shared" si="18"/>
        <v>1205808</v>
      </c>
      <c r="S271" s="87">
        <v>362000</v>
      </c>
      <c r="T271" s="87">
        <v>843808</v>
      </c>
      <c r="V271" s="105" t="s">
        <v>1064</v>
      </c>
      <c r="W271" s="95" t="s">
        <v>1995</v>
      </c>
      <c r="X271" s="87">
        <v>5000</v>
      </c>
      <c r="Y271" s="87">
        <f t="shared" si="19"/>
        <v>519905</v>
      </c>
      <c r="Z271" s="85"/>
      <c r="AA271" s="87">
        <v>519905</v>
      </c>
    </row>
    <row r="272" spans="1:27" ht="15">
      <c r="A272" s="105" t="s">
        <v>1091</v>
      </c>
      <c r="B272" s="95" t="s">
        <v>2267</v>
      </c>
      <c r="C272" s="85"/>
      <c r="D272" s="46">
        <f t="shared" si="16"/>
        <v>0</v>
      </c>
      <c r="E272" s="85"/>
      <c r="F272" s="87">
        <v>0</v>
      </c>
      <c r="H272" s="105" t="s">
        <v>1196</v>
      </c>
      <c r="I272" s="95" t="s">
        <v>2032</v>
      </c>
      <c r="J272" s="87">
        <v>8305001</v>
      </c>
      <c r="K272" s="46">
        <f t="shared" si="17"/>
        <v>1308806</v>
      </c>
      <c r="L272" s="87">
        <v>1</v>
      </c>
      <c r="M272" s="87">
        <v>1308805</v>
      </c>
      <c r="O272" s="105" t="s">
        <v>1062</v>
      </c>
      <c r="P272" s="95" t="s">
        <v>1957</v>
      </c>
      <c r="Q272" s="87">
        <v>511500</v>
      </c>
      <c r="R272" s="46">
        <f t="shared" si="18"/>
        <v>2096701</v>
      </c>
      <c r="S272" s="87">
        <v>568700</v>
      </c>
      <c r="T272" s="87">
        <v>1528001</v>
      </c>
      <c r="V272" s="105" t="s">
        <v>1067</v>
      </c>
      <c r="W272" s="95" t="s">
        <v>1996</v>
      </c>
      <c r="X272" s="85"/>
      <c r="Y272" s="87">
        <f t="shared" si="19"/>
        <v>262411</v>
      </c>
      <c r="Z272" s="87">
        <v>6000</v>
      </c>
      <c r="AA272" s="87">
        <v>256411</v>
      </c>
    </row>
    <row r="273" spans="1:27" ht="15">
      <c r="A273" s="105" t="s">
        <v>1094</v>
      </c>
      <c r="B273" s="95" t="s">
        <v>2004</v>
      </c>
      <c r="C273" s="87">
        <v>1176581</v>
      </c>
      <c r="D273" s="46">
        <f t="shared" si="16"/>
        <v>567664</v>
      </c>
      <c r="E273" s="87">
        <v>35500</v>
      </c>
      <c r="F273" s="87">
        <v>532164</v>
      </c>
      <c r="H273" s="105" t="s">
        <v>1199</v>
      </c>
      <c r="I273" s="95" t="s">
        <v>2033</v>
      </c>
      <c r="J273" s="85"/>
      <c r="K273" s="46">
        <f t="shared" si="17"/>
        <v>887221</v>
      </c>
      <c r="L273" s="85"/>
      <c r="M273" s="87">
        <v>887221</v>
      </c>
      <c r="O273" s="105" t="s">
        <v>1064</v>
      </c>
      <c r="P273" s="95" t="s">
        <v>1995</v>
      </c>
      <c r="Q273" s="87">
        <v>5100</v>
      </c>
      <c r="R273" s="46">
        <f t="shared" si="18"/>
        <v>734065</v>
      </c>
      <c r="S273" s="87">
        <v>144176</v>
      </c>
      <c r="T273" s="87">
        <v>589889</v>
      </c>
      <c r="V273" s="105" t="s">
        <v>1070</v>
      </c>
      <c r="W273" s="95" t="s">
        <v>1997</v>
      </c>
      <c r="X273" s="87">
        <v>8450</v>
      </c>
      <c r="Y273" s="87">
        <f t="shared" si="19"/>
        <v>268554</v>
      </c>
      <c r="Z273" s="87">
        <v>6000</v>
      </c>
      <c r="AA273" s="87">
        <v>262554</v>
      </c>
    </row>
    <row r="274" spans="1:27" ht="15">
      <c r="A274" s="105" t="s">
        <v>1097</v>
      </c>
      <c r="B274" s="95" t="s">
        <v>2005</v>
      </c>
      <c r="C274" s="87">
        <v>1067800</v>
      </c>
      <c r="D274" s="46">
        <f t="shared" si="16"/>
        <v>640786</v>
      </c>
      <c r="E274" s="87">
        <v>166425</v>
      </c>
      <c r="F274" s="87">
        <v>474361</v>
      </c>
      <c r="H274" s="105" t="s">
        <v>1202</v>
      </c>
      <c r="I274" s="95" t="s">
        <v>2034</v>
      </c>
      <c r="J274" s="87">
        <v>8005</v>
      </c>
      <c r="K274" s="46">
        <f t="shared" si="17"/>
        <v>3693806</v>
      </c>
      <c r="L274" s="85"/>
      <c r="M274" s="87">
        <v>3693806</v>
      </c>
      <c r="O274" s="105" t="s">
        <v>1067</v>
      </c>
      <c r="P274" s="95" t="s">
        <v>1996</v>
      </c>
      <c r="Q274" s="85"/>
      <c r="R274" s="46">
        <f t="shared" si="18"/>
        <v>280991</v>
      </c>
      <c r="S274" s="85"/>
      <c r="T274" s="87">
        <v>280991</v>
      </c>
      <c r="V274" s="105" t="s">
        <v>1073</v>
      </c>
      <c r="W274" s="95" t="s">
        <v>1998</v>
      </c>
      <c r="X274" s="87">
        <v>76900</v>
      </c>
      <c r="Y274" s="87">
        <f t="shared" si="19"/>
        <v>332827</v>
      </c>
      <c r="Z274" s="85"/>
      <c r="AA274" s="87">
        <v>332827</v>
      </c>
    </row>
    <row r="275" spans="1:27" ht="15">
      <c r="A275" s="105" t="s">
        <v>1100</v>
      </c>
      <c r="B275" s="95" t="s">
        <v>2006</v>
      </c>
      <c r="C275" s="85"/>
      <c r="D275" s="46">
        <f t="shared" si="16"/>
        <v>2152</v>
      </c>
      <c r="E275" s="85"/>
      <c r="F275" s="87">
        <v>2152</v>
      </c>
      <c r="H275" s="105" t="s">
        <v>1205</v>
      </c>
      <c r="I275" s="95" t="s">
        <v>2035</v>
      </c>
      <c r="J275" s="87">
        <v>140001</v>
      </c>
      <c r="K275" s="46">
        <f t="shared" si="17"/>
        <v>1363932</v>
      </c>
      <c r="L275" s="85"/>
      <c r="M275" s="87">
        <v>1363932</v>
      </c>
      <c r="O275" s="105" t="s">
        <v>1070</v>
      </c>
      <c r="P275" s="95" t="s">
        <v>1997</v>
      </c>
      <c r="Q275" s="87">
        <v>46600</v>
      </c>
      <c r="R275" s="46">
        <f t="shared" si="18"/>
        <v>185314</v>
      </c>
      <c r="S275" s="85"/>
      <c r="T275" s="87">
        <v>185314</v>
      </c>
      <c r="V275" s="105" t="s">
        <v>1076</v>
      </c>
      <c r="W275" s="95" t="s">
        <v>1999</v>
      </c>
      <c r="X275" s="87">
        <v>117395</v>
      </c>
      <c r="Y275" s="87">
        <f t="shared" si="19"/>
        <v>1562416</v>
      </c>
      <c r="Z275" s="87">
        <v>207622</v>
      </c>
      <c r="AA275" s="87">
        <v>1354794</v>
      </c>
    </row>
    <row r="276" spans="1:27" ht="15">
      <c r="A276" s="105" t="s">
        <v>1103</v>
      </c>
      <c r="B276" s="95" t="s">
        <v>2007</v>
      </c>
      <c r="C276" s="85"/>
      <c r="D276" s="46">
        <f t="shared" si="16"/>
        <v>463154</v>
      </c>
      <c r="E276" s="85"/>
      <c r="F276" s="87">
        <v>463154</v>
      </c>
      <c r="H276" s="105" t="s">
        <v>1208</v>
      </c>
      <c r="I276" s="95" t="s">
        <v>2036</v>
      </c>
      <c r="J276" s="85"/>
      <c r="K276" s="46">
        <f t="shared" si="17"/>
        <v>36680</v>
      </c>
      <c r="L276" s="85"/>
      <c r="M276" s="87">
        <v>36680</v>
      </c>
      <c r="O276" s="105" t="s">
        <v>1073</v>
      </c>
      <c r="P276" s="95" t="s">
        <v>1998</v>
      </c>
      <c r="Q276" s="87">
        <v>8500</v>
      </c>
      <c r="R276" s="46">
        <f t="shared" si="18"/>
        <v>1092175</v>
      </c>
      <c r="S276" s="87">
        <v>181500</v>
      </c>
      <c r="T276" s="87">
        <v>910675</v>
      </c>
      <c r="V276" s="105" t="s">
        <v>1079</v>
      </c>
      <c r="W276" s="95" t="s">
        <v>2000</v>
      </c>
      <c r="X276" s="87">
        <v>382015</v>
      </c>
      <c r="Y276" s="87">
        <f t="shared" si="19"/>
        <v>6629821</v>
      </c>
      <c r="Z276" s="87">
        <v>3800</v>
      </c>
      <c r="AA276" s="87">
        <v>6626021</v>
      </c>
    </row>
    <row r="277" spans="1:27" ht="15">
      <c r="A277" s="105" t="s">
        <v>1106</v>
      </c>
      <c r="B277" s="95" t="s">
        <v>2008</v>
      </c>
      <c r="C277" s="85"/>
      <c r="D277" s="46">
        <f t="shared" si="16"/>
        <v>96000</v>
      </c>
      <c r="E277" s="87">
        <v>40000</v>
      </c>
      <c r="F277" s="87">
        <v>56000</v>
      </c>
      <c r="H277" s="105" t="s">
        <v>1211</v>
      </c>
      <c r="I277" s="95" t="s">
        <v>2285</v>
      </c>
      <c r="J277" s="87">
        <v>365000</v>
      </c>
      <c r="K277" s="46">
        <f t="shared" si="17"/>
        <v>41961</v>
      </c>
      <c r="L277" s="85"/>
      <c r="M277" s="87">
        <v>41961</v>
      </c>
      <c r="O277" s="105" t="s">
        <v>1076</v>
      </c>
      <c r="P277" s="95" t="s">
        <v>1999</v>
      </c>
      <c r="Q277" s="87">
        <v>385780</v>
      </c>
      <c r="R277" s="46">
        <f t="shared" si="18"/>
        <v>1163884</v>
      </c>
      <c r="S277" s="87">
        <v>182590</v>
      </c>
      <c r="T277" s="87">
        <v>981294</v>
      </c>
      <c r="V277" s="105" t="s">
        <v>1082</v>
      </c>
      <c r="W277" s="95" t="s">
        <v>2001</v>
      </c>
      <c r="X277" s="87">
        <v>1000</v>
      </c>
      <c r="Y277" s="87">
        <f t="shared" si="19"/>
        <v>3754117</v>
      </c>
      <c r="Z277" s="87">
        <v>2838432</v>
      </c>
      <c r="AA277" s="87">
        <v>915685</v>
      </c>
    </row>
    <row r="278" spans="1:27" ht="15">
      <c r="A278" s="105" t="s">
        <v>1109</v>
      </c>
      <c r="B278" s="95" t="s">
        <v>2009</v>
      </c>
      <c r="C278" s="85"/>
      <c r="D278" s="46">
        <f t="shared" si="16"/>
        <v>106527</v>
      </c>
      <c r="E278" s="85"/>
      <c r="F278" s="87">
        <v>106527</v>
      </c>
      <c r="H278" s="105" t="s">
        <v>1214</v>
      </c>
      <c r="I278" s="95" t="s">
        <v>2037</v>
      </c>
      <c r="J278" s="87">
        <v>222501</v>
      </c>
      <c r="K278" s="46">
        <f t="shared" si="17"/>
        <v>5936528</v>
      </c>
      <c r="L278" s="87">
        <v>4903000</v>
      </c>
      <c r="M278" s="87">
        <v>1033528</v>
      </c>
      <c r="O278" s="105" t="s">
        <v>1079</v>
      </c>
      <c r="P278" s="95" t="s">
        <v>2000</v>
      </c>
      <c r="Q278" s="87">
        <v>839201</v>
      </c>
      <c r="R278" s="46">
        <f t="shared" si="18"/>
        <v>2062392</v>
      </c>
      <c r="S278" s="87">
        <v>412603</v>
      </c>
      <c r="T278" s="87">
        <v>1649789</v>
      </c>
      <c r="V278" s="105" t="s">
        <v>1085</v>
      </c>
      <c r="W278" s="95" t="s">
        <v>2002</v>
      </c>
      <c r="X278" s="87">
        <v>156652</v>
      </c>
      <c r="Y278" s="87">
        <f t="shared" si="19"/>
        <v>643082</v>
      </c>
      <c r="Z278" s="87">
        <v>381400</v>
      </c>
      <c r="AA278" s="87">
        <v>261682</v>
      </c>
    </row>
    <row r="279" spans="1:27" ht="15">
      <c r="A279" s="105" t="s">
        <v>1113</v>
      </c>
      <c r="B279" s="95" t="s">
        <v>2010</v>
      </c>
      <c r="C279" s="87">
        <v>1</v>
      </c>
      <c r="D279" s="46">
        <f t="shared" si="16"/>
        <v>384040</v>
      </c>
      <c r="E279" s="85"/>
      <c r="F279" s="87">
        <v>384040</v>
      </c>
      <c r="H279" s="105" t="s">
        <v>1217</v>
      </c>
      <c r="I279" s="95" t="s">
        <v>2038</v>
      </c>
      <c r="J279" s="87">
        <v>1117300</v>
      </c>
      <c r="K279" s="46">
        <f t="shared" si="17"/>
        <v>859585</v>
      </c>
      <c r="L279" s="85"/>
      <c r="M279" s="87">
        <v>859585</v>
      </c>
      <c r="O279" s="105" t="s">
        <v>1082</v>
      </c>
      <c r="P279" s="95" t="s">
        <v>2001</v>
      </c>
      <c r="Q279" s="87">
        <v>677900</v>
      </c>
      <c r="R279" s="46">
        <f t="shared" si="18"/>
        <v>2662584</v>
      </c>
      <c r="S279" s="87">
        <v>571290</v>
      </c>
      <c r="T279" s="87">
        <v>2091294</v>
      </c>
      <c r="V279" s="105" t="s">
        <v>1088</v>
      </c>
      <c r="W279" s="95" t="s">
        <v>2003</v>
      </c>
      <c r="X279" s="87">
        <v>395396</v>
      </c>
      <c r="Y279" s="87">
        <f t="shared" si="19"/>
        <v>444469</v>
      </c>
      <c r="Z279" s="85"/>
      <c r="AA279" s="87">
        <v>444469</v>
      </c>
    </row>
    <row r="280" spans="1:27" ht="15">
      <c r="A280" s="105" t="s">
        <v>1123</v>
      </c>
      <c r="B280" s="95" t="s">
        <v>2011</v>
      </c>
      <c r="C280" s="85"/>
      <c r="D280" s="46">
        <f t="shared" si="16"/>
        <v>532792</v>
      </c>
      <c r="E280" s="85"/>
      <c r="F280" s="87">
        <v>532792</v>
      </c>
      <c r="H280" s="105" t="s">
        <v>1220</v>
      </c>
      <c r="I280" s="95" t="s">
        <v>2039</v>
      </c>
      <c r="J280" s="85"/>
      <c r="K280" s="46">
        <f t="shared" si="17"/>
        <v>64076</v>
      </c>
      <c r="L280" s="85"/>
      <c r="M280" s="87">
        <v>64076</v>
      </c>
      <c r="O280" s="105" t="s">
        <v>1085</v>
      </c>
      <c r="P280" s="95" t="s">
        <v>2002</v>
      </c>
      <c r="Q280" s="85"/>
      <c r="R280" s="46">
        <f t="shared" si="18"/>
        <v>188881</v>
      </c>
      <c r="S280" s="87">
        <v>2000</v>
      </c>
      <c r="T280" s="87">
        <v>186881</v>
      </c>
      <c r="V280" s="105" t="s">
        <v>1091</v>
      </c>
      <c r="W280" s="95" t="s">
        <v>2267</v>
      </c>
      <c r="X280" s="85"/>
      <c r="Y280" s="87">
        <f t="shared" si="19"/>
        <v>544076</v>
      </c>
      <c r="Z280" s="85"/>
      <c r="AA280" s="87">
        <v>544076</v>
      </c>
    </row>
    <row r="281" spans="1:27" ht="15">
      <c r="A281" s="105" t="s">
        <v>1126</v>
      </c>
      <c r="B281" s="95" t="s">
        <v>1750</v>
      </c>
      <c r="C281" s="87">
        <v>289100</v>
      </c>
      <c r="D281" s="46">
        <f t="shared" si="16"/>
        <v>1254073</v>
      </c>
      <c r="E281" s="87">
        <v>72052</v>
      </c>
      <c r="F281" s="87">
        <v>1182021</v>
      </c>
      <c r="H281" s="105" t="s">
        <v>1223</v>
      </c>
      <c r="I281" s="95" t="s">
        <v>2040</v>
      </c>
      <c r="J281" s="85"/>
      <c r="K281" s="46">
        <f t="shared" si="17"/>
        <v>13108</v>
      </c>
      <c r="L281" s="85"/>
      <c r="M281" s="87">
        <v>13108</v>
      </c>
      <c r="O281" s="105" t="s">
        <v>1088</v>
      </c>
      <c r="P281" s="95" t="s">
        <v>2003</v>
      </c>
      <c r="Q281" s="87">
        <v>725350</v>
      </c>
      <c r="R281" s="46">
        <f t="shared" si="18"/>
        <v>2298508</v>
      </c>
      <c r="S281" s="87">
        <v>196251</v>
      </c>
      <c r="T281" s="87">
        <v>2102257</v>
      </c>
      <c r="V281" s="105" t="s">
        <v>1094</v>
      </c>
      <c r="W281" s="95" t="s">
        <v>2004</v>
      </c>
      <c r="X281" s="87">
        <v>21800869</v>
      </c>
      <c r="Y281" s="87">
        <f t="shared" si="19"/>
        <v>12043132</v>
      </c>
      <c r="Z281" s="87">
        <v>1812300</v>
      </c>
      <c r="AA281" s="87">
        <v>10230832</v>
      </c>
    </row>
    <row r="282" spans="1:27" ht="15">
      <c r="A282" s="105" t="s">
        <v>1128</v>
      </c>
      <c r="B282" s="95" t="s">
        <v>2012</v>
      </c>
      <c r="C282" s="85"/>
      <c r="D282" s="46">
        <f t="shared" si="16"/>
        <v>105683</v>
      </c>
      <c r="E282" s="87">
        <v>34650</v>
      </c>
      <c r="F282" s="87">
        <v>71033</v>
      </c>
      <c r="H282" s="105" t="s">
        <v>1226</v>
      </c>
      <c r="I282" s="95" t="s">
        <v>2041</v>
      </c>
      <c r="J282" s="87">
        <v>3051739</v>
      </c>
      <c r="K282" s="46">
        <f t="shared" si="17"/>
        <v>11902365</v>
      </c>
      <c r="L282" s="87">
        <v>2982820</v>
      </c>
      <c r="M282" s="87">
        <v>8919545</v>
      </c>
      <c r="O282" s="105" t="s">
        <v>1091</v>
      </c>
      <c r="P282" s="95" t="s">
        <v>2267</v>
      </c>
      <c r="Q282" s="85"/>
      <c r="R282" s="46">
        <f t="shared" si="18"/>
        <v>164110</v>
      </c>
      <c r="S282" s="87">
        <v>60079</v>
      </c>
      <c r="T282" s="87">
        <v>104031</v>
      </c>
      <c r="V282" s="105" t="s">
        <v>1097</v>
      </c>
      <c r="W282" s="95" t="s">
        <v>2005</v>
      </c>
      <c r="X282" s="87">
        <v>406268</v>
      </c>
      <c r="Y282" s="87">
        <f t="shared" si="19"/>
        <v>3926142</v>
      </c>
      <c r="Z282" s="87">
        <v>787831</v>
      </c>
      <c r="AA282" s="87">
        <v>3138311</v>
      </c>
    </row>
    <row r="283" spans="1:27" ht="15">
      <c r="A283" s="105" t="s">
        <v>1131</v>
      </c>
      <c r="B283" s="95" t="s">
        <v>2013</v>
      </c>
      <c r="C283" s="85"/>
      <c r="D283" s="46">
        <f t="shared" si="16"/>
        <v>95440</v>
      </c>
      <c r="E283" s="87">
        <v>8200</v>
      </c>
      <c r="F283" s="87">
        <v>87240</v>
      </c>
      <c r="H283" s="105" t="s">
        <v>1233</v>
      </c>
      <c r="I283" s="95" t="s">
        <v>2043</v>
      </c>
      <c r="J283" s="85"/>
      <c r="K283" s="46">
        <f t="shared" si="17"/>
        <v>1400</v>
      </c>
      <c r="L283" s="85"/>
      <c r="M283" s="87">
        <v>1400</v>
      </c>
      <c r="O283" s="105" t="s">
        <v>1094</v>
      </c>
      <c r="P283" s="95" t="s">
        <v>2004</v>
      </c>
      <c r="Q283" s="87">
        <v>7266612</v>
      </c>
      <c r="R283" s="46">
        <f t="shared" si="18"/>
        <v>9998829</v>
      </c>
      <c r="S283" s="87">
        <v>1072316</v>
      </c>
      <c r="T283" s="87">
        <v>8926513</v>
      </c>
      <c r="V283" s="105" t="s">
        <v>1100</v>
      </c>
      <c r="W283" s="95" t="s">
        <v>2006</v>
      </c>
      <c r="X283" s="85"/>
      <c r="Y283" s="87">
        <f t="shared" si="19"/>
        <v>151300</v>
      </c>
      <c r="Z283" s="87">
        <v>92000</v>
      </c>
      <c r="AA283" s="87">
        <v>59300</v>
      </c>
    </row>
    <row r="284" spans="1:27" ht="15">
      <c r="A284" s="105" t="s">
        <v>1134</v>
      </c>
      <c r="B284" s="95" t="s">
        <v>1924</v>
      </c>
      <c r="C284" s="87">
        <v>8900</v>
      </c>
      <c r="D284" s="46">
        <f t="shared" si="16"/>
        <v>1318459</v>
      </c>
      <c r="E284" s="87">
        <v>979383</v>
      </c>
      <c r="F284" s="87">
        <v>339076</v>
      </c>
      <c r="H284" s="105" t="s">
        <v>1236</v>
      </c>
      <c r="I284" s="95" t="s">
        <v>2044</v>
      </c>
      <c r="J284" s="87">
        <v>1600</v>
      </c>
      <c r="K284" s="46">
        <f t="shared" si="17"/>
        <v>242920</v>
      </c>
      <c r="L284" s="85"/>
      <c r="M284" s="87">
        <v>242920</v>
      </c>
      <c r="O284" s="105" t="s">
        <v>1097</v>
      </c>
      <c r="P284" s="95" t="s">
        <v>2005</v>
      </c>
      <c r="Q284" s="87">
        <v>2434605</v>
      </c>
      <c r="R284" s="46">
        <f t="shared" si="18"/>
        <v>9583912</v>
      </c>
      <c r="S284" s="87">
        <v>1351347</v>
      </c>
      <c r="T284" s="87">
        <v>8232565</v>
      </c>
      <c r="V284" s="105" t="s">
        <v>1103</v>
      </c>
      <c r="W284" s="95" t="s">
        <v>2007</v>
      </c>
      <c r="X284" s="87">
        <v>464750</v>
      </c>
      <c r="Y284" s="87">
        <f t="shared" si="19"/>
        <v>1351046</v>
      </c>
      <c r="Z284" s="85"/>
      <c r="AA284" s="87">
        <v>1351046</v>
      </c>
    </row>
    <row r="285" spans="1:27" ht="15">
      <c r="A285" s="105" t="s">
        <v>1136</v>
      </c>
      <c r="B285" s="95" t="s">
        <v>1925</v>
      </c>
      <c r="C285" s="85"/>
      <c r="D285" s="46">
        <f t="shared" si="16"/>
        <v>956366</v>
      </c>
      <c r="E285" s="87">
        <v>62900</v>
      </c>
      <c r="F285" s="87">
        <v>893466</v>
      </c>
      <c r="H285" s="105" t="s">
        <v>1239</v>
      </c>
      <c r="I285" s="95" t="s">
        <v>2045</v>
      </c>
      <c r="J285" s="87">
        <v>110000</v>
      </c>
      <c r="K285" s="46">
        <f t="shared" si="17"/>
        <v>42800</v>
      </c>
      <c r="L285" s="85"/>
      <c r="M285" s="87">
        <v>42800</v>
      </c>
      <c r="O285" s="105" t="s">
        <v>1100</v>
      </c>
      <c r="P285" s="95" t="s">
        <v>2006</v>
      </c>
      <c r="Q285" s="85"/>
      <c r="R285" s="46">
        <f t="shared" si="18"/>
        <v>182602</v>
      </c>
      <c r="S285" s="85"/>
      <c r="T285" s="87">
        <v>182602</v>
      </c>
      <c r="V285" s="105" t="s">
        <v>1106</v>
      </c>
      <c r="W285" s="95" t="s">
        <v>2008</v>
      </c>
      <c r="X285" s="87">
        <v>86442</v>
      </c>
      <c r="Y285" s="87">
        <f t="shared" si="19"/>
        <v>2955879</v>
      </c>
      <c r="Z285" s="87">
        <v>214244</v>
      </c>
      <c r="AA285" s="87">
        <v>2741635</v>
      </c>
    </row>
    <row r="286" spans="1:27" ht="15">
      <c r="A286" s="105" t="s">
        <v>1138</v>
      </c>
      <c r="B286" s="95" t="s">
        <v>2014</v>
      </c>
      <c r="C286" s="85"/>
      <c r="D286" s="46">
        <f t="shared" si="16"/>
        <v>170890</v>
      </c>
      <c r="E286" s="87">
        <v>90250</v>
      </c>
      <c r="F286" s="87">
        <v>80640</v>
      </c>
      <c r="H286" s="105" t="s">
        <v>1242</v>
      </c>
      <c r="I286" s="95" t="s">
        <v>2046</v>
      </c>
      <c r="J286" s="85"/>
      <c r="K286" s="46">
        <f t="shared" si="17"/>
        <v>18300</v>
      </c>
      <c r="L286" s="85"/>
      <c r="M286" s="87">
        <v>18300</v>
      </c>
      <c r="O286" s="105" t="s">
        <v>1103</v>
      </c>
      <c r="P286" s="95" t="s">
        <v>2007</v>
      </c>
      <c r="Q286" s="87">
        <v>2440479</v>
      </c>
      <c r="R286" s="46">
        <f t="shared" si="18"/>
        <v>6404737</v>
      </c>
      <c r="S286" s="87">
        <v>1096200</v>
      </c>
      <c r="T286" s="87">
        <v>5308537</v>
      </c>
      <c r="V286" s="105" t="s">
        <v>1109</v>
      </c>
      <c r="W286" s="95" t="s">
        <v>2009</v>
      </c>
      <c r="X286" s="87">
        <v>235425</v>
      </c>
      <c r="Y286" s="87">
        <f t="shared" si="19"/>
        <v>1064138</v>
      </c>
      <c r="Z286" s="87">
        <v>129890</v>
      </c>
      <c r="AA286" s="87">
        <v>934248</v>
      </c>
    </row>
    <row r="287" spans="1:27" ht="15">
      <c r="A287" s="105" t="s">
        <v>1147</v>
      </c>
      <c r="B287" s="95" t="s">
        <v>2015</v>
      </c>
      <c r="C287" s="87">
        <v>33500</v>
      </c>
      <c r="D287" s="46">
        <f t="shared" si="16"/>
        <v>653272</v>
      </c>
      <c r="E287" s="85"/>
      <c r="F287" s="87">
        <v>653272</v>
      </c>
      <c r="H287" s="105" t="s">
        <v>1245</v>
      </c>
      <c r="I287" s="95" t="s">
        <v>2047</v>
      </c>
      <c r="J287" s="87">
        <v>4200</v>
      </c>
      <c r="K287" s="46">
        <f t="shared" si="17"/>
        <v>16585</v>
      </c>
      <c r="L287" s="85"/>
      <c r="M287" s="87">
        <v>16585</v>
      </c>
      <c r="O287" s="105" t="s">
        <v>1106</v>
      </c>
      <c r="P287" s="95" t="s">
        <v>2008</v>
      </c>
      <c r="Q287" s="87">
        <v>330500</v>
      </c>
      <c r="R287" s="46">
        <f t="shared" si="18"/>
        <v>1270199</v>
      </c>
      <c r="S287" s="87">
        <v>284321</v>
      </c>
      <c r="T287" s="87">
        <v>985878</v>
      </c>
      <c r="V287" s="105" t="s">
        <v>1113</v>
      </c>
      <c r="W287" s="95" t="s">
        <v>2010</v>
      </c>
      <c r="X287" s="87">
        <v>1282502</v>
      </c>
      <c r="Y287" s="87">
        <f t="shared" si="19"/>
        <v>9443937</v>
      </c>
      <c r="Z287" s="85"/>
      <c r="AA287" s="87">
        <v>9443937</v>
      </c>
    </row>
    <row r="288" spans="1:27" ht="15">
      <c r="A288" s="105" t="s">
        <v>1150</v>
      </c>
      <c r="B288" s="95" t="s">
        <v>2016</v>
      </c>
      <c r="C288" s="87">
        <v>1000</v>
      </c>
      <c r="D288" s="46">
        <f t="shared" si="16"/>
        <v>584440</v>
      </c>
      <c r="E288" s="87">
        <v>142300</v>
      </c>
      <c r="F288" s="87">
        <v>442140</v>
      </c>
      <c r="H288" s="105" t="s">
        <v>1248</v>
      </c>
      <c r="I288" s="95" t="s">
        <v>2048</v>
      </c>
      <c r="J288" s="85"/>
      <c r="K288" s="46">
        <f t="shared" si="17"/>
        <v>600</v>
      </c>
      <c r="L288" s="85"/>
      <c r="M288" s="87">
        <v>600</v>
      </c>
      <c r="O288" s="105" t="s">
        <v>1109</v>
      </c>
      <c r="P288" s="95" t="s">
        <v>2009</v>
      </c>
      <c r="Q288" s="87">
        <v>751550</v>
      </c>
      <c r="R288" s="46">
        <f t="shared" si="18"/>
        <v>1575283</v>
      </c>
      <c r="S288" s="87">
        <v>638760</v>
      </c>
      <c r="T288" s="87">
        <v>936523</v>
      </c>
      <c r="V288" s="105" t="s">
        <v>1123</v>
      </c>
      <c r="W288" s="95" t="s">
        <v>2011</v>
      </c>
      <c r="X288" s="87">
        <v>3750</v>
      </c>
      <c r="Y288" s="87">
        <f t="shared" si="19"/>
        <v>21380958</v>
      </c>
      <c r="Z288" s="87">
        <v>1938110</v>
      </c>
      <c r="AA288" s="87">
        <v>19442848</v>
      </c>
    </row>
    <row r="289" spans="1:27" ht="15">
      <c r="A289" s="105" t="s">
        <v>1152</v>
      </c>
      <c r="B289" s="95" t="s">
        <v>2017</v>
      </c>
      <c r="C289" s="85"/>
      <c r="D289" s="46">
        <f t="shared" si="16"/>
        <v>1019842</v>
      </c>
      <c r="E289" s="87">
        <v>236000</v>
      </c>
      <c r="F289" s="87">
        <v>783842</v>
      </c>
      <c r="H289" s="105" t="s">
        <v>1251</v>
      </c>
      <c r="I289" s="95" t="s">
        <v>2049</v>
      </c>
      <c r="J289" s="87">
        <v>20000</v>
      </c>
      <c r="K289" s="46">
        <f t="shared" si="17"/>
        <v>92650</v>
      </c>
      <c r="L289" s="85"/>
      <c r="M289" s="87">
        <v>92650</v>
      </c>
      <c r="O289" s="105" t="s">
        <v>1113</v>
      </c>
      <c r="P289" s="95" t="s">
        <v>2010</v>
      </c>
      <c r="Q289" s="87">
        <v>2720158</v>
      </c>
      <c r="R289" s="46">
        <f t="shared" si="18"/>
        <v>6256835</v>
      </c>
      <c r="S289" s="87">
        <v>329200</v>
      </c>
      <c r="T289" s="87">
        <v>5927635</v>
      </c>
      <c r="V289" s="105" t="s">
        <v>1126</v>
      </c>
      <c r="W289" s="95" t="s">
        <v>1750</v>
      </c>
      <c r="X289" s="87">
        <v>7721889</v>
      </c>
      <c r="Y289" s="87">
        <f t="shared" si="19"/>
        <v>22064191</v>
      </c>
      <c r="Z289" s="87">
        <v>5806938</v>
      </c>
      <c r="AA289" s="87">
        <v>16257253</v>
      </c>
    </row>
    <row r="290" spans="1:27" ht="15">
      <c r="A290" s="107" t="s">
        <v>1144</v>
      </c>
      <c r="B290" s="95" t="s">
        <v>2018</v>
      </c>
      <c r="C290" s="87">
        <v>2552977</v>
      </c>
      <c r="D290" s="46">
        <f t="shared" si="16"/>
        <v>2211177</v>
      </c>
      <c r="E290" s="87">
        <v>789103</v>
      </c>
      <c r="F290" s="87">
        <v>1422074</v>
      </c>
      <c r="H290" s="105" t="s">
        <v>1254</v>
      </c>
      <c r="I290" s="95" t="s">
        <v>2050</v>
      </c>
      <c r="J290" s="85"/>
      <c r="K290" s="46">
        <f t="shared" si="17"/>
        <v>8640</v>
      </c>
      <c r="L290" s="85"/>
      <c r="M290" s="87">
        <v>8640</v>
      </c>
      <c r="O290" s="105" t="s">
        <v>1123</v>
      </c>
      <c r="P290" s="95" t="s">
        <v>2011</v>
      </c>
      <c r="Q290" s="87">
        <v>290000</v>
      </c>
      <c r="R290" s="46">
        <f t="shared" si="18"/>
        <v>9097626</v>
      </c>
      <c r="S290" s="87">
        <v>164880</v>
      </c>
      <c r="T290" s="87">
        <v>8932746</v>
      </c>
      <c r="V290" s="105" t="s">
        <v>1128</v>
      </c>
      <c r="W290" s="95" t="s">
        <v>2012</v>
      </c>
      <c r="X290" s="87">
        <v>33355</v>
      </c>
      <c r="Y290" s="87">
        <f t="shared" si="19"/>
        <v>2119296</v>
      </c>
      <c r="Z290" s="87">
        <v>862385</v>
      </c>
      <c r="AA290" s="87">
        <v>1256911</v>
      </c>
    </row>
    <row r="291" spans="1:27" ht="15">
      <c r="A291" s="105" t="s">
        <v>1156</v>
      </c>
      <c r="B291" s="95" t="s">
        <v>2019</v>
      </c>
      <c r="C291" s="85"/>
      <c r="D291" s="46">
        <f t="shared" si="16"/>
        <v>229288</v>
      </c>
      <c r="E291" s="85"/>
      <c r="F291" s="87">
        <v>229288</v>
      </c>
      <c r="H291" s="105" t="s">
        <v>1257</v>
      </c>
      <c r="I291" s="95" t="s">
        <v>2051</v>
      </c>
      <c r="J291" s="85"/>
      <c r="K291" s="46">
        <f t="shared" si="17"/>
        <v>11000</v>
      </c>
      <c r="L291" s="85"/>
      <c r="M291" s="87">
        <v>11000</v>
      </c>
      <c r="O291" s="105" t="s">
        <v>1126</v>
      </c>
      <c r="P291" s="95" t="s">
        <v>1750</v>
      </c>
      <c r="Q291" s="87">
        <v>17798032</v>
      </c>
      <c r="R291" s="46">
        <f t="shared" si="18"/>
        <v>23488034</v>
      </c>
      <c r="S291" s="87">
        <v>1655331</v>
      </c>
      <c r="T291" s="87">
        <v>21832703</v>
      </c>
      <c r="V291" s="105" t="s">
        <v>1131</v>
      </c>
      <c r="W291" s="95" t="s">
        <v>2013</v>
      </c>
      <c r="X291" s="87">
        <v>37500</v>
      </c>
      <c r="Y291" s="87">
        <f t="shared" si="19"/>
        <v>1126109</v>
      </c>
      <c r="Z291" s="87">
        <v>260350</v>
      </c>
      <c r="AA291" s="87">
        <v>865759</v>
      </c>
    </row>
    <row r="292" spans="1:27" ht="15">
      <c r="A292" s="105" t="s">
        <v>1159</v>
      </c>
      <c r="B292" s="95" t="s">
        <v>2020</v>
      </c>
      <c r="C292" s="85"/>
      <c r="D292" s="46">
        <f t="shared" si="16"/>
        <v>210554</v>
      </c>
      <c r="E292" s="85"/>
      <c r="F292" s="87">
        <v>210554</v>
      </c>
      <c r="H292" s="105" t="s">
        <v>1260</v>
      </c>
      <c r="I292" s="95" t="s">
        <v>2052</v>
      </c>
      <c r="J292" s="85"/>
      <c r="K292" s="46">
        <f t="shared" si="17"/>
        <v>901663</v>
      </c>
      <c r="L292" s="85"/>
      <c r="M292" s="87">
        <v>901663</v>
      </c>
      <c r="O292" s="105" t="s">
        <v>1128</v>
      </c>
      <c r="P292" s="95" t="s">
        <v>2012</v>
      </c>
      <c r="Q292" s="87">
        <v>937830</v>
      </c>
      <c r="R292" s="46">
        <f t="shared" si="18"/>
        <v>1617121</v>
      </c>
      <c r="S292" s="87">
        <v>350550</v>
      </c>
      <c r="T292" s="87">
        <v>1266571</v>
      </c>
      <c r="V292" s="105" t="s">
        <v>1134</v>
      </c>
      <c r="W292" s="95" t="s">
        <v>1924</v>
      </c>
      <c r="X292" s="87">
        <v>2161473</v>
      </c>
      <c r="Y292" s="87">
        <f t="shared" si="19"/>
        <v>30953320</v>
      </c>
      <c r="Z292" s="87">
        <v>8036546</v>
      </c>
      <c r="AA292" s="87">
        <v>22916774</v>
      </c>
    </row>
    <row r="293" spans="1:27" ht="15">
      <c r="A293" s="105" t="s">
        <v>1162</v>
      </c>
      <c r="B293" s="95" t="s">
        <v>2021</v>
      </c>
      <c r="C293" s="87">
        <v>200000</v>
      </c>
      <c r="D293" s="46">
        <f t="shared" si="16"/>
        <v>22770</v>
      </c>
      <c r="E293" s="85"/>
      <c r="F293" s="87">
        <v>22770</v>
      </c>
      <c r="H293" s="105" t="s">
        <v>1263</v>
      </c>
      <c r="I293" s="95" t="s">
        <v>2053</v>
      </c>
      <c r="J293" s="85"/>
      <c r="K293" s="46">
        <f t="shared" si="17"/>
        <v>15199</v>
      </c>
      <c r="L293" s="85"/>
      <c r="M293" s="87">
        <v>15199</v>
      </c>
      <c r="O293" s="105" t="s">
        <v>1131</v>
      </c>
      <c r="P293" s="95" t="s">
        <v>2013</v>
      </c>
      <c r="Q293" s="85"/>
      <c r="R293" s="46">
        <f t="shared" si="18"/>
        <v>1553515</v>
      </c>
      <c r="S293" s="87">
        <v>457500</v>
      </c>
      <c r="T293" s="87">
        <v>1096015</v>
      </c>
      <c r="V293" s="105" t="s">
        <v>1136</v>
      </c>
      <c r="W293" s="95" t="s">
        <v>1925</v>
      </c>
      <c r="X293" s="87">
        <v>58163996</v>
      </c>
      <c r="Y293" s="87">
        <f t="shared" si="19"/>
        <v>45917769</v>
      </c>
      <c r="Z293" s="87">
        <v>3798948</v>
      </c>
      <c r="AA293" s="87">
        <v>42118821</v>
      </c>
    </row>
    <row r="294" spans="1:27" ht="15">
      <c r="A294" s="105" t="s">
        <v>1165</v>
      </c>
      <c r="B294" s="95" t="s">
        <v>2022</v>
      </c>
      <c r="C294" s="85"/>
      <c r="D294" s="46">
        <f t="shared" si="16"/>
        <v>1279687</v>
      </c>
      <c r="E294" s="87">
        <v>84180</v>
      </c>
      <c r="F294" s="87">
        <v>1195507</v>
      </c>
      <c r="H294" s="105" t="s">
        <v>1272</v>
      </c>
      <c r="I294" s="95" t="s">
        <v>2056</v>
      </c>
      <c r="J294" s="87">
        <v>750</v>
      </c>
      <c r="K294" s="46">
        <f t="shared" si="17"/>
        <v>57400</v>
      </c>
      <c r="L294" s="85"/>
      <c r="M294" s="87">
        <v>57400</v>
      </c>
      <c r="O294" s="105" t="s">
        <v>1134</v>
      </c>
      <c r="P294" s="95" t="s">
        <v>1924</v>
      </c>
      <c r="Q294" s="87">
        <v>1634536</v>
      </c>
      <c r="R294" s="46">
        <f t="shared" si="18"/>
        <v>11648538</v>
      </c>
      <c r="S294" s="87">
        <v>4106319</v>
      </c>
      <c r="T294" s="87">
        <v>7542219</v>
      </c>
      <c r="V294" s="105" t="s">
        <v>1138</v>
      </c>
      <c r="W294" s="95" t="s">
        <v>2014</v>
      </c>
      <c r="X294" s="87">
        <v>419237</v>
      </c>
      <c r="Y294" s="87">
        <f t="shared" si="19"/>
        <v>886950</v>
      </c>
      <c r="Z294" s="87">
        <v>64500</v>
      </c>
      <c r="AA294" s="87">
        <v>822450</v>
      </c>
    </row>
    <row r="295" spans="1:27" ht="15">
      <c r="A295" s="105" t="s">
        <v>1168</v>
      </c>
      <c r="B295" s="95" t="s">
        <v>2023</v>
      </c>
      <c r="C295" s="87">
        <v>624800</v>
      </c>
      <c r="D295" s="46">
        <f t="shared" si="16"/>
        <v>2740830</v>
      </c>
      <c r="E295" s="87">
        <v>675507</v>
      </c>
      <c r="F295" s="87">
        <v>2065323</v>
      </c>
      <c r="H295" s="105" t="s">
        <v>1275</v>
      </c>
      <c r="I295" s="95" t="s">
        <v>2057</v>
      </c>
      <c r="J295" s="87">
        <v>463500</v>
      </c>
      <c r="K295" s="46">
        <f t="shared" si="17"/>
        <v>1888905</v>
      </c>
      <c r="L295" s="85"/>
      <c r="M295" s="87">
        <v>1888905</v>
      </c>
      <c r="O295" s="105" t="s">
        <v>1136</v>
      </c>
      <c r="P295" s="95" t="s">
        <v>1925</v>
      </c>
      <c r="Q295" s="87">
        <v>902122</v>
      </c>
      <c r="R295" s="46">
        <f t="shared" si="18"/>
        <v>11705983</v>
      </c>
      <c r="S295" s="87">
        <v>1310457</v>
      </c>
      <c r="T295" s="87">
        <v>10395526</v>
      </c>
      <c r="V295" s="105" t="s">
        <v>1147</v>
      </c>
      <c r="W295" s="95" t="s">
        <v>2015</v>
      </c>
      <c r="X295" s="87">
        <v>12300</v>
      </c>
      <c r="Y295" s="87">
        <f t="shared" si="19"/>
        <v>12722657</v>
      </c>
      <c r="Z295" s="87">
        <v>15900</v>
      </c>
      <c r="AA295" s="87">
        <v>12706757</v>
      </c>
    </row>
    <row r="296" spans="1:27" ht="15">
      <c r="A296" s="105" t="s">
        <v>1171</v>
      </c>
      <c r="B296" s="95" t="s">
        <v>2024</v>
      </c>
      <c r="C296" s="85"/>
      <c r="D296" s="46">
        <f t="shared" si="16"/>
        <v>3950</v>
      </c>
      <c r="E296" s="85"/>
      <c r="F296" s="87">
        <v>3950</v>
      </c>
      <c r="H296" s="105" t="s">
        <v>1278</v>
      </c>
      <c r="I296" s="95" t="s">
        <v>2058</v>
      </c>
      <c r="J296" s="85"/>
      <c r="K296" s="46">
        <f t="shared" si="17"/>
        <v>12700</v>
      </c>
      <c r="L296" s="85"/>
      <c r="M296" s="87">
        <v>12700</v>
      </c>
      <c r="O296" s="105" t="s">
        <v>1138</v>
      </c>
      <c r="P296" s="95" t="s">
        <v>2014</v>
      </c>
      <c r="Q296" s="85"/>
      <c r="R296" s="46">
        <f t="shared" si="18"/>
        <v>2909339</v>
      </c>
      <c r="S296" s="87">
        <v>1584906</v>
      </c>
      <c r="T296" s="87">
        <v>1324433</v>
      </c>
      <c r="V296" s="105" t="s">
        <v>1150</v>
      </c>
      <c r="W296" s="95" t="s">
        <v>2016</v>
      </c>
      <c r="X296" s="87">
        <v>121750900</v>
      </c>
      <c r="Y296" s="87">
        <f t="shared" si="19"/>
        <v>38439069</v>
      </c>
      <c r="Z296" s="87">
        <v>14471781</v>
      </c>
      <c r="AA296" s="87">
        <v>23967288</v>
      </c>
    </row>
    <row r="297" spans="1:27" ht="15">
      <c r="A297" s="105" t="s">
        <v>1177</v>
      </c>
      <c r="B297" s="95" t="s">
        <v>2026</v>
      </c>
      <c r="C297" s="85"/>
      <c r="D297" s="46">
        <f t="shared" si="16"/>
        <v>46352</v>
      </c>
      <c r="E297" s="85"/>
      <c r="F297" s="87">
        <v>46352</v>
      </c>
      <c r="H297" s="105" t="s">
        <v>1281</v>
      </c>
      <c r="I297" s="95" t="s">
        <v>2059</v>
      </c>
      <c r="J297" s="85"/>
      <c r="K297" s="46">
        <f t="shared" si="17"/>
        <v>253746</v>
      </c>
      <c r="L297" s="85"/>
      <c r="M297" s="87">
        <v>253746</v>
      </c>
      <c r="O297" s="105" t="s">
        <v>1147</v>
      </c>
      <c r="P297" s="95" t="s">
        <v>2015</v>
      </c>
      <c r="Q297" s="87">
        <v>40530405</v>
      </c>
      <c r="R297" s="46">
        <f t="shared" si="18"/>
        <v>12944633</v>
      </c>
      <c r="S297" s="87">
        <v>42500</v>
      </c>
      <c r="T297" s="87">
        <v>12902133</v>
      </c>
      <c r="V297" s="105" t="s">
        <v>1152</v>
      </c>
      <c r="W297" s="95" t="s">
        <v>2017</v>
      </c>
      <c r="X297" s="87">
        <v>1901240</v>
      </c>
      <c r="Y297" s="87">
        <f t="shared" si="19"/>
        <v>31870900</v>
      </c>
      <c r="Z297" s="87">
        <v>277100</v>
      </c>
      <c r="AA297" s="87">
        <v>31593800</v>
      </c>
    </row>
    <row r="298" spans="1:27" ht="15">
      <c r="A298" s="105" t="s">
        <v>1180</v>
      </c>
      <c r="B298" s="95" t="s">
        <v>2027</v>
      </c>
      <c r="C298" s="87">
        <v>2</v>
      </c>
      <c r="D298" s="46">
        <f t="shared" si="16"/>
        <v>3668338</v>
      </c>
      <c r="E298" s="87">
        <v>57225</v>
      </c>
      <c r="F298" s="87">
        <v>3611113</v>
      </c>
      <c r="H298" s="105" t="s">
        <v>1284</v>
      </c>
      <c r="I298" s="95" t="s">
        <v>2060</v>
      </c>
      <c r="J298" s="87">
        <v>175403</v>
      </c>
      <c r="K298" s="46">
        <f t="shared" si="17"/>
        <v>453706</v>
      </c>
      <c r="L298" s="85"/>
      <c r="M298" s="87">
        <v>453706</v>
      </c>
      <c r="O298" s="105" t="s">
        <v>1150</v>
      </c>
      <c r="P298" s="95" t="s">
        <v>2016</v>
      </c>
      <c r="Q298" s="87">
        <v>6612303</v>
      </c>
      <c r="R298" s="46">
        <f t="shared" si="18"/>
        <v>6298475</v>
      </c>
      <c r="S298" s="87">
        <v>963501</v>
      </c>
      <c r="T298" s="87">
        <v>5334974</v>
      </c>
      <c r="V298" s="107" t="s">
        <v>1144</v>
      </c>
      <c r="W298" s="95" t="s">
        <v>2018</v>
      </c>
      <c r="X298" s="87">
        <v>26308457</v>
      </c>
      <c r="Y298" s="87">
        <f t="shared" si="19"/>
        <v>57784976</v>
      </c>
      <c r="Z298" s="87">
        <v>3154024</v>
      </c>
      <c r="AA298" s="87">
        <v>54630952</v>
      </c>
    </row>
    <row r="299" spans="1:27" ht="15">
      <c r="A299" s="105" t="s">
        <v>1183</v>
      </c>
      <c r="B299" s="95" t="s">
        <v>2028</v>
      </c>
      <c r="C299" s="87">
        <v>193000</v>
      </c>
      <c r="D299" s="46">
        <f t="shared" si="16"/>
        <v>595064</v>
      </c>
      <c r="E299" s="87">
        <v>379600</v>
      </c>
      <c r="F299" s="87">
        <v>215464</v>
      </c>
      <c r="H299" s="105" t="s">
        <v>1290</v>
      </c>
      <c r="I299" s="95" t="s">
        <v>2062</v>
      </c>
      <c r="J299" s="85"/>
      <c r="K299" s="46">
        <f t="shared" si="17"/>
        <v>20547</v>
      </c>
      <c r="L299" s="85"/>
      <c r="M299" s="87">
        <v>20547</v>
      </c>
      <c r="O299" s="105" t="s">
        <v>1152</v>
      </c>
      <c r="P299" s="95" t="s">
        <v>2017</v>
      </c>
      <c r="Q299" s="87">
        <v>3794990</v>
      </c>
      <c r="R299" s="46">
        <f t="shared" si="18"/>
        <v>13568373</v>
      </c>
      <c r="S299" s="87">
        <v>1103470</v>
      </c>
      <c r="T299" s="87">
        <v>12464903</v>
      </c>
      <c r="V299" s="105" t="s">
        <v>1156</v>
      </c>
      <c r="W299" s="95" t="s">
        <v>2019</v>
      </c>
      <c r="X299" s="87">
        <v>17027894</v>
      </c>
      <c r="Y299" s="87">
        <f t="shared" si="19"/>
        <v>14077271</v>
      </c>
      <c r="Z299" s="85"/>
      <c r="AA299" s="87">
        <v>14077271</v>
      </c>
    </row>
    <row r="300" spans="1:27" ht="15">
      <c r="A300" s="105" t="s">
        <v>1186</v>
      </c>
      <c r="B300" s="95" t="s">
        <v>2029</v>
      </c>
      <c r="C300" s="87">
        <v>600</v>
      </c>
      <c r="D300" s="46">
        <f t="shared" si="16"/>
        <v>186155</v>
      </c>
      <c r="E300" s="85"/>
      <c r="F300" s="87">
        <v>186155</v>
      </c>
      <c r="H300" s="105" t="s">
        <v>1293</v>
      </c>
      <c r="I300" s="95" t="s">
        <v>2063</v>
      </c>
      <c r="J300" s="85"/>
      <c r="K300" s="46">
        <f t="shared" si="17"/>
        <v>31484</v>
      </c>
      <c r="L300" s="85"/>
      <c r="M300" s="87">
        <v>31484</v>
      </c>
      <c r="O300" s="107" t="s">
        <v>1144</v>
      </c>
      <c r="P300" s="95" t="s">
        <v>2018</v>
      </c>
      <c r="Q300" s="87">
        <v>107437752</v>
      </c>
      <c r="R300" s="46">
        <f t="shared" si="18"/>
        <v>33567975</v>
      </c>
      <c r="S300" s="87">
        <v>9498895</v>
      </c>
      <c r="T300" s="87">
        <v>24069080</v>
      </c>
      <c r="V300" s="105" t="s">
        <v>1159</v>
      </c>
      <c r="W300" s="95" t="s">
        <v>2020</v>
      </c>
      <c r="X300" s="87">
        <v>6920200</v>
      </c>
      <c r="Y300" s="87">
        <f t="shared" si="19"/>
        <v>7035675</v>
      </c>
      <c r="Z300" s="87">
        <v>581700</v>
      </c>
      <c r="AA300" s="87">
        <v>6453975</v>
      </c>
    </row>
    <row r="301" spans="1:27" ht="15">
      <c r="A301" s="105" t="s">
        <v>1189</v>
      </c>
      <c r="B301" s="95" t="s">
        <v>2030</v>
      </c>
      <c r="C301" s="85"/>
      <c r="D301" s="46">
        <f t="shared" si="16"/>
        <v>106376</v>
      </c>
      <c r="E301" s="85"/>
      <c r="F301" s="87">
        <v>106376</v>
      </c>
      <c r="H301" s="105" t="s">
        <v>1296</v>
      </c>
      <c r="I301" s="95" t="s">
        <v>2064</v>
      </c>
      <c r="J301" s="85"/>
      <c r="K301" s="46">
        <f t="shared" si="17"/>
        <v>25700</v>
      </c>
      <c r="L301" s="85"/>
      <c r="M301" s="87">
        <v>25700</v>
      </c>
      <c r="O301" s="105" t="s">
        <v>1156</v>
      </c>
      <c r="P301" s="95" t="s">
        <v>2019</v>
      </c>
      <c r="Q301" s="87">
        <v>8054653</v>
      </c>
      <c r="R301" s="46">
        <f t="shared" si="18"/>
        <v>4962526</v>
      </c>
      <c r="S301" s="87">
        <v>252850</v>
      </c>
      <c r="T301" s="87">
        <v>4709676</v>
      </c>
      <c r="V301" s="105" t="s">
        <v>1162</v>
      </c>
      <c r="W301" s="95" t="s">
        <v>2021</v>
      </c>
      <c r="X301" s="87">
        <v>930500</v>
      </c>
      <c r="Y301" s="87">
        <f t="shared" si="19"/>
        <v>61437</v>
      </c>
      <c r="Z301" s="85"/>
      <c r="AA301" s="87">
        <v>61437</v>
      </c>
    </row>
    <row r="302" spans="1:27" ht="15">
      <c r="A302" s="105" t="s">
        <v>1192</v>
      </c>
      <c r="B302" s="95" t="s">
        <v>1962</v>
      </c>
      <c r="C302" s="87">
        <v>6448468</v>
      </c>
      <c r="D302" s="46">
        <f t="shared" si="16"/>
        <v>602160</v>
      </c>
      <c r="E302" s="87">
        <v>18001</v>
      </c>
      <c r="F302" s="87">
        <v>584159</v>
      </c>
      <c r="H302" s="105" t="s">
        <v>1302</v>
      </c>
      <c r="I302" s="95" t="s">
        <v>2066</v>
      </c>
      <c r="J302" s="87">
        <v>37000</v>
      </c>
      <c r="K302" s="46">
        <f t="shared" si="17"/>
        <v>193800</v>
      </c>
      <c r="L302" s="85"/>
      <c r="M302" s="87">
        <v>193800</v>
      </c>
      <c r="O302" s="105" t="s">
        <v>1159</v>
      </c>
      <c r="P302" s="95" t="s">
        <v>2020</v>
      </c>
      <c r="Q302" s="87">
        <v>611500</v>
      </c>
      <c r="R302" s="46">
        <f t="shared" si="18"/>
        <v>2150121</v>
      </c>
      <c r="S302" s="87">
        <v>200000</v>
      </c>
      <c r="T302" s="87">
        <v>1950121</v>
      </c>
      <c r="V302" s="105" t="s">
        <v>1165</v>
      </c>
      <c r="W302" s="95" t="s">
        <v>2022</v>
      </c>
      <c r="X302" s="87">
        <v>13227723</v>
      </c>
      <c r="Y302" s="87">
        <f t="shared" si="19"/>
        <v>22826404</v>
      </c>
      <c r="Z302" s="87">
        <v>5300</v>
      </c>
      <c r="AA302" s="87">
        <v>22821104</v>
      </c>
    </row>
    <row r="303" spans="1:27" ht="15">
      <c r="A303" s="105" t="s">
        <v>1194</v>
      </c>
      <c r="B303" s="95" t="s">
        <v>2031</v>
      </c>
      <c r="C303" s="87">
        <v>9010000</v>
      </c>
      <c r="D303" s="46">
        <f t="shared" si="16"/>
        <v>598702</v>
      </c>
      <c r="E303" s="85"/>
      <c r="F303" s="87">
        <v>598702</v>
      </c>
      <c r="H303" s="105" t="s">
        <v>1305</v>
      </c>
      <c r="I303" s="95" t="s">
        <v>2067</v>
      </c>
      <c r="J303" s="85"/>
      <c r="K303" s="46">
        <f t="shared" si="17"/>
        <v>21852</v>
      </c>
      <c r="L303" s="85"/>
      <c r="M303" s="87">
        <v>21852</v>
      </c>
      <c r="O303" s="105" t="s">
        <v>1162</v>
      </c>
      <c r="P303" s="95" t="s">
        <v>2021</v>
      </c>
      <c r="Q303" s="87">
        <v>841321</v>
      </c>
      <c r="R303" s="46">
        <f t="shared" si="18"/>
        <v>2084803</v>
      </c>
      <c r="S303" s="87">
        <v>30000</v>
      </c>
      <c r="T303" s="87">
        <v>2054803</v>
      </c>
      <c r="V303" s="105" t="s">
        <v>1168</v>
      </c>
      <c r="W303" s="95" t="s">
        <v>2023</v>
      </c>
      <c r="X303" s="87">
        <v>7354751</v>
      </c>
      <c r="Y303" s="87">
        <f t="shared" si="19"/>
        <v>35491123</v>
      </c>
      <c r="Z303" s="87">
        <v>4338300</v>
      </c>
      <c r="AA303" s="87">
        <v>31152823</v>
      </c>
    </row>
    <row r="304" spans="1:27" ht="15">
      <c r="A304" s="105" t="s">
        <v>1196</v>
      </c>
      <c r="B304" s="95" t="s">
        <v>2032</v>
      </c>
      <c r="C304" s="87">
        <v>151400</v>
      </c>
      <c r="D304" s="46">
        <f t="shared" si="16"/>
        <v>704274</v>
      </c>
      <c r="E304" s="87">
        <v>56380</v>
      </c>
      <c r="F304" s="87">
        <v>647894</v>
      </c>
      <c r="H304" s="105" t="s">
        <v>1308</v>
      </c>
      <c r="I304" s="95" t="s">
        <v>2068</v>
      </c>
      <c r="J304" s="85"/>
      <c r="K304" s="46">
        <f t="shared" si="17"/>
        <v>22973</v>
      </c>
      <c r="L304" s="85"/>
      <c r="M304" s="87">
        <v>22973</v>
      </c>
      <c r="O304" s="105" t="s">
        <v>1165</v>
      </c>
      <c r="P304" s="95" t="s">
        <v>2022</v>
      </c>
      <c r="Q304" s="87">
        <v>1040000</v>
      </c>
      <c r="R304" s="46">
        <f t="shared" si="18"/>
        <v>15542779</v>
      </c>
      <c r="S304" s="87">
        <v>2140653</v>
      </c>
      <c r="T304" s="87">
        <v>13402126</v>
      </c>
      <c r="V304" s="105" t="s">
        <v>1171</v>
      </c>
      <c r="W304" s="95" t="s">
        <v>2024</v>
      </c>
      <c r="X304" s="85"/>
      <c r="Y304" s="87">
        <f t="shared" si="19"/>
        <v>38000</v>
      </c>
      <c r="Z304" s="85"/>
      <c r="AA304" s="87">
        <v>38000</v>
      </c>
    </row>
    <row r="305" spans="1:27" ht="15">
      <c r="A305" s="105" t="s">
        <v>1199</v>
      </c>
      <c r="B305" s="95" t="s">
        <v>2033</v>
      </c>
      <c r="C305" s="87">
        <v>49600</v>
      </c>
      <c r="D305" s="46">
        <f t="shared" si="16"/>
        <v>605166</v>
      </c>
      <c r="E305" s="85"/>
      <c r="F305" s="87">
        <v>605166</v>
      </c>
      <c r="H305" s="105" t="s">
        <v>1311</v>
      </c>
      <c r="I305" s="95" t="s">
        <v>2069</v>
      </c>
      <c r="J305" s="87">
        <v>23500</v>
      </c>
      <c r="K305" s="46">
        <f t="shared" si="17"/>
        <v>469333</v>
      </c>
      <c r="L305" s="87">
        <v>15000</v>
      </c>
      <c r="M305" s="87">
        <v>454333</v>
      </c>
      <c r="O305" s="105" t="s">
        <v>1168</v>
      </c>
      <c r="P305" s="95" t="s">
        <v>2023</v>
      </c>
      <c r="Q305" s="87">
        <v>13675965</v>
      </c>
      <c r="R305" s="46">
        <f t="shared" si="18"/>
        <v>30767722</v>
      </c>
      <c r="S305" s="87">
        <v>3805669</v>
      </c>
      <c r="T305" s="87">
        <v>26962053</v>
      </c>
      <c r="V305" s="105" t="s">
        <v>1174</v>
      </c>
      <c r="W305" s="95" t="s">
        <v>2025</v>
      </c>
      <c r="X305" s="85"/>
      <c r="Y305" s="87">
        <f t="shared" si="19"/>
        <v>5601603</v>
      </c>
      <c r="Z305" s="87">
        <v>646861</v>
      </c>
      <c r="AA305" s="87">
        <v>4954742</v>
      </c>
    </row>
    <row r="306" spans="1:27" ht="15">
      <c r="A306" s="105" t="s">
        <v>1202</v>
      </c>
      <c r="B306" s="95" t="s">
        <v>2034</v>
      </c>
      <c r="C306" s="87">
        <v>148001</v>
      </c>
      <c r="D306" s="46">
        <f t="shared" si="16"/>
        <v>356596</v>
      </c>
      <c r="E306" s="87">
        <v>1</v>
      </c>
      <c r="F306" s="87">
        <v>356595</v>
      </c>
      <c r="H306" s="105" t="s">
        <v>1314</v>
      </c>
      <c r="I306" s="95" t="s">
        <v>2070</v>
      </c>
      <c r="J306" s="85"/>
      <c r="K306" s="46">
        <f t="shared" si="17"/>
        <v>110653</v>
      </c>
      <c r="L306" s="85"/>
      <c r="M306" s="87">
        <v>110653</v>
      </c>
      <c r="O306" s="105" t="s">
        <v>1171</v>
      </c>
      <c r="P306" s="95" t="s">
        <v>2024</v>
      </c>
      <c r="Q306" s="85"/>
      <c r="R306" s="46">
        <f t="shared" si="18"/>
        <v>312380</v>
      </c>
      <c r="S306" s="85"/>
      <c r="T306" s="87">
        <v>312380</v>
      </c>
      <c r="V306" s="105" t="s">
        <v>1177</v>
      </c>
      <c r="W306" s="95" t="s">
        <v>2026</v>
      </c>
      <c r="X306" s="87">
        <v>10436</v>
      </c>
      <c r="Y306" s="87">
        <f t="shared" si="19"/>
        <v>856303</v>
      </c>
      <c r="Z306" s="87">
        <v>3400</v>
      </c>
      <c r="AA306" s="87">
        <v>852903</v>
      </c>
    </row>
    <row r="307" spans="1:27" ht="15">
      <c r="A307" s="105" t="s">
        <v>1205</v>
      </c>
      <c r="B307" s="95" t="s">
        <v>2035</v>
      </c>
      <c r="C307" s="87">
        <v>1</v>
      </c>
      <c r="D307" s="46">
        <f t="shared" si="16"/>
        <v>336459</v>
      </c>
      <c r="E307" s="87">
        <v>2315</v>
      </c>
      <c r="F307" s="87">
        <v>334144</v>
      </c>
      <c r="H307" s="105" t="s">
        <v>1317</v>
      </c>
      <c r="I307" s="95" t="s">
        <v>2071</v>
      </c>
      <c r="J307" s="87">
        <v>90000</v>
      </c>
      <c r="K307" s="46">
        <f t="shared" si="17"/>
        <v>95175</v>
      </c>
      <c r="L307" s="85"/>
      <c r="M307" s="87">
        <v>95175</v>
      </c>
      <c r="O307" s="105" t="s">
        <v>1174</v>
      </c>
      <c r="P307" s="95" t="s">
        <v>2025</v>
      </c>
      <c r="Q307" s="87">
        <v>279000</v>
      </c>
      <c r="R307" s="46">
        <f t="shared" si="18"/>
        <v>34300</v>
      </c>
      <c r="S307" s="85"/>
      <c r="T307" s="87">
        <v>34300</v>
      </c>
      <c r="V307" s="105" t="s">
        <v>1180</v>
      </c>
      <c r="W307" s="95" t="s">
        <v>2027</v>
      </c>
      <c r="X307" s="87">
        <v>24137160</v>
      </c>
      <c r="Y307" s="87">
        <f t="shared" si="19"/>
        <v>6224423</v>
      </c>
      <c r="Z307" s="87">
        <v>250600</v>
      </c>
      <c r="AA307" s="87">
        <v>5973823</v>
      </c>
    </row>
    <row r="308" spans="1:27" ht="15">
      <c r="A308" s="105" t="s">
        <v>1208</v>
      </c>
      <c r="B308" s="95" t="s">
        <v>2036</v>
      </c>
      <c r="C308" s="87">
        <v>484663</v>
      </c>
      <c r="D308" s="46">
        <f t="shared" si="16"/>
        <v>435958</v>
      </c>
      <c r="E308" s="87">
        <v>300</v>
      </c>
      <c r="F308" s="87">
        <v>435658</v>
      </c>
      <c r="H308" s="105" t="s">
        <v>1320</v>
      </c>
      <c r="I308" s="95" t="s">
        <v>2072</v>
      </c>
      <c r="J308" s="85"/>
      <c r="K308" s="46">
        <f t="shared" si="17"/>
        <v>959391</v>
      </c>
      <c r="L308" s="87">
        <v>8000</v>
      </c>
      <c r="M308" s="87">
        <v>951391</v>
      </c>
      <c r="O308" s="105" t="s">
        <v>1177</v>
      </c>
      <c r="P308" s="95" t="s">
        <v>2026</v>
      </c>
      <c r="Q308" s="85"/>
      <c r="R308" s="46">
        <f t="shared" si="18"/>
        <v>801856</v>
      </c>
      <c r="S308" s="85"/>
      <c r="T308" s="87">
        <v>801856</v>
      </c>
      <c r="V308" s="105" t="s">
        <v>1183</v>
      </c>
      <c r="W308" s="95" t="s">
        <v>2028</v>
      </c>
      <c r="X308" s="87">
        <v>425000</v>
      </c>
      <c r="Y308" s="87">
        <f t="shared" si="19"/>
        <v>3109298</v>
      </c>
      <c r="Z308" s="87">
        <v>531141</v>
      </c>
      <c r="AA308" s="87">
        <v>2578157</v>
      </c>
    </row>
    <row r="309" spans="1:27" ht="15">
      <c r="A309" s="105" t="s">
        <v>1211</v>
      </c>
      <c r="B309" s="95" t="s">
        <v>2285</v>
      </c>
      <c r="C309" s="85"/>
      <c r="D309" s="46">
        <f t="shared" si="16"/>
        <v>207711</v>
      </c>
      <c r="E309" s="87">
        <v>42900</v>
      </c>
      <c r="F309" s="87">
        <v>164811</v>
      </c>
      <c r="H309" s="105" t="s">
        <v>1323</v>
      </c>
      <c r="I309" s="95" t="s">
        <v>2073</v>
      </c>
      <c r="J309" s="87">
        <v>30293</v>
      </c>
      <c r="K309" s="46">
        <f t="shared" si="17"/>
        <v>94895</v>
      </c>
      <c r="L309" s="87">
        <v>400</v>
      </c>
      <c r="M309" s="87">
        <v>94495</v>
      </c>
      <c r="O309" s="105" t="s">
        <v>1180</v>
      </c>
      <c r="P309" s="95" t="s">
        <v>2027</v>
      </c>
      <c r="Q309" s="87">
        <v>7490960</v>
      </c>
      <c r="R309" s="46">
        <f t="shared" si="18"/>
        <v>23704100</v>
      </c>
      <c r="S309" s="87">
        <v>2328817</v>
      </c>
      <c r="T309" s="87">
        <v>21375283</v>
      </c>
      <c r="V309" s="105" t="s">
        <v>1186</v>
      </c>
      <c r="W309" s="95" t="s">
        <v>2029</v>
      </c>
      <c r="X309" s="85"/>
      <c r="Y309" s="87">
        <f t="shared" si="19"/>
        <v>1408382</v>
      </c>
      <c r="Z309" s="87">
        <v>35500</v>
      </c>
      <c r="AA309" s="87">
        <v>1372882</v>
      </c>
    </row>
    <row r="310" spans="1:27" ht="15">
      <c r="A310" s="105" t="s">
        <v>1214</v>
      </c>
      <c r="B310" s="95" t="s">
        <v>2037</v>
      </c>
      <c r="C310" s="87">
        <v>1018903</v>
      </c>
      <c r="D310" s="46">
        <f t="shared" si="16"/>
        <v>519636</v>
      </c>
      <c r="E310" s="87">
        <v>1</v>
      </c>
      <c r="F310" s="87">
        <v>519635</v>
      </c>
      <c r="H310" s="105" t="s">
        <v>1326</v>
      </c>
      <c r="I310" s="95" t="s">
        <v>2074</v>
      </c>
      <c r="J310" s="87">
        <v>35000</v>
      </c>
      <c r="K310" s="46">
        <f t="shared" si="17"/>
        <v>1000</v>
      </c>
      <c r="L310" s="85"/>
      <c r="M310" s="87">
        <v>1000</v>
      </c>
      <c r="O310" s="105" t="s">
        <v>1183</v>
      </c>
      <c r="P310" s="95" t="s">
        <v>2028</v>
      </c>
      <c r="Q310" s="87">
        <v>5084800</v>
      </c>
      <c r="R310" s="46">
        <f t="shared" si="18"/>
        <v>7703121</v>
      </c>
      <c r="S310" s="87">
        <v>3549098</v>
      </c>
      <c r="T310" s="87">
        <v>4154023</v>
      </c>
      <c r="V310" s="105" t="s">
        <v>1189</v>
      </c>
      <c r="W310" s="95" t="s">
        <v>2030</v>
      </c>
      <c r="X310" s="85"/>
      <c r="Y310" s="87">
        <f t="shared" si="19"/>
        <v>544087</v>
      </c>
      <c r="Z310" s="85"/>
      <c r="AA310" s="87">
        <v>544087</v>
      </c>
    </row>
    <row r="311" spans="1:27" ht="15">
      <c r="A311" s="105" t="s">
        <v>1217</v>
      </c>
      <c r="B311" s="95" t="s">
        <v>2038</v>
      </c>
      <c r="C311" s="87">
        <v>330000</v>
      </c>
      <c r="D311" s="46">
        <f t="shared" si="16"/>
        <v>144390</v>
      </c>
      <c r="E311" s="85"/>
      <c r="F311" s="87">
        <v>144390</v>
      </c>
      <c r="H311" s="105" t="s">
        <v>1329</v>
      </c>
      <c r="I311" s="95" t="s">
        <v>2075</v>
      </c>
      <c r="J311" s="87">
        <v>152100</v>
      </c>
      <c r="K311" s="46">
        <f t="shared" si="17"/>
        <v>560521</v>
      </c>
      <c r="L311" s="85"/>
      <c r="M311" s="87">
        <v>560521</v>
      </c>
      <c r="O311" s="105" t="s">
        <v>1186</v>
      </c>
      <c r="P311" s="95" t="s">
        <v>2029</v>
      </c>
      <c r="Q311" s="87">
        <v>710550</v>
      </c>
      <c r="R311" s="46">
        <f t="shared" si="18"/>
        <v>3674379</v>
      </c>
      <c r="S311" s="87">
        <v>158400</v>
      </c>
      <c r="T311" s="87">
        <v>3515979</v>
      </c>
      <c r="V311" s="105" t="s">
        <v>1192</v>
      </c>
      <c r="W311" s="95" t="s">
        <v>1962</v>
      </c>
      <c r="X311" s="87">
        <v>22327987</v>
      </c>
      <c r="Y311" s="87">
        <f t="shared" si="19"/>
        <v>9871449</v>
      </c>
      <c r="Z311" s="87">
        <v>4005001</v>
      </c>
      <c r="AA311" s="87">
        <v>5866448</v>
      </c>
    </row>
    <row r="312" spans="1:27" ht="15">
      <c r="A312" s="105" t="s">
        <v>1220</v>
      </c>
      <c r="B312" s="95" t="s">
        <v>2039</v>
      </c>
      <c r="C312" s="85"/>
      <c r="D312" s="46">
        <f t="shared" si="16"/>
        <v>278082</v>
      </c>
      <c r="E312" s="87">
        <v>24280</v>
      </c>
      <c r="F312" s="87">
        <v>253802</v>
      </c>
      <c r="H312" s="105" t="s">
        <v>1332</v>
      </c>
      <c r="I312" s="95" t="s">
        <v>2076</v>
      </c>
      <c r="J312" s="85"/>
      <c r="K312" s="46">
        <f t="shared" si="17"/>
        <v>18250</v>
      </c>
      <c r="L312" s="85"/>
      <c r="M312" s="87">
        <v>18250</v>
      </c>
      <c r="O312" s="105" t="s">
        <v>1189</v>
      </c>
      <c r="P312" s="95" t="s">
        <v>2030</v>
      </c>
      <c r="Q312" s="87">
        <v>34563</v>
      </c>
      <c r="R312" s="46">
        <f t="shared" si="18"/>
        <v>2535191</v>
      </c>
      <c r="S312" s="87">
        <v>383380</v>
      </c>
      <c r="T312" s="87">
        <v>2151811</v>
      </c>
      <c r="V312" s="105" t="s">
        <v>1194</v>
      </c>
      <c r="W312" s="95" t="s">
        <v>2031</v>
      </c>
      <c r="X312" s="87">
        <v>17256461</v>
      </c>
      <c r="Y312" s="87">
        <f t="shared" si="19"/>
        <v>32946691</v>
      </c>
      <c r="Z312" s="85"/>
      <c r="AA312" s="87">
        <v>32946691</v>
      </c>
    </row>
    <row r="313" spans="1:27" ht="15">
      <c r="A313" s="105" t="s">
        <v>1223</v>
      </c>
      <c r="B313" s="95" t="s">
        <v>2040</v>
      </c>
      <c r="C313" s="85"/>
      <c r="D313" s="46">
        <f t="shared" si="16"/>
        <v>79816</v>
      </c>
      <c r="E313" s="87">
        <v>200</v>
      </c>
      <c r="F313" s="87">
        <v>79616</v>
      </c>
      <c r="H313" s="105" t="s">
        <v>1338</v>
      </c>
      <c r="I313" s="95" t="s">
        <v>2078</v>
      </c>
      <c r="J313" s="85"/>
      <c r="K313" s="46">
        <f t="shared" si="17"/>
        <v>259236</v>
      </c>
      <c r="L313" s="85"/>
      <c r="M313" s="87">
        <v>259236</v>
      </c>
      <c r="O313" s="105" t="s">
        <v>1192</v>
      </c>
      <c r="P313" s="95" t="s">
        <v>1962</v>
      </c>
      <c r="Q313" s="87">
        <v>74004505</v>
      </c>
      <c r="R313" s="46">
        <f t="shared" si="18"/>
        <v>14765781</v>
      </c>
      <c r="S313" s="87">
        <v>843822</v>
      </c>
      <c r="T313" s="87">
        <v>13921959</v>
      </c>
      <c r="V313" s="105" t="s">
        <v>1196</v>
      </c>
      <c r="W313" s="95" t="s">
        <v>2032</v>
      </c>
      <c r="X313" s="87">
        <v>19776875</v>
      </c>
      <c r="Y313" s="87">
        <f t="shared" si="19"/>
        <v>14585358</v>
      </c>
      <c r="Z313" s="87">
        <v>343702</v>
      </c>
      <c r="AA313" s="87">
        <v>14241656</v>
      </c>
    </row>
    <row r="314" spans="1:27" ht="15">
      <c r="A314" s="105" t="s">
        <v>1226</v>
      </c>
      <c r="B314" s="95" t="s">
        <v>2041</v>
      </c>
      <c r="C314" s="87">
        <v>5410403</v>
      </c>
      <c r="D314" s="46">
        <f t="shared" si="16"/>
        <v>1688788</v>
      </c>
      <c r="E314" s="87">
        <v>252402</v>
      </c>
      <c r="F314" s="87">
        <v>1436386</v>
      </c>
      <c r="H314" s="105" t="s">
        <v>1341</v>
      </c>
      <c r="I314" s="95" t="s">
        <v>2079</v>
      </c>
      <c r="J314" s="85"/>
      <c r="K314" s="46">
        <f t="shared" si="17"/>
        <v>81845</v>
      </c>
      <c r="L314" s="85"/>
      <c r="M314" s="87">
        <v>81845</v>
      </c>
      <c r="O314" s="105" t="s">
        <v>1194</v>
      </c>
      <c r="P314" s="95" t="s">
        <v>2031</v>
      </c>
      <c r="Q314" s="87">
        <v>15055950</v>
      </c>
      <c r="R314" s="46">
        <f t="shared" si="18"/>
        <v>9824448</v>
      </c>
      <c r="S314" s="87">
        <v>659100</v>
      </c>
      <c r="T314" s="87">
        <v>9165348</v>
      </c>
      <c r="V314" s="105" t="s">
        <v>1199</v>
      </c>
      <c r="W314" s="95" t="s">
        <v>2033</v>
      </c>
      <c r="X314" s="87">
        <v>1192004</v>
      </c>
      <c r="Y314" s="87">
        <f t="shared" si="19"/>
        <v>20336322</v>
      </c>
      <c r="Z314" s="85"/>
      <c r="AA314" s="87">
        <v>20336322</v>
      </c>
    </row>
    <row r="315" spans="1:27" ht="15">
      <c r="A315" s="105" t="s">
        <v>1230</v>
      </c>
      <c r="B315" s="95" t="s">
        <v>2042</v>
      </c>
      <c r="C315" s="85"/>
      <c r="D315" s="46">
        <f t="shared" si="16"/>
        <v>17999</v>
      </c>
      <c r="E315" s="85"/>
      <c r="F315" s="87">
        <v>17999</v>
      </c>
      <c r="H315" s="105" t="s">
        <v>1347</v>
      </c>
      <c r="I315" s="95" t="s">
        <v>2081</v>
      </c>
      <c r="J315" s="87">
        <v>81800</v>
      </c>
      <c r="K315" s="46">
        <f t="shared" si="17"/>
        <v>921415</v>
      </c>
      <c r="L315" s="87">
        <v>1500</v>
      </c>
      <c r="M315" s="87">
        <v>919915</v>
      </c>
      <c r="O315" s="105" t="s">
        <v>1196</v>
      </c>
      <c r="P315" s="95" t="s">
        <v>2032</v>
      </c>
      <c r="Q315" s="87">
        <v>1795901</v>
      </c>
      <c r="R315" s="46">
        <f t="shared" si="18"/>
        <v>18436468</v>
      </c>
      <c r="S315" s="87">
        <v>711582</v>
      </c>
      <c r="T315" s="87">
        <v>17724886</v>
      </c>
      <c r="V315" s="105" t="s">
        <v>1202</v>
      </c>
      <c r="W315" s="95" t="s">
        <v>2034</v>
      </c>
      <c r="X315" s="87">
        <v>48812867</v>
      </c>
      <c r="Y315" s="87">
        <f t="shared" si="19"/>
        <v>72327553</v>
      </c>
      <c r="Z315" s="87">
        <v>30422650</v>
      </c>
      <c r="AA315" s="87">
        <v>41904903</v>
      </c>
    </row>
    <row r="316" spans="1:27" ht="15">
      <c r="A316" s="105" t="s">
        <v>1233</v>
      </c>
      <c r="B316" s="95" t="s">
        <v>2043</v>
      </c>
      <c r="C316" s="85"/>
      <c r="D316" s="46">
        <f t="shared" si="16"/>
        <v>43010</v>
      </c>
      <c r="E316" s="85"/>
      <c r="F316" s="87">
        <v>43010</v>
      </c>
      <c r="H316" s="105" t="s">
        <v>1353</v>
      </c>
      <c r="I316" s="95" t="s">
        <v>2083</v>
      </c>
      <c r="J316" s="85"/>
      <c r="K316" s="46">
        <f t="shared" si="17"/>
        <v>9000</v>
      </c>
      <c r="L316" s="85"/>
      <c r="M316" s="87">
        <v>9000</v>
      </c>
      <c r="O316" s="105" t="s">
        <v>1199</v>
      </c>
      <c r="P316" s="95" t="s">
        <v>2033</v>
      </c>
      <c r="Q316" s="87">
        <v>2844603</v>
      </c>
      <c r="R316" s="46">
        <f t="shared" si="18"/>
        <v>9179753</v>
      </c>
      <c r="S316" s="87">
        <v>129431</v>
      </c>
      <c r="T316" s="87">
        <v>9050322</v>
      </c>
      <c r="V316" s="105" t="s">
        <v>1205</v>
      </c>
      <c r="W316" s="95" t="s">
        <v>2035</v>
      </c>
      <c r="X316" s="87">
        <v>5896228</v>
      </c>
      <c r="Y316" s="87">
        <f t="shared" si="19"/>
        <v>28247074</v>
      </c>
      <c r="Z316" s="85"/>
      <c r="AA316" s="87">
        <v>28247074</v>
      </c>
    </row>
    <row r="317" spans="1:27" ht="15">
      <c r="A317" s="105" t="s">
        <v>1236</v>
      </c>
      <c r="B317" s="95" t="s">
        <v>2044</v>
      </c>
      <c r="C317" s="85"/>
      <c r="D317" s="46">
        <f t="shared" si="16"/>
        <v>164457</v>
      </c>
      <c r="E317" s="85"/>
      <c r="F317" s="87">
        <v>164457</v>
      </c>
      <c r="H317" s="105" t="s">
        <v>1359</v>
      </c>
      <c r="I317" s="95" t="s">
        <v>2084</v>
      </c>
      <c r="J317" s="85"/>
      <c r="K317" s="46">
        <f t="shared" si="17"/>
        <v>8408</v>
      </c>
      <c r="L317" s="85"/>
      <c r="M317" s="87">
        <v>8408</v>
      </c>
      <c r="O317" s="105" t="s">
        <v>1202</v>
      </c>
      <c r="P317" s="95" t="s">
        <v>2034</v>
      </c>
      <c r="Q317" s="87">
        <v>14282527</v>
      </c>
      <c r="R317" s="46">
        <f t="shared" si="18"/>
        <v>14088426</v>
      </c>
      <c r="S317" s="87">
        <v>1783315</v>
      </c>
      <c r="T317" s="87">
        <v>12305111</v>
      </c>
      <c r="V317" s="105" t="s">
        <v>1208</v>
      </c>
      <c r="W317" s="95" t="s">
        <v>2036</v>
      </c>
      <c r="X317" s="87">
        <v>2193092</v>
      </c>
      <c r="Y317" s="87">
        <f t="shared" si="19"/>
        <v>8690421</v>
      </c>
      <c r="Z317" s="85"/>
      <c r="AA317" s="87">
        <v>8690421</v>
      </c>
    </row>
    <row r="318" spans="1:27" ht="15">
      <c r="A318" s="105" t="s">
        <v>1239</v>
      </c>
      <c r="B318" s="95" t="s">
        <v>2045</v>
      </c>
      <c r="C318" s="85"/>
      <c r="D318" s="46">
        <f t="shared" si="16"/>
        <v>121111</v>
      </c>
      <c r="E318" s="87">
        <v>14500</v>
      </c>
      <c r="F318" s="87">
        <v>106611</v>
      </c>
      <c r="H318" s="105" t="s">
        <v>1362</v>
      </c>
      <c r="I318" s="95" t="s">
        <v>2085</v>
      </c>
      <c r="J318" s="85"/>
      <c r="K318" s="46">
        <f t="shared" si="17"/>
        <v>236886</v>
      </c>
      <c r="L318" s="85"/>
      <c r="M318" s="87">
        <v>236886</v>
      </c>
      <c r="O318" s="105" t="s">
        <v>1205</v>
      </c>
      <c r="P318" s="95" t="s">
        <v>2035</v>
      </c>
      <c r="Q318" s="87">
        <v>1582301</v>
      </c>
      <c r="R318" s="46">
        <f t="shared" si="18"/>
        <v>8381476</v>
      </c>
      <c r="S318" s="87">
        <v>103515</v>
      </c>
      <c r="T318" s="87">
        <v>8277961</v>
      </c>
      <c r="V318" s="105" t="s">
        <v>1211</v>
      </c>
      <c r="W318" s="95" t="s">
        <v>2285</v>
      </c>
      <c r="X318" s="87">
        <v>819000</v>
      </c>
      <c r="Y318" s="87">
        <f t="shared" si="19"/>
        <v>1722639</v>
      </c>
      <c r="Z318" s="85"/>
      <c r="AA318" s="87">
        <v>1722639</v>
      </c>
    </row>
    <row r="319" spans="1:27" ht="15">
      <c r="A319" s="105" t="s">
        <v>1242</v>
      </c>
      <c r="B319" s="95" t="s">
        <v>2046</v>
      </c>
      <c r="C319" s="85"/>
      <c r="D319" s="46">
        <f t="shared" si="16"/>
        <v>95971</v>
      </c>
      <c r="E319" s="85"/>
      <c r="F319" s="87">
        <v>95971</v>
      </c>
      <c r="H319" s="105" t="s">
        <v>1368</v>
      </c>
      <c r="I319" s="95" t="s">
        <v>2087</v>
      </c>
      <c r="J319" s="85"/>
      <c r="K319" s="46">
        <f t="shared" si="17"/>
        <v>107000</v>
      </c>
      <c r="L319" s="85"/>
      <c r="M319" s="87">
        <v>107000</v>
      </c>
      <c r="O319" s="105" t="s">
        <v>1208</v>
      </c>
      <c r="P319" s="95" t="s">
        <v>2036</v>
      </c>
      <c r="Q319" s="87">
        <v>7834509</v>
      </c>
      <c r="R319" s="46">
        <f t="shared" si="18"/>
        <v>14953149</v>
      </c>
      <c r="S319" s="87">
        <v>1000953</v>
      </c>
      <c r="T319" s="87">
        <v>13952196</v>
      </c>
      <c r="V319" s="105" t="s">
        <v>1214</v>
      </c>
      <c r="W319" s="95" t="s">
        <v>2037</v>
      </c>
      <c r="X319" s="87">
        <v>13008352</v>
      </c>
      <c r="Y319" s="87">
        <f t="shared" si="19"/>
        <v>41341975</v>
      </c>
      <c r="Z319" s="87">
        <v>7200503</v>
      </c>
      <c r="AA319" s="87">
        <v>34141472</v>
      </c>
    </row>
    <row r="320" spans="1:27" ht="15">
      <c r="A320" s="105" t="s">
        <v>1245</v>
      </c>
      <c r="B320" s="95" t="s">
        <v>2047</v>
      </c>
      <c r="C320" s="87">
        <v>259850</v>
      </c>
      <c r="D320" s="46">
        <f t="shared" si="16"/>
        <v>105772</v>
      </c>
      <c r="E320" s="87">
        <v>1000</v>
      </c>
      <c r="F320" s="87">
        <v>104772</v>
      </c>
      <c r="H320" s="105" t="s">
        <v>1370</v>
      </c>
      <c r="I320" s="95" t="s">
        <v>2088</v>
      </c>
      <c r="J320" s="85"/>
      <c r="K320" s="46">
        <f t="shared" si="17"/>
        <v>22650</v>
      </c>
      <c r="L320" s="85"/>
      <c r="M320" s="87">
        <v>22650</v>
      </c>
      <c r="O320" s="105" t="s">
        <v>1211</v>
      </c>
      <c r="P320" s="95" t="s">
        <v>2285</v>
      </c>
      <c r="Q320" s="87">
        <v>112000</v>
      </c>
      <c r="R320" s="46">
        <f t="shared" si="18"/>
        <v>2962469</v>
      </c>
      <c r="S320" s="87">
        <v>232222</v>
      </c>
      <c r="T320" s="87">
        <v>2730247</v>
      </c>
      <c r="V320" s="105" t="s">
        <v>1217</v>
      </c>
      <c r="W320" s="95" t="s">
        <v>2038</v>
      </c>
      <c r="X320" s="87">
        <v>3587100</v>
      </c>
      <c r="Y320" s="87">
        <f t="shared" si="19"/>
        <v>18906125</v>
      </c>
      <c r="Z320" s="87">
        <v>657561</v>
      </c>
      <c r="AA320" s="87">
        <v>18248564</v>
      </c>
    </row>
    <row r="321" spans="1:27" ht="15">
      <c r="A321" s="105" t="s">
        <v>1248</v>
      </c>
      <c r="B321" s="95" t="s">
        <v>2048</v>
      </c>
      <c r="C321" s="87">
        <v>209900</v>
      </c>
      <c r="D321" s="46">
        <f t="shared" si="16"/>
        <v>359271</v>
      </c>
      <c r="E321" s="87">
        <v>171000</v>
      </c>
      <c r="F321" s="87">
        <v>188271</v>
      </c>
      <c r="H321" s="105" t="s">
        <v>1373</v>
      </c>
      <c r="I321" s="95" t="s">
        <v>2089</v>
      </c>
      <c r="J321" s="87">
        <v>617000</v>
      </c>
      <c r="K321" s="46">
        <f t="shared" si="17"/>
        <v>0</v>
      </c>
      <c r="L321" s="85"/>
      <c r="M321" s="85"/>
      <c r="O321" s="105" t="s">
        <v>1214</v>
      </c>
      <c r="P321" s="95" t="s">
        <v>2037</v>
      </c>
      <c r="Q321" s="87">
        <v>19332006</v>
      </c>
      <c r="R321" s="46">
        <f t="shared" si="18"/>
        <v>12634275</v>
      </c>
      <c r="S321" s="87">
        <v>1347527</v>
      </c>
      <c r="T321" s="87">
        <v>11286748</v>
      </c>
      <c r="V321" s="105" t="s">
        <v>1220</v>
      </c>
      <c r="W321" s="95" t="s">
        <v>2039</v>
      </c>
      <c r="X321" s="85"/>
      <c r="Y321" s="87">
        <f t="shared" si="19"/>
        <v>2351817</v>
      </c>
      <c r="Z321" s="87">
        <v>21200</v>
      </c>
      <c r="AA321" s="87">
        <v>2330617</v>
      </c>
    </row>
    <row r="322" spans="1:27" ht="15">
      <c r="A322" s="105" t="s">
        <v>1251</v>
      </c>
      <c r="B322" s="95" t="s">
        <v>2049</v>
      </c>
      <c r="C322" s="85"/>
      <c r="D322" s="46">
        <f t="shared" si="16"/>
        <v>80087</v>
      </c>
      <c r="E322" s="85"/>
      <c r="F322" s="87">
        <v>80087</v>
      </c>
      <c r="H322" s="105" t="s">
        <v>1378</v>
      </c>
      <c r="I322" s="95" t="s">
        <v>2091</v>
      </c>
      <c r="J322" s="87">
        <v>25300</v>
      </c>
      <c r="K322" s="46">
        <f t="shared" si="17"/>
        <v>37447</v>
      </c>
      <c r="L322" s="85"/>
      <c r="M322" s="87">
        <v>37447</v>
      </c>
      <c r="O322" s="105" t="s">
        <v>1217</v>
      </c>
      <c r="P322" s="95" t="s">
        <v>2038</v>
      </c>
      <c r="Q322" s="87">
        <v>2371555</v>
      </c>
      <c r="R322" s="46">
        <f t="shared" si="18"/>
        <v>2305303</v>
      </c>
      <c r="S322" s="87">
        <v>961040</v>
      </c>
      <c r="T322" s="87">
        <v>1344263</v>
      </c>
      <c r="V322" s="105" t="s">
        <v>1223</v>
      </c>
      <c r="W322" s="95" t="s">
        <v>2040</v>
      </c>
      <c r="X322" s="87">
        <v>33001</v>
      </c>
      <c r="Y322" s="87">
        <f t="shared" si="19"/>
        <v>749780</v>
      </c>
      <c r="Z322" s="85"/>
      <c r="AA322" s="87">
        <v>749780</v>
      </c>
    </row>
    <row r="323" spans="1:27" ht="15">
      <c r="A323" s="105" t="s">
        <v>1254</v>
      </c>
      <c r="B323" s="95" t="s">
        <v>2050</v>
      </c>
      <c r="C323" s="87">
        <v>100</v>
      </c>
      <c r="D323" s="46">
        <f t="shared" si="16"/>
        <v>641354</v>
      </c>
      <c r="E323" s="87">
        <v>171570</v>
      </c>
      <c r="F323" s="87">
        <v>469784</v>
      </c>
      <c r="H323" s="105" t="s">
        <v>1381</v>
      </c>
      <c r="I323" s="95" t="s">
        <v>2092</v>
      </c>
      <c r="J323" s="87">
        <v>13464123</v>
      </c>
      <c r="K323" s="46">
        <f t="shared" si="17"/>
        <v>807536</v>
      </c>
      <c r="L323" s="87">
        <v>4500</v>
      </c>
      <c r="M323" s="87">
        <v>803036</v>
      </c>
      <c r="O323" s="105" t="s">
        <v>1220</v>
      </c>
      <c r="P323" s="95" t="s">
        <v>2039</v>
      </c>
      <c r="Q323" s="87">
        <v>871002</v>
      </c>
      <c r="R323" s="46">
        <f t="shared" si="18"/>
        <v>4988386</v>
      </c>
      <c r="S323" s="87">
        <v>171311</v>
      </c>
      <c r="T323" s="87">
        <v>4817075</v>
      </c>
      <c r="V323" s="105" t="s">
        <v>1226</v>
      </c>
      <c r="W323" s="95" t="s">
        <v>2041</v>
      </c>
      <c r="X323" s="87">
        <v>27128107</v>
      </c>
      <c r="Y323" s="87">
        <f t="shared" si="19"/>
        <v>94844423</v>
      </c>
      <c r="Z323" s="87">
        <v>9409945</v>
      </c>
      <c r="AA323" s="87">
        <v>85434478</v>
      </c>
    </row>
    <row r="324" spans="1:27" ht="15">
      <c r="A324" s="105" t="s">
        <v>1257</v>
      </c>
      <c r="B324" s="95" t="s">
        <v>2051</v>
      </c>
      <c r="C324" s="87">
        <v>65001</v>
      </c>
      <c r="D324" s="46">
        <f t="shared" si="16"/>
        <v>237600</v>
      </c>
      <c r="E324" s="87">
        <v>47600</v>
      </c>
      <c r="F324" s="87">
        <v>190000</v>
      </c>
      <c r="H324" s="105" t="s">
        <v>1384</v>
      </c>
      <c r="I324" s="95" t="s">
        <v>2093</v>
      </c>
      <c r="J324" s="87">
        <v>80000</v>
      </c>
      <c r="K324" s="46">
        <f t="shared" si="17"/>
        <v>33748</v>
      </c>
      <c r="L324" s="85"/>
      <c r="M324" s="87">
        <v>33748</v>
      </c>
      <c r="O324" s="105" t="s">
        <v>1223</v>
      </c>
      <c r="P324" s="95" t="s">
        <v>2040</v>
      </c>
      <c r="Q324" s="87">
        <v>176001</v>
      </c>
      <c r="R324" s="46">
        <f t="shared" si="18"/>
        <v>1714048</v>
      </c>
      <c r="S324" s="87">
        <v>317354</v>
      </c>
      <c r="T324" s="87">
        <v>1396694</v>
      </c>
      <c r="V324" s="105" t="s">
        <v>1230</v>
      </c>
      <c r="W324" s="95" t="s">
        <v>2042</v>
      </c>
      <c r="X324" s="87">
        <v>400160</v>
      </c>
      <c r="Y324" s="87">
        <f t="shared" si="19"/>
        <v>303425</v>
      </c>
      <c r="Z324" s="85"/>
      <c r="AA324" s="87">
        <v>303425</v>
      </c>
    </row>
    <row r="325" spans="1:27" ht="15">
      <c r="A325" s="105" t="s">
        <v>1260</v>
      </c>
      <c r="B325" s="95" t="s">
        <v>2052</v>
      </c>
      <c r="C325" s="85"/>
      <c r="D325" s="46">
        <f t="shared" si="16"/>
        <v>194890</v>
      </c>
      <c r="E325" s="85"/>
      <c r="F325" s="87">
        <v>194890</v>
      </c>
      <c r="H325" s="105" t="s">
        <v>1388</v>
      </c>
      <c r="I325" s="95" t="s">
        <v>2094</v>
      </c>
      <c r="J325" s="85"/>
      <c r="K325" s="46">
        <f t="shared" si="17"/>
        <v>13401</v>
      </c>
      <c r="L325" s="85"/>
      <c r="M325" s="87">
        <v>13401</v>
      </c>
      <c r="O325" s="105" t="s">
        <v>1226</v>
      </c>
      <c r="P325" s="95" t="s">
        <v>2041</v>
      </c>
      <c r="Q325" s="87">
        <v>14938062</v>
      </c>
      <c r="R325" s="46">
        <f t="shared" si="18"/>
        <v>27185145</v>
      </c>
      <c r="S325" s="87">
        <v>4222429</v>
      </c>
      <c r="T325" s="87">
        <v>22962716</v>
      </c>
      <c r="V325" s="105" t="s">
        <v>1233</v>
      </c>
      <c r="W325" s="95" t="s">
        <v>2043</v>
      </c>
      <c r="X325" s="85"/>
      <c r="Y325" s="87">
        <f t="shared" si="19"/>
        <v>128688</v>
      </c>
      <c r="Z325" s="85"/>
      <c r="AA325" s="87">
        <v>128688</v>
      </c>
    </row>
    <row r="326" spans="1:27" ht="15">
      <c r="A326" s="105" t="s">
        <v>1263</v>
      </c>
      <c r="B326" s="95" t="s">
        <v>2053</v>
      </c>
      <c r="C326" s="85"/>
      <c r="D326" s="46">
        <f t="shared" si="16"/>
        <v>21373</v>
      </c>
      <c r="E326" s="85"/>
      <c r="F326" s="87">
        <v>21373</v>
      </c>
      <c r="H326" s="105" t="s">
        <v>1391</v>
      </c>
      <c r="I326" s="95" t="s">
        <v>2095</v>
      </c>
      <c r="J326" s="87">
        <v>3680</v>
      </c>
      <c r="K326" s="46">
        <f t="shared" si="17"/>
        <v>1000</v>
      </c>
      <c r="L326" s="85"/>
      <c r="M326" s="87">
        <v>1000</v>
      </c>
      <c r="O326" s="105" t="s">
        <v>1230</v>
      </c>
      <c r="P326" s="95" t="s">
        <v>2042</v>
      </c>
      <c r="Q326" s="85"/>
      <c r="R326" s="46">
        <f t="shared" si="18"/>
        <v>2357317</v>
      </c>
      <c r="S326" s="87">
        <v>736800</v>
      </c>
      <c r="T326" s="87">
        <v>1620517</v>
      </c>
      <c r="V326" s="105" t="s">
        <v>1236</v>
      </c>
      <c r="W326" s="95" t="s">
        <v>2044</v>
      </c>
      <c r="X326" s="87">
        <v>182936</v>
      </c>
      <c r="Y326" s="87">
        <f t="shared" si="19"/>
        <v>5066552</v>
      </c>
      <c r="Z326" s="85"/>
      <c r="AA326" s="87">
        <v>5066552</v>
      </c>
    </row>
    <row r="327" spans="1:27" ht="15">
      <c r="A327" s="105" t="s">
        <v>1266</v>
      </c>
      <c r="B327" s="95" t="s">
        <v>2054</v>
      </c>
      <c r="C327" s="87">
        <v>159300</v>
      </c>
      <c r="D327" s="46">
        <f aca="true" t="shared" si="20" ref="D327:D390">E327+F327</f>
        <v>840421</v>
      </c>
      <c r="E327" s="87">
        <v>697350</v>
      </c>
      <c r="F327" s="87">
        <v>143071</v>
      </c>
      <c r="H327" s="105" t="s">
        <v>1394</v>
      </c>
      <c r="I327" s="95" t="s">
        <v>2096</v>
      </c>
      <c r="J327" s="85"/>
      <c r="K327" s="46">
        <f aca="true" t="shared" si="21" ref="K327:K390">L327+M327</f>
        <v>25500</v>
      </c>
      <c r="L327" s="85"/>
      <c r="M327" s="87">
        <v>25500</v>
      </c>
      <c r="O327" s="105" t="s">
        <v>1233</v>
      </c>
      <c r="P327" s="95" t="s">
        <v>2043</v>
      </c>
      <c r="Q327" s="85"/>
      <c r="R327" s="46">
        <f aca="true" t="shared" si="22" ref="R327:R390">S327+T327</f>
        <v>672206</v>
      </c>
      <c r="S327" s="85"/>
      <c r="T327" s="87">
        <v>672206</v>
      </c>
      <c r="V327" s="105" t="s">
        <v>1239</v>
      </c>
      <c r="W327" s="95" t="s">
        <v>2045</v>
      </c>
      <c r="X327" s="87">
        <v>216079</v>
      </c>
      <c r="Y327" s="87">
        <f aca="true" t="shared" si="23" ref="Y327:Y390">Z327+AA327</f>
        <v>4245869</v>
      </c>
      <c r="Z327" s="85"/>
      <c r="AA327" s="87">
        <v>4245869</v>
      </c>
    </row>
    <row r="328" spans="1:27" ht="15">
      <c r="A328" s="105" t="s">
        <v>1269</v>
      </c>
      <c r="B328" s="95" t="s">
        <v>2055</v>
      </c>
      <c r="C328" s="85"/>
      <c r="D328" s="46">
        <f t="shared" si="20"/>
        <v>19500</v>
      </c>
      <c r="E328" s="85"/>
      <c r="F328" s="87">
        <v>19500</v>
      </c>
      <c r="H328" s="105" t="s">
        <v>1397</v>
      </c>
      <c r="I328" s="95" t="s">
        <v>2097</v>
      </c>
      <c r="J328" s="85"/>
      <c r="K328" s="46">
        <f t="shared" si="21"/>
        <v>156300</v>
      </c>
      <c r="L328" s="85"/>
      <c r="M328" s="87">
        <v>156300</v>
      </c>
      <c r="O328" s="105" t="s">
        <v>1236</v>
      </c>
      <c r="P328" s="95" t="s">
        <v>2044</v>
      </c>
      <c r="Q328" s="87">
        <v>407443</v>
      </c>
      <c r="R328" s="46">
        <f t="shared" si="22"/>
        <v>6038020</v>
      </c>
      <c r="S328" s="85"/>
      <c r="T328" s="87">
        <v>6038020</v>
      </c>
      <c r="V328" s="105" t="s">
        <v>1242</v>
      </c>
      <c r="W328" s="95" t="s">
        <v>2046</v>
      </c>
      <c r="X328" s="87">
        <v>88500</v>
      </c>
      <c r="Y328" s="87">
        <f t="shared" si="23"/>
        <v>346808</v>
      </c>
      <c r="Z328" s="85"/>
      <c r="AA328" s="87">
        <v>346808</v>
      </c>
    </row>
    <row r="329" spans="1:27" ht="15">
      <c r="A329" s="105" t="s">
        <v>1272</v>
      </c>
      <c r="B329" s="95" t="s">
        <v>2056</v>
      </c>
      <c r="C329" s="87">
        <v>2200</v>
      </c>
      <c r="D329" s="46">
        <f t="shared" si="20"/>
        <v>102946</v>
      </c>
      <c r="E329" s="85"/>
      <c r="F329" s="87">
        <v>102946</v>
      </c>
      <c r="H329" s="105" t="s">
        <v>1400</v>
      </c>
      <c r="I329" s="95" t="s">
        <v>2098</v>
      </c>
      <c r="J329" s="85"/>
      <c r="K329" s="46">
        <f t="shared" si="21"/>
        <v>129556</v>
      </c>
      <c r="L329" s="85"/>
      <c r="M329" s="87">
        <v>129556</v>
      </c>
      <c r="O329" s="105" t="s">
        <v>1239</v>
      </c>
      <c r="P329" s="95" t="s">
        <v>2045</v>
      </c>
      <c r="Q329" s="87">
        <v>662550</v>
      </c>
      <c r="R329" s="46">
        <f t="shared" si="22"/>
        <v>4201389</v>
      </c>
      <c r="S329" s="87">
        <v>1699940</v>
      </c>
      <c r="T329" s="87">
        <v>2501449</v>
      </c>
      <c r="V329" s="105" t="s">
        <v>1245</v>
      </c>
      <c r="W329" s="95" t="s">
        <v>2047</v>
      </c>
      <c r="X329" s="87">
        <v>172900</v>
      </c>
      <c r="Y329" s="87">
        <f t="shared" si="23"/>
        <v>1744240</v>
      </c>
      <c r="Z329" s="85"/>
      <c r="AA329" s="87">
        <v>1744240</v>
      </c>
    </row>
    <row r="330" spans="1:27" ht="15">
      <c r="A330" s="105" t="s">
        <v>1275</v>
      </c>
      <c r="B330" s="95" t="s">
        <v>2057</v>
      </c>
      <c r="C330" s="85"/>
      <c r="D330" s="46">
        <f t="shared" si="20"/>
        <v>980466</v>
      </c>
      <c r="E330" s="85"/>
      <c r="F330" s="87">
        <v>980466</v>
      </c>
      <c r="H330" s="105" t="s">
        <v>1403</v>
      </c>
      <c r="I330" s="95" t="s">
        <v>2099</v>
      </c>
      <c r="J330" s="85"/>
      <c r="K330" s="46">
        <f t="shared" si="21"/>
        <v>76350</v>
      </c>
      <c r="L330" s="85"/>
      <c r="M330" s="87">
        <v>76350</v>
      </c>
      <c r="O330" s="105" t="s">
        <v>1242</v>
      </c>
      <c r="P330" s="95" t="s">
        <v>2046</v>
      </c>
      <c r="Q330" s="87">
        <v>4307601</v>
      </c>
      <c r="R330" s="46">
        <f t="shared" si="22"/>
        <v>3014149</v>
      </c>
      <c r="S330" s="87">
        <v>274600</v>
      </c>
      <c r="T330" s="87">
        <v>2739549</v>
      </c>
      <c r="V330" s="105" t="s">
        <v>1248</v>
      </c>
      <c r="W330" s="95" t="s">
        <v>2048</v>
      </c>
      <c r="X330" s="87">
        <v>4000</v>
      </c>
      <c r="Y330" s="87">
        <f t="shared" si="23"/>
        <v>6650</v>
      </c>
      <c r="Z330" s="85"/>
      <c r="AA330" s="87">
        <v>6650</v>
      </c>
    </row>
    <row r="331" spans="1:27" ht="15">
      <c r="A331" s="105" t="s">
        <v>1278</v>
      </c>
      <c r="B331" s="95" t="s">
        <v>2058</v>
      </c>
      <c r="C331" s="87">
        <v>419300</v>
      </c>
      <c r="D331" s="46">
        <f t="shared" si="20"/>
        <v>493610</v>
      </c>
      <c r="E331" s="87">
        <v>117100</v>
      </c>
      <c r="F331" s="87">
        <v>376510</v>
      </c>
      <c r="H331" s="105" t="s">
        <v>1406</v>
      </c>
      <c r="I331" s="95" t="s">
        <v>2100</v>
      </c>
      <c r="J331" s="85"/>
      <c r="K331" s="46">
        <f t="shared" si="21"/>
        <v>64175</v>
      </c>
      <c r="L331" s="85"/>
      <c r="M331" s="87">
        <v>64175</v>
      </c>
      <c r="O331" s="105" t="s">
        <v>1245</v>
      </c>
      <c r="P331" s="95" t="s">
        <v>2047</v>
      </c>
      <c r="Q331" s="87">
        <v>6845551</v>
      </c>
      <c r="R331" s="46">
        <f t="shared" si="22"/>
        <v>7505352</v>
      </c>
      <c r="S331" s="87">
        <v>916150</v>
      </c>
      <c r="T331" s="87">
        <v>6589202</v>
      </c>
      <c r="V331" s="105" t="s">
        <v>1251</v>
      </c>
      <c r="W331" s="95" t="s">
        <v>2049</v>
      </c>
      <c r="X331" s="87">
        <v>815010</v>
      </c>
      <c r="Y331" s="87">
        <f t="shared" si="23"/>
        <v>883936</v>
      </c>
      <c r="Z331" s="87">
        <v>68600</v>
      </c>
      <c r="AA331" s="87">
        <v>815336</v>
      </c>
    </row>
    <row r="332" spans="1:27" ht="15">
      <c r="A332" s="105" t="s">
        <v>1281</v>
      </c>
      <c r="B332" s="95" t="s">
        <v>2059</v>
      </c>
      <c r="C332" s="87">
        <v>323800</v>
      </c>
      <c r="D332" s="46">
        <f t="shared" si="20"/>
        <v>781344</v>
      </c>
      <c r="E332" s="87">
        <v>141200</v>
      </c>
      <c r="F332" s="87">
        <v>640144</v>
      </c>
      <c r="H332" s="105" t="s">
        <v>1409</v>
      </c>
      <c r="I332" s="95" t="s">
        <v>2101</v>
      </c>
      <c r="J332" s="87">
        <v>14750</v>
      </c>
      <c r="K332" s="46">
        <f t="shared" si="21"/>
        <v>864450</v>
      </c>
      <c r="L332" s="87">
        <v>628000</v>
      </c>
      <c r="M332" s="87">
        <v>236450</v>
      </c>
      <c r="O332" s="105" t="s">
        <v>1248</v>
      </c>
      <c r="P332" s="95" t="s">
        <v>2048</v>
      </c>
      <c r="Q332" s="87">
        <v>2212250</v>
      </c>
      <c r="R332" s="46">
        <f t="shared" si="22"/>
        <v>5414742</v>
      </c>
      <c r="S332" s="87">
        <v>1165750</v>
      </c>
      <c r="T332" s="87">
        <v>4248992</v>
      </c>
      <c r="V332" s="105" t="s">
        <v>1254</v>
      </c>
      <c r="W332" s="95" t="s">
        <v>2050</v>
      </c>
      <c r="X332" s="87">
        <v>315000</v>
      </c>
      <c r="Y332" s="87">
        <f t="shared" si="23"/>
        <v>529501</v>
      </c>
      <c r="Z332" s="87">
        <v>2500</v>
      </c>
      <c r="AA332" s="87">
        <v>527001</v>
      </c>
    </row>
    <row r="333" spans="1:27" ht="15">
      <c r="A333" s="105" t="s">
        <v>1284</v>
      </c>
      <c r="B333" s="95" t="s">
        <v>2060</v>
      </c>
      <c r="C333" s="87">
        <v>1661123</v>
      </c>
      <c r="D333" s="46">
        <f t="shared" si="20"/>
        <v>955271</v>
      </c>
      <c r="E333" s="87">
        <v>202501</v>
      </c>
      <c r="F333" s="87">
        <v>752770</v>
      </c>
      <c r="H333" s="105" t="s">
        <v>1412</v>
      </c>
      <c r="I333" s="95" t="s">
        <v>2102</v>
      </c>
      <c r="J333" s="85"/>
      <c r="K333" s="46">
        <f t="shared" si="21"/>
        <v>54099</v>
      </c>
      <c r="L333" s="85"/>
      <c r="M333" s="87">
        <v>54099</v>
      </c>
      <c r="O333" s="105" t="s">
        <v>1251</v>
      </c>
      <c r="P333" s="95" t="s">
        <v>2049</v>
      </c>
      <c r="Q333" s="87">
        <v>6132890</v>
      </c>
      <c r="R333" s="46">
        <f t="shared" si="22"/>
        <v>3625920</v>
      </c>
      <c r="S333" s="87">
        <v>1520350</v>
      </c>
      <c r="T333" s="87">
        <v>2105570</v>
      </c>
      <c r="V333" s="105" t="s">
        <v>1257</v>
      </c>
      <c r="W333" s="95" t="s">
        <v>2051</v>
      </c>
      <c r="X333" s="85"/>
      <c r="Y333" s="87">
        <f t="shared" si="23"/>
        <v>3447430</v>
      </c>
      <c r="Z333" s="87">
        <v>24000</v>
      </c>
      <c r="AA333" s="87">
        <v>3423430</v>
      </c>
    </row>
    <row r="334" spans="1:27" ht="15">
      <c r="A334" s="105" t="s">
        <v>1287</v>
      </c>
      <c r="B334" s="95" t="s">
        <v>2061</v>
      </c>
      <c r="C334" s="85"/>
      <c r="D334" s="46">
        <f t="shared" si="20"/>
        <v>3792</v>
      </c>
      <c r="E334" s="85"/>
      <c r="F334" s="87">
        <v>3792</v>
      </c>
      <c r="H334" s="105" t="s">
        <v>1415</v>
      </c>
      <c r="I334" s="95" t="s">
        <v>2103</v>
      </c>
      <c r="J334" s="85"/>
      <c r="K334" s="46">
        <f t="shared" si="21"/>
        <v>1350974</v>
      </c>
      <c r="L334" s="85"/>
      <c r="M334" s="87">
        <v>1350974</v>
      </c>
      <c r="O334" s="105" t="s">
        <v>1254</v>
      </c>
      <c r="P334" s="95" t="s">
        <v>2050</v>
      </c>
      <c r="Q334" s="87">
        <v>5383805</v>
      </c>
      <c r="R334" s="46">
        <f t="shared" si="22"/>
        <v>12439783</v>
      </c>
      <c r="S334" s="87">
        <v>2326074</v>
      </c>
      <c r="T334" s="87">
        <v>10113709</v>
      </c>
      <c r="V334" s="105" t="s">
        <v>1260</v>
      </c>
      <c r="W334" s="95" t="s">
        <v>2052</v>
      </c>
      <c r="X334" s="87">
        <v>342200</v>
      </c>
      <c r="Y334" s="87">
        <f t="shared" si="23"/>
        <v>15388345</v>
      </c>
      <c r="Z334" s="85"/>
      <c r="AA334" s="87">
        <v>15388345</v>
      </c>
    </row>
    <row r="335" spans="1:27" ht="15">
      <c r="A335" s="105" t="s">
        <v>1290</v>
      </c>
      <c r="B335" s="95" t="s">
        <v>2062</v>
      </c>
      <c r="C335" s="87">
        <v>320000</v>
      </c>
      <c r="D335" s="46">
        <f t="shared" si="20"/>
        <v>351811</v>
      </c>
      <c r="E335" s="87">
        <v>121000</v>
      </c>
      <c r="F335" s="87">
        <v>230811</v>
      </c>
      <c r="H335" s="105" t="s">
        <v>1418</v>
      </c>
      <c r="I335" s="95" t="s">
        <v>2104</v>
      </c>
      <c r="J335" s="85"/>
      <c r="K335" s="46">
        <f t="shared" si="21"/>
        <v>291100</v>
      </c>
      <c r="L335" s="85"/>
      <c r="M335" s="87">
        <v>291100</v>
      </c>
      <c r="O335" s="105" t="s">
        <v>1257</v>
      </c>
      <c r="P335" s="95" t="s">
        <v>2051</v>
      </c>
      <c r="Q335" s="87">
        <v>2738401</v>
      </c>
      <c r="R335" s="46">
        <f t="shared" si="22"/>
        <v>3722472</v>
      </c>
      <c r="S335" s="87">
        <v>1601050</v>
      </c>
      <c r="T335" s="87">
        <v>2121422</v>
      </c>
      <c r="V335" s="105" t="s">
        <v>1263</v>
      </c>
      <c r="W335" s="95" t="s">
        <v>2053</v>
      </c>
      <c r="X335" s="87">
        <v>667430</v>
      </c>
      <c r="Y335" s="87">
        <f t="shared" si="23"/>
        <v>305671</v>
      </c>
      <c r="Z335" s="85"/>
      <c r="AA335" s="87">
        <v>305671</v>
      </c>
    </row>
    <row r="336" spans="1:27" ht="15">
      <c r="A336" s="105" t="s">
        <v>1293</v>
      </c>
      <c r="B336" s="95" t="s">
        <v>2063</v>
      </c>
      <c r="C336" s="85"/>
      <c r="D336" s="46">
        <f t="shared" si="20"/>
        <v>66130</v>
      </c>
      <c r="E336" s="85"/>
      <c r="F336" s="87">
        <v>66130</v>
      </c>
      <c r="H336" s="105" t="s">
        <v>1421</v>
      </c>
      <c r="I336" s="95" t="s">
        <v>2105</v>
      </c>
      <c r="J336" s="85"/>
      <c r="K336" s="46">
        <f t="shared" si="21"/>
        <v>435520</v>
      </c>
      <c r="L336" s="85"/>
      <c r="M336" s="87">
        <v>435520</v>
      </c>
      <c r="O336" s="105" t="s">
        <v>1260</v>
      </c>
      <c r="P336" s="95" t="s">
        <v>2052</v>
      </c>
      <c r="Q336" s="87">
        <v>1802898</v>
      </c>
      <c r="R336" s="46">
        <f t="shared" si="22"/>
        <v>5060012</v>
      </c>
      <c r="S336" s="87">
        <v>793546</v>
      </c>
      <c r="T336" s="87">
        <v>4266466</v>
      </c>
      <c r="V336" s="105" t="s">
        <v>1266</v>
      </c>
      <c r="W336" s="95" t="s">
        <v>2054</v>
      </c>
      <c r="X336" s="85"/>
      <c r="Y336" s="87">
        <f t="shared" si="23"/>
        <v>265922</v>
      </c>
      <c r="Z336" s="87">
        <v>87100</v>
      </c>
      <c r="AA336" s="87">
        <v>178822</v>
      </c>
    </row>
    <row r="337" spans="1:27" ht="15">
      <c r="A337" s="105" t="s">
        <v>1296</v>
      </c>
      <c r="B337" s="95" t="s">
        <v>2064</v>
      </c>
      <c r="C337" s="87">
        <v>437660</v>
      </c>
      <c r="D337" s="46">
        <f t="shared" si="20"/>
        <v>258825</v>
      </c>
      <c r="E337" s="87">
        <v>97000</v>
      </c>
      <c r="F337" s="87">
        <v>161825</v>
      </c>
      <c r="H337" s="105" t="s">
        <v>1424</v>
      </c>
      <c r="I337" s="95" t="s">
        <v>2106</v>
      </c>
      <c r="J337" s="85"/>
      <c r="K337" s="46">
        <f t="shared" si="21"/>
        <v>126910</v>
      </c>
      <c r="L337" s="85"/>
      <c r="M337" s="87">
        <v>126910</v>
      </c>
      <c r="O337" s="105" t="s">
        <v>1263</v>
      </c>
      <c r="P337" s="95" t="s">
        <v>2053</v>
      </c>
      <c r="Q337" s="87">
        <v>1101704</v>
      </c>
      <c r="R337" s="46">
        <f t="shared" si="22"/>
        <v>269750</v>
      </c>
      <c r="S337" s="85"/>
      <c r="T337" s="87">
        <v>269750</v>
      </c>
      <c r="V337" s="105" t="s">
        <v>1269</v>
      </c>
      <c r="W337" s="95" t="s">
        <v>2055</v>
      </c>
      <c r="X337" s="87">
        <v>28022</v>
      </c>
      <c r="Y337" s="87">
        <f t="shared" si="23"/>
        <v>330825</v>
      </c>
      <c r="Z337" s="87">
        <v>20000</v>
      </c>
      <c r="AA337" s="87">
        <v>310825</v>
      </c>
    </row>
    <row r="338" spans="1:27" ht="15">
      <c r="A338" s="105" t="s">
        <v>1299</v>
      </c>
      <c r="B338" s="95" t="s">
        <v>2065</v>
      </c>
      <c r="C338" s="85"/>
      <c r="D338" s="46">
        <f t="shared" si="20"/>
        <v>8000</v>
      </c>
      <c r="E338" s="85"/>
      <c r="F338" s="87">
        <v>8000</v>
      </c>
      <c r="H338" s="105" t="s">
        <v>1427</v>
      </c>
      <c r="I338" s="95" t="s">
        <v>2107</v>
      </c>
      <c r="J338" s="85"/>
      <c r="K338" s="46">
        <f t="shared" si="21"/>
        <v>100060</v>
      </c>
      <c r="L338" s="85"/>
      <c r="M338" s="87">
        <v>100060</v>
      </c>
      <c r="O338" s="105" t="s">
        <v>1266</v>
      </c>
      <c r="P338" s="95" t="s">
        <v>2054</v>
      </c>
      <c r="Q338" s="87">
        <v>5738048</v>
      </c>
      <c r="R338" s="46">
        <f t="shared" si="22"/>
        <v>7279685</v>
      </c>
      <c r="S338" s="87">
        <v>3602026</v>
      </c>
      <c r="T338" s="87">
        <v>3677659</v>
      </c>
      <c r="V338" s="105" t="s">
        <v>1272</v>
      </c>
      <c r="W338" s="95" t="s">
        <v>2056</v>
      </c>
      <c r="X338" s="87">
        <v>88450</v>
      </c>
      <c r="Y338" s="87">
        <f t="shared" si="23"/>
        <v>6541350</v>
      </c>
      <c r="Z338" s="87">
        <v>210000</v>
      </c>
      <c r="AA338" s="87">
        <v>6331350</v>
      </c>
    </row>
    <row r="339" spans="1:27" ht="15">
      <c r="A339" s="105" t="s">
        <v>1302</v>
      </c>
      <c r="B339" s="95" t="s">
        <v>2066</v>
      </c>
      <c r="C339" s="87">
        <v>1892000</v>
      </c>
      <c r="D339" s="46">
        <f t="shared" si="20"/>
        <v>1675721</v>
      </c>
      <c r="E339" s="87">
        <v>1208010</v>
      </c>
      <c r="F339" s="87">
        <v>467711</v>
      </c>
      <c r="H339" s="105" t="s">
        <v>1430</v>
      </c>
      <c r="I339" s="95" t="s">
        <v>2108</v>
      </c>
      <c r="J339" s="85"/>
      <c r="K339" s="46">
        <f t="shared" si="21"/>
        <v>11875</v>
      </c>
      <c r="L339" s="85"/>
      <c r="M339" s="87">
        <v>11875</v>
      </c>
      <c r="O339" s="105" t="s">
        <v>1269</v>
      </c>
      <c r="P339" s="95" t="s">
        <v>2055</v>
      </c>
      <c r="Q339" s="87">
        <v>4500</v>
      </c>
      <c r="R339" s="46">
        <f t="shared" si="22"/>
        <v>262344</v>
      </c>
      <c r="S339" s="87">
        <v>3000</v>
      </c>
      <c r="T339" s="87">
        <v>259344</v>
      </c>
      <c r="V339" s="105" t="s">
        <v>1275</v>
      </c>
      <c r="W339" s="95" t="s">
        <v>2057</v>
      </c>
      <c r="X339" s="87">
        <v>10903100</v>
      </c>
      <c r="Y339" s="87">
        <f t="shared" si="23"/>
        <v>39853496</v>
      </c>
      <c r="Z339" s="87">
        <v>3441193</v>
      </c>
      <c r="AA339" s="87">
        <v>36412303</v>
      </c>
    </row>
    <row r="340" spans="1:27" ht="15">
      <c r="A340" s="105" t="s">
        <v>1305</v>
      </c>
      <c r="B340" s="95" t="s">
        <v>2067</v>
      </c>
      <c r="C340" s="87">
        <v>233689</v>
      </c>
      <c r="D340" s="46">
        <f t="shared" si="20"/>
        <v>1119005</v>
      </c>
      <c r="E340" s="87">
        <v>43775</v>
      </c>
      <c r="F340" s="87">
        <v>1075230</v>
      </c>
      <c r="H340" s="105" t="s">
        <v>1433</v>
      </c>
      <c r="I340" s="95" t="s">
        <v>2109</v>
      </c>
      <c r="J340" s="85"/>
      <c r="K340" s="46">
        <f t="shared" si="21"/>
        <v>76201</v>
      </c>
      <c r="L340" s="85"/>
      <c r="M340" s="87">
        <v>76201</v>
      </c>
      <c r="O340" s="105" t="s">
        <v>1272</v>
      </c>
      <c r="P340" s="95" t="s">
        <v>2056</v>
      </c>
      <c r="Q340" s="87">
        <v>696101</v>
      </c>
      <c r="R340" s="46">
        <f t="shared" si="22"/>
        <v>3798959</v>
      </c>
      <c r="S340" s="87">
        <v>655496</v>
      </c>
      <c r="T340" s="87">
        <v>3143463</v>
      </c>
      <c r="V340" s="105" t="s">
        <v>1278</v>
      </c>
      <c r="W340" s="95" t="s">
        <v>2058</v>
      </c>
      <c r="X340" s="87">
        <v>8300</v>
      </c>
      <c r="Y340" s="87">
        <f t="shared" si="23"/>
        <v>783822</v>
      </c>
      <c r="Z340" s="85"/>
      <c r="AA340" s="87">
        <v>783822</v>
      </c>
    </row>
    <row r="341" spans="1:27" ht="15">
      <c r="A341" s="105" t="s">
        <v>1308</v>
      </c>
      <c r="B341" s="95" t="s">
        <v>2068</v>
      </c>
      <c r="C341" s="87">
        <v>2611642</v>
      </c>
      <c r="D341" s="46">
        <f t="shared" si="20"/>
        <v>354241</v>
      </c>
      <c r="E341" s="87">
        <v>19600</v>
      </c>
      <c r="F341" s="87">
        <v>334641</v>
      </c>
      <c r="H341" s="105" t="s">
        <v>1436</v>
      </c>
      <c r="I341" s="95" t="s">
        <v>2110</v>
      </c>
      <c r="J341" s="87">
        <v>15000</v>
      </c>
      <c r="K341" s="46">
        <f t="shared" si="21"/>
        <v>579737</v>
      </c>
      <c r="L341" s="85"/>
      <c r="M341" s="87">
        <v>579737</v>
      </c>
      <c r="O341" s="105" t="s">
        <v>1275</v>
      </c>
      <c r="P341" s="95" t="s">
        <v>2057</v>
      </c>
      <c r="Q341" s="87">
        <v>24000</v>
      </c>
      <c r="R341" s="46">
        <f t="shared" si="22"/>
        <v>13660513</v>
      </c>
      <c r="S341" s="87">
        <v>578830</v>
      </c>
      <c r="T341" s="87">
        <v>13081683</v>
      </c>
      <c r="V341" s="105" t="s">
        <v>1281</v>
      </c>
      <c r="W341" s="95" t="s">
        <v>2059</v>
      </c>
      <c r="X341" s="87">
        <v>1901500</v>
      </c>
      <c r="Y341" s="87">
        <f t="shared" si="23"/>
        <v>4052421</v>
      </c>
      <c r="Z341" s="87">
        <v>1038217</v>
      </c>
      <c r="AA341" s="87">
        <v>3014204</v>
      </c>
    </row>
    <row r="342" spans="1:27" ht="15">
      <c r="A342" s="105" t="s">
        <v>1311</v>
      </c>
      <c r="B342" s="95" t="s">
        <v>2069</v>
      </c>
      <c r="C342" s="87">
        <v>1652005</v>
      </c>
      <c r="D342" s="46">
        <f t="shared" si="20"/>
        <v>1352985</v>
      </c>
      <c r="E342" s="87">
        <v>307421</v>
      </c>
      <c r="F342" s="87">
        <v>1045564</v>
      </c>
      <c r="H342" s="105" t="s">
        <v>1439</v>
      </c>
      <c r="I342" s="95" t="s">
        <v>2111</v>
      </c>
      <c r="J342" s="85"/>
      <c r="K342" s="46">
        <f t="shared" si="21"/>
        <v>1067300</v>
      </c>
      <c r="L342" s="85"/>
      <c r="M342" s="87">
        <v>1067300</v>
      </c>
      <c r="O342" s="105" t="s">
        <v>1278</v>
      </c>
      <c r="P342" s="95" t="s">
        <v>2058</v>
      </c>
      <c r="Q342" s="87">
        <v>2098200</v>
      </c>
      <c r="R342" s="46">
        <f t="shared" si="22"/>
        <v>10257189</v>
      </c>
      <c r="S342" s="87">
        <v>333000</v>
      </c>
      <c r="T342" s="87">
        <v>9924189</v>
      </c>
      <c r="V342" s="105" t="s">
        <v>1284</v>
      </c>
      <c r="W342" s="95" t="s">
        <v>2060</v>
      </c>
      <c r="X342" s="87">
        <v>5821039</v>
      </c>
      <c r="Y342" s="87">
        <f t="shared" si="23"/>
        <v>7091924</v>
      </c>
      <c r="Z342" s="87">
        <v>966350</v>
      </c>
      <c r="AA342" s="87">
        <v>6125574</v>
      </c>
    </row>
    <row r="343" spans="1:27" ht="15">
      <c r="A343" s="105" t="s">
        <v>1314</v>
      </c>
      <c r="B343" s="95" t="s">
        <v>2070</v>
      </c>
      <c r="C343" s="85"/>
      <c r="D343" s="46">
        <f t="shared" si="20"/>
        <v>103982</v>
      </c>
      <c r="E343" s="85"/>
      <c r="F343" s="87">
        <v>103982</v>
      </c>
      <c r="H343" s="105" t="s">
        <v>1442</v>
      </c>
      <c r="I343" s="95" t="s">
        <v>2112</v>
      </c>
      <c r="J343" s="85"/>
      <c r="K343" s="46">
        <f t="shared" si="21"/>
        <v>4000</v>
      </c>
      <c r="L343" s="85"/>
      <c r="M343" s="87">
        <v>4000</v>
      </c>
      <c r="O343" s="105" t="s">
        <v>1281</v>
      </c>
      <c r="P343" s="95" t="s">
        <v>2059</v>
      </c>
      <c r="Q343" s="87">
        <v>2826357</v>
      </c>
      <c r="R343" s="46">
        <f t="shared" si="22"/>
        <v>10500188</v>
      </c>
      <c r="S343" s="87">
        <v>1948305</v>
      </c>
      <c r="T343" s="87">
        <v>8551883</v>
      </c>
      <c r="V343" s="105" t="s">
        <v>1290</v>
      </c>
      <c r="W343" s="95" t="s">
        <v>2062</v>
      </c>
      <c r="X343" s="85"/>
      <c r="Y343" s="87">
        <f t="shared" si="23"/>
        <v>1841664</v>
      </c>
      <c r="Z343" s="87">
        <v>240050</v>
      </c>
      <c r="AA343" s="87">
        <v>1601614</v>
      </c>
    </row>
    <row r="344" spans="1:27" ht="15">
      <c r="A344" s="105" t="s">
        <v>1317</v>
      </c>
      <c r="B344" s="95" t="s">
        <v>2071</v>
      </c>
      <c r="C344" s="87">
        <v>114750</v>
      </c>
      <c r="D344" s="46">
        <f t="shared" si="20"/>
        <v>294929</v>
      </c>
      <c r="E344" s="87">
        <v>34500</v>
      </c>
      <c r="F344" s="87">
        <v>260429</v>
      </c>
      <c r="H344" s="105" t="s">
        <v>1448</v>
      </c>
      <c r="I344" s="95" t="s">
        <v>2114</v>
      </c>
      <c r="J344" s="87">
        <v>715600</v>
      </c>
      <c r="K344" s="46">
        <f t="shared" si="21"/>
        <v>56140</v>
      </c>
      <c r="L344" s="85"/>
      <c r="M344" s="87">
        <v>56140</v>
      </c>
      <c r="O344" s="105" t="s">
        <v>1284</v>
      </c>
      <c r="P344" s="95" t="s">
        <v>2060</v>
      </c>
      <c r="Q344" s="87">
        <v>17962458</v>
      </c>
      <c r="R344" s="46">
        <f t="shared" si="22"/>
        <v>18644567</v>
      </c>
      <c r="S344" s="87">
        <v>1197511</v>
      </c>
      <c r="T344" s="87">
        <v>17447056</v>
      </c>
      <c r="V344" s="105" t="s">
        <v>1293</v>
      </c>
      <c r="W344" s="95" t="s">
        <v>2063</v>
      </c>
      <c r="X344" s="87">
        <v>173931</v>
      </c>
      <c r="Y344" s="87">
        <f t="shared" si="23"/>
        <v>2324041</v>
      </c>
      <c r="Z344" s="87">
        <v>6500</v>
      </c>
      <c r="AA344" s="87">
        <v>2317541</v>
      </c>
    </row>
    <row r="345" spans="1:27" ht="15">
      <c r="A345" s="105" t="s">
        <v>1320</v>
      </c>
      <c r="B345" s="95" t="s">
        <v>2072</v>
      </c>
      <c r="C345" s="87">
        <v>1129022</v>
      </c>
      <c r="D345" s="46">
        <f t="shared" si="20"/>
        <v>3451289</v>
      </c>
      <c r="E345" s="87">
        <v>1024504</v>
      </c>
      <c r="F345" s="87">
        <v>2426785</v>
      </c>
      <c r="H345" s="105" t="s">
        <v>1451</v>
      </c>
      <c r="I345" s="95" t="s">
        <v>2115</v>
      </c>
      <c r="J345" s="85"/>
      <c r="K345" s="46">
        <f t="shared" si="21"/>
        <v>1594971</v>
      </c>
      <c r="L345" s="85"/>
      <c r="M345" s="87">
        <v>1594971</v>
      </c>
      <c r="O345" s="105" t="s">
        <v>1287</v>
      </c>
      <c r="P345" s="95" t="s">
        <v>2061</v>
      </c>
      <c r="Q345" s="85"/>
      <c r="R345" s="46">
        <f t="shared" si="22"/>
        <v>529226</v>
      </c>
      <c r="S345" s="87">
        <v>208000</v>
      </c>
      <c r="T345" s="87">
        <v>321226</v>
      </c>
      <c r="V345" s="105" t="s">
        <v>1296</v>
      </c>
      <c r="W345" s="95" t="s">
        <v>2064</v>
      </c>
      <c r="X345" s="87">
        <v>2385650</v>
      </c>
      <c r="Y345" s="87">
        <f t="shared" si="23"/>
        <v>2309731</v>
      </c>
      <c r="Z345" s="87">
        <v>129200</v>
      </c>
      <c r="AA345" s="87">
        <v>2180531</v>
      </c>
    </row>
    <row r="346" spans="1:27" ht="15">
      <c r="A346" s="105" t="s">
        <v>1323</v>
      </c>
      <c r="B346" s="95" t="s">
        <v>2073</v>
      </c>
      <c r="C346" s="87">
        <v>16150</v>
      </c>
      <c r="D346" s="46">
        <f t="shared" si="20"/>
        <v>346451</v>
      </c>
      <c r="E346" s="87">
        <v>2000</v>
      </c>
      <c r="F346" s="87">
        <v>344451</v>
      </c>
      <c r="H346" s="105" t="s">
        <v>1457</v>
      </c>
      <c r="I346" s="95" t="s">
        <v>2117</v>
      </c>
      <c r="J346" s="85"/>
      <c r="K346" s="46">
        <f t="shared" si="21"/>
        <v>1110871</v>
      </c>
      <c r="L346" s="85"/>
      <c r="M346" s="87">
        <v>1110871</v>
      </c>
      <c r="O346" s="105" t="s">
        <v>1290</v>
      </c>
      <c r="P346" s="95" t="s">
        <v>2062</v>
      </c>
      <c r="Q346" s="87">
        <v>1323250</v>
      </c>
      <c r="R346" s="46">
        <f t="shared" si="22"/>
        <v>11888280</v>
      </c>
      <c r="S346" s="87">
        <v>1489519</v>
      </c>
      <c r="T346" s="87">
        <v>10398761</v>
      </c>
      <c r="V346" s="105" t="s">
        <v>1299</v>
      </c>
      <c r="W346" s="95" t="s">
        <v>2065</v>
      </c>
      <c r="X346" s="85"/>
      <c r="Y346" s="87">
        <f t="shared" si="23"/>
        <v>377635</v>
      </c>
      <c r="Z346" s="85"/>
      <c r="AA346" s="87">
        <v>377635</v>
      </c>
    </row>
    <row r="347" spans="1:27" ht="15">
      <c r="A347" s="105" t="s">
        <v>1326</v>
      </c>
      <c r="B347" s="95" t="s">
        <v>2074</v>
      </c>
      <c r="C347" s="87">
        <v>362201</v>
      </c>
      <c r="D347" s="46">
        <f t="shared" si="20"/>
        <v>123500</v>
      </c>
      <c r="E347" s="85"/>
      <c r="F347" s="87">
        <v>123500</v>
      </c>
      <c r="H347" s="105" t="s">
        <v>1463</v>
      </c>
      <c r="I347" s="95" t="s">
        <v>2118</v>
      </c>
      <c r="J347" s="85"/>
      <c r="K347" s="46">
        <f t="shared" si="21"/>
        <v>1300</v>
      </c>
      <c r="L347" s="85"/>
      <c r="M347" s="87">
        <v>1300</v>
      </c>
      <c r="O347" s="105" t="s">
        <v>1293</v>
      </c>
      <c r="P347" s="95" t="s">
        <v>2063</v>
      </c>
      <c r="Q347" s="87">
        <v>111950</v>
      </c>
      <c r="R347" s="46">
        <f t="shared" si="22"/>
        <v>2318386</v>
      </c>
      <c r="S347" s="87">
        <v>378500</v>
      </c>
      <c r="T347" s="87">
        <v>1939886</v>
      </c>
      <c r="V347" s="105" t="s">
        <v>1302</v>
      </c>
      <c r="W347" s="95" t="s">
        <v>2066</v>
      </c>
      <c r="X347" s="87">
        <v>774093</v>
      </c>
      <c r="Y347" s="87">
        <f t="shared" si="23"/>
        <v>15514547</v>
      </c>
      <c r="Z347" s="87">
        <v>1662900</v>
      </c>
      <c r="AA347" s="87">
        <v>13851647</v>
      </c>
    </row>
    <row r="348" spans="1:27" ht="15">
      <c r="A348" s="105" t="s">
        <v>1329</v>
      </c>
      <c r="B348" s="95" t="s">
        <v>2075</v>
      </c>
      <c r="C348" s="87">
        <v>5500</v>
      </c>
      <c r="D348" s="46">
        <f t="shared" si="20"/>
        <v>794465</v>
      </c>
      <c r="E348" s="87">
        <v>5501</v>
      </c>
      <c r="F348" s="87">
        <v>788964</v>
      </c>
      <c r="H348" s="105" t="s">
        <v>1466</v>
      </c>
      <c r="I348" s="95" t="s">
        <v>2119</v>
      </c>
      <c r="J348" s="85"/>
      <c r="K348" s="46">
        <f t="shared" si="21"/>
        <v>515366</v>
      </c>
      <c r="L348" s="85"/>
      <c r="M348" s="87">
        <v>515366</v>
      </c>
      <c r="O348" s="105" t="s">
        <v>1296</v>
      </c>
      <c r="P348" s="95" t="s">
        <v>2064</v>
      </c>
      <c r="Q348" s="87">
        <v>8406035</v>
      </c>
      <c r="R348" s="46">
        <f t="shared" si="22"/>
        <v>6115896</v>
      </c>
      <c r="S348" s="87">
        <v>2058498</v>
      </c>
      <c r="T348" s="87">
        <v>4057398</v>
      </c>
      <c r="V348" s="105" t="s">
        <v>1305</v>
      </c>
      <c r="W348" s="95" t="s">
        <v>2067</v>
      </c>
      <c r="X348" s="87">
        <v>599628</v>
      </c>
      <c r="Y348" s="87">
        <f t="shared" si="23"/>
        <v>2630165</v>
      </c>
      <c r="Z348" s="87">
        <v>107012</v>
      </c>
      <c r="AA348" s="87">
        <v>2523153</v>
      </c>
    </row>
    <row r="349" spans="1:27" ht="15">
      <c r="A349" s="105" t="s">
        <v>1332</v>
      </c>
      <c r="B349" s="95" t="s">
        <v>2076</v>
      </c>
      <c r="C349" s="85"/>
      <c r="D349" s="46">
        <f t="shared" si="20"/>
        <v>60165</v>
      </c>
      <c r="E349" s="85"/>
      <c r="F349" s="87">
        <v>60165</v>
      </c>
      <c r="H349" s="105" t="s">
        <v>1469</v>
      </c>
      <c r="I349" s="95" t="s">
        <v>2120</v>
      </c>
      <c r="J349" s="87">
        <v>53880</v>
      </c>
      <c r="K349" s="46">
        <f t="shared" si="21"/>
        <v>15500</v>
      </c>
      <c r="L349" s="85"/>
      <c r="M349" s="87">
        <v>15500</v>
      </c>
      <c r="O349" s="105" t="s">
        <v>1299</v>
      </c>
      <c r="P349" s="95" t="s">
        <v>2065</v>
      </c>
      <c r="Q349" s="85"/>
      <c r="R349" s="46">
        <f t="shared" si="22"/>
        <v>593995</v>
      </c>
      <c r="S349" s="87">
        <v>24000</v>
      </c>
      <c r="T349" s="87">
        <v>569995</v>
      </c>
      <c r="V349" s="105" t="s">
        <v>1308</v>
      </c>
      <c r="W349" s="95" t="s">
        <v>2068</v>
      </c>
      <c r="X349" s="87">
        <v>2196424</v>
      </c>
      <c r="Y349" s="87">
        <f t="shared" si="23"/>
        <v>1435450</v>
      </c>
      <c r="Z349" s="87">
        <v>136043</v>
      </c>
      <c r="AA349" s="87">
        <v>1299407</v>
      </c>
    </row>
    <row r="350" spans="1:27" ht="15">
      <c r="A350" s="105" t="s">
        <v>1338</v>
      </c>
      <c r="B350" s="95" t="s">
        <v>2078</v>
      </c>
      <c r="C350" s="87">
        <v>1322295</v>
      </c>
      <c r="D350" s="46">
        <f t="shared" si="20"/>
        <v>963339</v>
      </c>
      <c r="E350" s="87">
        <v>367000</v>
      </c>
      <c r="F350" s="87">
        <v>596339</v>
      </c>
      <c r="H350" s="105" t="s">
        <v>1472</v>
      </c>
      <c r="I350" s="95" t="s">
        <v>1119</v>
      </c>
      <c r="J350" s="87">
        <v>321046</v>
      </c>
      <c r="K350" s="46">
        <f t="shared" si="21"/>
        <v>1265134</v>
      </c>
      <c r="L350" s="87">
        <v>2200</v>
      </c>
      <c r="M350" s="87">
        <v>1262934</v>
      </c>
      <c r="O350" s="105" t="s">
        <v>1302</v>
      </c>
      <c r="P350" s="95" t="s">
        <v>2066</v>
      </c>
      <c r="Q350" s="87">
        <v>19852938</v>
      </c>
      <c r="R350" s="46">
        <f t="shared" si="22"/>
        <v>26733879</v>
      </c>
      <c r="S350" s="87">
        <v>4836392</v>
      </c>
      <c r="T350" s="87">
        <v>21897487</v>
      </c>
      <c r="V350" s="105" t="s">
        <v>1311</v>
      </c>
      <c r="W350" s="95" t="s">
        <v>2069</v>
      </c>
      <c r="X350" s="87">
        <v>11078303</v>
      </c>
      <c r="Y350" s="87">
        <f t="shared" si="23"/>
        <v>17002947</v>
      </c>
      <c r="Z350" s="87">
        <v>3350713</v>
      </c>
      <c r="AA350" s="87">
        <v>13652234</v>
      </c>
    </row>
    <row r="351" spans="1:27" ht="15">
      <c r="A351" s="105" t="s">
        <v>1341</v>
      </c>
      <c r="B351" s="95" t="s">
        <v>2079</v>
      </c>
      <c r="C351" s="85"/>
      <c r="D351" s="46">
        <f t="shared" si="20"/>
        <v>346448</v>
      </c>
      <c r="E351" s="87">
        <v>15000</v>
      </c>
      <c r="F351" s="87">
        <v>331448</v>
      </c>
      <c r="H351" s="105" t="s">
        <v>1475</v>
      </c>
      <c r="I351" s="95" t="s">
        <v>2121</v>
      </c>
      <c r="J351" s="85"/>
      <c r="K351" s="46">
        <f t="shared" si="21"/>
        <v>33300</v>
      </c>
      <c r="L351" s="85"/>
      <c r="M351" s="87">
        <v>33300</v>
      </c>
      <c r="O351" s="105" t="s">
        <v>1305</v>
      </c>
      <c r="P351" s="95" t="s">
        <v>2067</v>
      </c>
      <c r="Q351" s="87">
        <v>15208404</v>
      </c>
      <c r="R351" s="46">
        <f t="shared" si="22"/>
        <v>23591229</v>
      </c>
      <c r="S351" s="87">
        <v>374176</v>
      </c>
      <c r="T351" s="87">
        <v>23217053</v>
      </c>
      <c r="V351" s="105" t="s">
        <v>1314</v>
      </c>
      <c r="W351" s="95" t="s">
        <v>2070</v>
      </c>
      <c r="X351" s="87">
        <v>50000</v>
      </c>
      <c r="Y351" s="87">
        <f t="shared" si="23"/>
        <v>1448356</v>
      </c>
      <c r="Z351" s="87">
        <v>39700</v>
      </c>
      <c r="AA351" s="87">
        <v>1408656</v>
      </c>
    </row>
    <row r="352" spans="1:27" ht="15">
      <c r="A352" s="105" t="s">
        <v>1344</v>
      </c>
      <c r="B352" s="95" t="s">
        <v>2080</v>
      </c>
      <c r="C352" s="85"/>
      <c r="D352" s="46">
        <f t="shared" si="20"/>
        <v>464371</v>
      </c>
      <c r="E352" s="85"/>
      <c r="F352" s="87">
        <v>464371</v>
      </c>
      <c r="H352" s="105" t="s">
        <v>1478</v>
      </c>
      <c r="I352" s="95" t="s">
        <v>2122</v>
      </c>
      <c r="J352" s="85"/>
      <c r="K352" s="46">
        <f t="shared" si="21"/>
        <v>225167</v>
      </c>
      <c r="L352" s="85"/>
      <c r="M352" s="87">
        <v>225167</v>
      </c>
      <c r="O352" s="105" t="s">
        <v>1308</v>
      </c>
      <c r="P352" s="95" t="s">
        <v>2068</v>
      </c>
      <c r="Q352" s="87">
        <v>17171511</v>
      </c>
      <c r="R352" s="46">
        <f t="shared" si="22"/>
        <v>12797286</v>
      </c>
      <c r="S352" s="87">
        <v>2545455</v>
      </c>
      <c r="T352" s="87">
        <v>10251831</v>
      </c>
      <c r="V352" s="105" t="s">
        <v>1317</v>
      </c>
      <c r="W352" s="95" t="s">
        <v>2071</v>
      </c>
      <c r="X352" s="87">
        <v>945361</v>
      </c>
      <c r="Y352" s="87">
        <f t="shared" si="23"/>
        <v>3313054</v>
      </c>
      <c r="Z352" s="85"/>
      <c r="AA352" s="87">
        <v>3313054</v>
      </c>
    </row>
    <row r="353" spans="1:27" ht="15">
      <c r="A353" s="105" t="s">
        <v>1347</v>
      </c>
      <c r="B353" s="95" t="s">
        <v>2081</v>
      </c>
      <c r="C353" s="87">
        <v>40900</v>
      </c>
      <c r="D353" s="46">
        <f t="shared" si="20"/>
        <v>176606</v>
      </c>
      <c r="E353" s="85"/>
      <c r="F353" s="87">
        <v>176606</v>
      </c>
      <c r="H353" s="105" t="s">
        <v>1481</v>
      </c>
      <c r="I353" s="95" t="s">
        <v>2123</v>
      </c>
      <c r="J353" s="85"/>
      <c r="K353" s="46">
        <f t="shared" si="21"/>
        <v>401992</v>
      </c>
      <c r="L353" s="87">
        <v>259430</v>
      </c>
      <c r="M353" s="87">
        <v>142562</v>
      </c>
      <c r="O353" s="105" t="s">
        <v>1311</v>
      </c>
      <c r="P353" s="95" t="s">
        <v>2069</v>
      </c>
      <c r="Q353" s="87">
        <v>21283858</v>
      </c>
      <c r="R353" s="46">
        <f t="shared" si="22"/>
        <v>35233887</v>
      </c>
      <c r="S353" s="87">
        <v>1637187</v>
      </c>
      <c r="T353" s="87">
        <v>33596700</v>
      </c>
      <c r="V353" s="105" t="s">
        <v>1320</v>
      </c>
      <c r="W353" s="95" t="s">
        <v>2072</v>
      </c>
      <c r="X353" s="87">
        <v>345751</v>
      </c>
      <c r="Y353" s="87">
        <f t="shared" si="23"/>
        <v>18612163</v>
      </c>
      <c r="Z353" s="87">
        <v>11503</v>
      </c>
      <c r="AA353" s="87">
        <v>18600660</v>
      </c>
    </row>
    <row r="354" spans="1:27" ht="15">
      <c r="A354" s="105" t="s">
        <v>1350</v>
      </c>
      <c r="B354" s="95" t="s">
        <v>2082</v>
      </c>
      <c r="C354" s="85"/>
      <c r="D354" s="46">
        <f t="shared" si="20"/>
        <v>5800</v>
      </c>
      <c r="E354" s="85"/>
      <c r="F354" s="87">
        <v>5800</v>
      </c>
      <c r="H354" s="105" t="s">
        <v>1484</v>
      </c>
      <c r="I354" s="95" t="s">
        <v>2124</v>
      </c>
      <c r="J354" s="85"/>
      <c r="K354" s="46">
        <f t="shared" si="21"/>
        <v>41700</v>
      </c>
      <c r="L354" s="85"/>
      <c r="M354" s="87">
        <v>41700</v>
      </c>
      <c r="O354" s="105" t="s">
        <v>1314</v>
      </c>
      <c r="P354" s="95" t="s">
        <v>2070</v>
      </c>
      <c r="Q354" s="87">
        <v>108200</v>
      </c>
      <c r="R354" s="46">
        <f t="shared" si="22"/>
        <v>2513183</v>
      </c>
      <c r="S354" s="87">
        <v>180820</v>
      </c>
      <c r="T354" s="87">
        <v>2332363</v>
      </c>
      <c r="V354" s="105" t="s">
        <v>1323</v>
      </c>
      <c r="W354" s="95" t="s">
        <v>2073</v>
      </c>
      <c r="X354" s="87">
        <v>1518639</v>
      </c>
      <c r="Y354" s="87">
        <f t="shared" si="23"/>
        <v>3612991</v>
      </c>
      <c r="Z354" s="87">
        <v>169600</v>
      </c>
      <c r="AA354" s="87">
        <v>3443391</v>
      </c>
    </row>
    <row r="355" spans="1:27" ht="15">
      <c r="A355" s="105" t="s">
        <v>1353</v>
      </c>
      <c r="B355" s="95" t="s">
        <v>2083</v>
      </c>
      <c r="C355" s="87">
        <v>6209050</v>
      </c>
      <c r="D355" s="46">
        <f t="shared" si="20"/>
        <v>1834807</v>
      </c>
      <c r="E355" s="87">
        <v>809589</v>
      </c>
      <c r="F355" s="87">
        <v>1025218</v>
      </c>
      <c r="H355" s="105" t="s">
        <v>1487</v>
      </c>
      <c r="I355" s="95" t="s">
        <v>2125</v>
      </c>
      <c r="J355" s="85"/>
      <c r="K355" s="46">
        <f t="shared" si="21"/>
        <v>134800</v>
      </c>
      <c r="L355" s="85"/>
      <c r="M355" s="87">
        <v>134800</v>
      </c>
      <c r="O355" s="105" t="s">
        <v>1317</v>
      </c>
      <c r="P355" s="95" t="s">
        <v>2071</v>
      </c>
      <c r="Q355" s="87">
        <v>11767637</v>
      </c>
      <c r="R355" s="46">
        <f t="shared" si="22"/>
        <v>5129137</v>
      </c>
      <c r="S355" s="87">
        <v>409126</v>
      </c>
      <c r="T355" s="87">
        <v>4720011</v>
      </c>
      <c r="V355" s="105" t="s">
        <v>1326</v>
      </c>
      <c r="W355" s="95" t="s">
        <v>2074</v>
      </c>
      <c r="X355" s="87">
        <v>675501</v>
      </c>
      <c r="Y355" s="87">
        <f t="shared" si="23"/>
        <v>6046199</v>
      </c>
      <c r="Z355" s="85"/>
      <c r="AA355" s="87">
        <v>6046199</v>
      </c>
    </row>
    <row r="356" spans="1:27" ht="15">
      <c r="A356" s="105" t="s">
        <v>1359</v>
      </c>
      <c r="B356" s="95" t="s">
        <v>2084</v>
      </c>
      <c r="C356" s="87">
        <v>1236995</v>
      </c>
      <c r="D356" s="46">
        <f t="shared" si="20"/>
        <v>108440</v>
      </c>
      <c r="E356" s="87">
        <v>1500</v>
      </c>
      <c r="F356" s="87">
        <v>106940</v>
      </c>
      <c r="H356" s="105" t="s">
        <v>1490</v>
      </c>
      <c r="I356" s="95" t="s">
        <v>2126</v>
      </c>
      <c r="J356" s="87">
        <v>45000</v>
      </c>
      <c r="K356" s="46">
        <f t="shared" si="21"/>
        <v>775197</v>
      </c>
      <c r="L356" s="87">
        <v>26000</v>
      </c>
      <c r="M356" s="87">
        <v>749197</v>
      </c>
      <c r="O356" s="105" t="s">
        <v>1320</v>
      </c>
      <c r="P356" s="95" t="s">
        <v>2072</v>
      </c>
      <c r="Q356" s="87">
        <v>12534235</v>
      </c>
      <c r="R356" s="46">
        <f t="shared" si="22"/>
        <v>45276690</v>
      </c>
      <c r="S356" s="87">
        <v>9372722</v>
      </c>
      <c r="T356" s="87">
        <v>35903968</v>
      </c>
      <c r="V356" s="105" t="s">
        <v>1329</v>
      </c>
      <c r="W356" s="95" t="s">
        <v>2075</v>
      </c>
      <c r="X356" s="87">
        <v>3834705</v>
      </c>
      <c r="Y356" s="87">
        <f t="shared" si="23"/>
        <v>12927526</v>
      </c>
      <c r="Z356" s="87">
        <v>1</v>
      </c>
      <c r="AA356" s="87">
        <v>12927525</v>
      </c>
    </row>
    <row r="357" spans="1:27" ht="15">
      <c r="A357" s="105" t="s">
        <v>1362</v>
      </c>
      <c r="B357" s="95" t="s">
        <v>2085</v>
      </c>
      <c r="C357" s="87">
        <v>100500</v>
      </c>
      <c r="D357" s="46">
        <f t="shared" si="20"/>
        <v>308688</v>
      </c>
      <c r="E357" s="85"/>
      <c r="F357" s="87">
        <v>308688</v>
      </c>
      <c r="H357" s="105" t="s">
        <v>1493</v>
      </c>
      <c r="I357" s="95" t="s">
        <v>2127</v>
      </c>
      <c r="J357" s="85"/>
      <c r="K357" s="46">
        <f t="shared" si="21"/>
        <v>236289</v>
      </c>
      <c r="L357" s="85"/>
      <c r="M357" s="87">
        <v>236289</v>
      </c>
      <c r="O357" s="105" t="s">
        <v>1323</v>
      </c>
      <c r="P357" s="95" t="s">
        <v>2073</v>
      </c>
      <c r="Q357" s="87">
        <v>2908451</v>
      </c>
      <c r="R357" s="46">
        <f t="shared" si="22"/>
        <v>4087723</v>
      </c>
      <c r="S357" s="87">
        <v>633949</v>
      </c>
      <c r="T357" s="87">
        <v>3453774</v>
      </c>
      <c r="V357" s="105" t="s">
        <v>1332</v>
      </c>
      <c r="W357" s="95" t="s">
        <v>2076</v>
      </c>
      <c r="X357" s="87">
        <v>47400</v>
      </c>
      <c r="Y357" s="87">
        <f t="shared" si="23"/>
        <v>763989</v>
      </c>
      <c r="Z357" s="87">
        <v>0</v>
      </c>
      <c r="AA357" s="87">
        <v>763989</v>
      </c>
    </row>
    <row r="358" spans="1:27" ht="15">
      <c r="A358" s="105" t="s">
        <v>1365</v>
      </c>
      <c r="B358" s="95" t="s">
        <v>2086</v>
      </c>
      <c r="C358" s="85"/>
      <c r="D358" s="46">
        <f t="shared" si="20"/>
        <v>27837</v>
      </c>
      <c r="E358" s="85"/>
      <c r="F358" s="87">
        <v>27837</v>
      </c>
      <c r="H358" s="105" t="s">
        <v>1499</v>
      </c>
      <c r="I358" s="95" t="s">
        <v>1825</v>
      </c>
      <c r="J358" s="85"/>
      <c r="K358" s="46">
        <f t="shared" si="21"/>
        <v>13850</v>
      </c>
      <c r="L358" s="85"/>
      <c r="M358" s="87">
        <v>13850</v>
      </c>
      <c r="O358" s="105" t="s">
        <v>1326</v>
      </c>
      <c r="P358" s="95" t="s">
        <v>2074</v>
      </c>
      <c r="Q358" s="87">
        <v>4688904</v>
      </c>
      <c r="R358" s="46">
        <f t="shared" si="22"/>
        <v>12254079</v>
      </c>
      <c r="S358" s="87">
        <v>490501</v>
      </c>
      <c r="T358" s="87">
        <v>11763578</v>
      </c>
      <c r="V358" s="105" t="s">
        <v>1335</v>
      </c>
      <c r="W358" s="95" t="s">
        <v>2077</v>
      </c>
      <c r="X358" s="85"/>
      <c r="Y358" s="87">
        <f t="shared" si="23"/>
        <v>17349037</v>
      </c>
      <c r="Z358" s="87">
        <v>1778990</v>
      </c>
      <c r="AA358" s="87">
        <v>15570047</v>
      </c>
    </row>
    <row r="359" spans="1:27" ht="15">
      <c r="A359" s="105" t="s">
        <v>1368</v>
      </c>
      <c r="B359" s="95" t="s">
        <v>2087</v>
      </c>
      <c r="C359" s="87">
        <v>200500</v>
      </c>
      <c r="D359" s="46">
        <f t="shared" si="20"/>
        <v>236916</v>
      </c>
      <c r="E359" s="85"/>
      <c r="F359" s="87">
        <v>236916</v>
      </c>
      <c r="H359" s="105" t="s">
        <v>1501</v>
      </c>
      <c r="I359" s="95" t="s">
        <v>2128</v>
      </c>
      <c r="J359" s="85"/>
      <c r="K359" s="46">
        <f t="shared" si="21"/>
        <v>9200</v>
      </c>
      <c r="L359" s="85"/>
      <c r="M359" s="87">
        <v>9200</v>
      </c>
      <c r="O359" s="105" t="s">
        <v>1329</v>
      </c>
      <c r="P359" s="95" t="s">
        <v>2075</v>
      </c>
      <c r="Q359" s="87">
        <v>1943589</v>
      </c>
      <c r="R359" s="46">
        <f t="shared" si="22"/>
        <v>13678557</v>
      </c>
      <c r="S359" s="87">
        <v>756492</v>
      </c>
      <c r="T359" s="87">
        <v>12922065</v>
      </c>
      <c r="V359" s="105" t="s">
        <v>1338</v>
      </c>
      <c r="W359" s="95" t="s">
        <v>2078</v>
      </c>
      <c r="X359" s="87">
        <v>4861917</v>
      </c>
      <c r="Y359" s="87">
        <f t="shared" si="23"/>
        <v>8291038</v>
      </c>
      <c r="Z359" s="87">
        <v>74800</v>
      </c>
      <c r="AA359" s="87">
        <v>8216238</v>
      </c>
    </row>
    <row r="360" spans="1:27" ht="15">
      <c r="A360" s="105" t="s">
        <v>1370</v>
      </c>
      <c r="B360" s="95" t="s">
        <v>2088</v>
      </c>
      <c r="C360" s="87">
        <v>4435530</v>
      </c>
      <c r="D360" s="46">
        <f t="shared" si="20"/>
        <v>392172</v>
      </c>
      <c r="E360" s="87">
        <v>207200</v>
      </c>
      <c r="F360" s="87">
        <v>184972</v>
      </c>
      <c r="H360" s="105" t="s">
        <v>1508</v>
      </c>
      <c r="I360" s="95" t="s">
        <v>2130</v>
      </c>
      <c r="J360" s="85"/>
      <c r="K360" s="46">
        <f t="shared" si="21"/>
        <v>2482861</v>
      </c>
      <c r="L360" s="85"/>
      <c r="M360" s="87">
        <v>2482861</v>
      </c>
      <c r="O360" s="105" t="s">
        <v>1332</v>
      </c>
      <c r="P360" s="95" t="s">
        <v>2076</v>
      </c>
      <c r="Q360" s="87">
        <v>1254330</v>
      </c>
      <c r="R360" s="46">
        <f t="shared" si="22"/>
        <v>1413523</v>
      </c>
      <c r="S360" s="87">
        <v>83950</v>
      </c>
      <c r="T360" s="87">
        <v>1329573</v>
      </c>
      <c r="V360" s="105" t="s">
        <v>1341</v>
      </c>
      <c r="W360" s="95" t="s">
        <v>2079</v>
      </c>
      <c r="X360" s="87">
        <v>5028500</v>
      </c>
      <c r="Y360" s="87">
        <f t="shared" si="23"/>
        <v>916000</v>
      </c>
      <c r="Z360" s="85"/>
      <c r="AA360" s="87">
        <v>916000</v>
      </c>
    </row>
    <row r="361" spans="1:27" ht="15">
      <c r="A361" s="105" t="s">
        <v>1373</v>
      </c>
      <c r="B361" s="95" t="s">
        <v>2089</v>
      </c>
      <c r="C361" s="87">
        <v>244000</v>
      </c>
      <c r="D361" s="46">
        <f t="shared" si="20"/>
        <v>131465</v>
      </c>
      <c r="E361" s="85"/>
      <c r="F361" s="87">
        <v>131465</v>
      </c>
      <c r="H361" s="105" t="s">
        <v>1511</v>
      </c>
      <c r="I361" s="95" t="s">
        <v>2131</v>
      </c>
      <c r="J361" s="87">
        <v>25000</v>
      </c>
      <c r="K361" s="46">
        <f t="shared" si="21"/>
        <v>5670</v>
      </c>
      <c r="L361" s="85"/>
      <c r="M361" s="87">
        <v>5670</v>
      </c>
      <c r="O361" s="105" t="s">
        <v>1335</v>
      </c>
      <c r="P361" s="95" t="s">
        <v>2077</v>
      </c>
      <c r="Q361" s="85"/>
      <c r="R361" s="46">
        <f t="shared" si="22"/>
        <v>5270611</v>
      </c>
      <c r="S361" s="87">
        <v>42000</v>
      </c>
      <c r="T361" s="87">
        <v>5228611</v>
      </c>
      <c r="V361" s="105" t="s">
        <v>1344</v>
      </c>
      <c r="W361" s="95" t="s">
        <v>2080</v>
      </c>
      <c r="X361" s="87">
        <v>23001</v>
      </c>
      <c r="Y361" s="87">
        <f t="shared" si="23"/>
        <v>5636366</v>
      </c>
      <c r="Z361" s="87">
        <v>200000</v>
      </c>
      <c r="AA361" s="87">
        <v>5436366</v>
      </c>
    </row>
    <row r="362" spans="1:27" ht="15">
      <c r="A362" s="105" t="s">
        <v>1375</v>
      </c>
      <c r="B362" s="95" t="s">
        <v>2090</v>
      </c>
      <c r="C362" s="87">
        <v>150000</v>
      </c>
      <c r="D362" s="46">
        <f t="shared" si="20"/>
        <v>210000</v>
      </c>
      <c r="E362" s="85"/>
      <c r="F362" s="87">
        <v>210000</v>
      </c>
      <c r="H362" s="105" t="s">
        <v>1514</v>
      </c>
      <c r="I362" s="95" t="s">
        <v>2132</v>
      </c>
      <c r="J362" s="85"/>
      <c r="K362" s="46">
        <f t="shared" si="21"/>
        <v>7000</v>
      </c>
      <c r="L362" s="87">
        <v>7000</v>
      </c>
      <c r="M362" s="85"/>
      <c r="O362" s="105" t="s">
        <v>1338</v>
      </c>
      <c r="P362" s="95" t="s">
        <v>2078</v>
      </c>
      <c r="Q362" s="87">
        <v>8924295</v>
      </c>
      <c r="R362" s="46">
        <f t="shared" si="22"/>
        <v>8969413</v>
      </c>
      <c r="S362" s="87">
        <v>2326790</v>
      </c>
      <c r="T362" s="87">
        <v>6642623</v>
      </c>
      <c r="V362" s="105" t="s">
        <v>1347</v>
      </c>
      <c r="W362" s="95" t="s">
        <v>2081</v>
      </c>
      <c r="X362" s="87">
        <v>199596</v>
      </c>
      <c r="Y362" s="87">
        <f t="shared" si="23"/>
        <v>6944577</v>
      </c>
      <c r="Z362" s="87">
        <v>448500</v>
      </c>
      <c r="AA362" s="87">
        <v>6496077</v>
      </c>
    </row>
    <row r="363" spans="1:27" ht="15">
      <c r="A363" s="105" t="s">
        <v>1378</v>
      </c>
      <c r="B363" s="95" t="s">
        <v>2091</v>
      </c>
      <c r="C363" s="87">
        <v>188000</v>
      </c>
      <c r="D363" s="46">
        <f t="shared" si="20"/>
        <v>25735</v>
      </c>
      <c r="E363" s="85"/>
      <c r="F363" s="87">
        <v>25735</v>
      </c>
      <c r="H363" s="105" t="s">
        <v>1517</v>
      </c>
      <c r="I363" s="95" t="s">
        <v>2133</v>
      </c>
      <c r="J363" s="85"/>
      <c r="K363" s="46">
        <f t="shared" si="21"/>
        <v>51400</v>
      </c>
      <c r="L363" s="85"/>
      <c r="M363" s="87">
        <v>51400</v>
      </c>
      <c r="O363" s="105" t="s">
        <v>1341</v>
      </c>
      <c r="P363" s="95" t="s">
        <v>2079</v>
      </c>
      <c r="Q363" s="87">
        <v>7445523</v>
      </c>
      <c r="R363" s="46">
        <f t="shared" si="22"/>
        <v>13076758</v>
      </c>
      <c r="S363" s="87">
        <v>993090</v>
      </c>
      <c r="T363" s="87">
        <v>12083668</v>
      </c>
      <c r="V363" s="105" t="s">
        <v>1350</v>
      </c>
      <c r="W363" s="95" t="s">
        <v>2082</v>
      </c>
      <c r="X363" s="87">
        <v>91500</v>
      </c>
      <c r="Y363" s="87">
        <f t="shared" si="23"/>
        <v>61400</v>
      </c>
      <c r="Z363" s="85"/>
      <c r="AA363" s="87">
        <v>61400</v>
      </c>
    </row>
    <row r="364" spans="1:27" ht="15">
      <c r="A364" s="105" t="s">
        <v>1381</v>
      </c>
      <c r="B364" s="95" t="s">
        <v>2092</v>
      </c>
      <c r="C364" s="87">
        <v>1079500</v>
      </c>
      <c r="D364" s="46">
        <f t="shared" si="20"/>
        <v>1465380</v>
      </c>
      <c r="E364" s="87">
        <v>449550</v>
      </c>
      <c r="F364" s="87">
        <v>1015830</v>
      </c>
      <c r="H364" s="105" t="s">
        <v>1520</v>
      </c>
      <c r="I364" s="95" t="s">
        <v>2134</v>
      </c>
      <c r="J364" s="85"/>
      <c r="K364" s="46">
        <f t="shared" si="21"/>
        <v>674536</v>
      </c>
      <c r="L364" s="85"/>
      <c r="M364" s="87">
        <v>674536</v>
      </c>
      <c r="O364" s="105" t="s">
        <v>1344</v>
      </c>
      <c r="P364" s="95" t="s">
        <v>2080</v>
      </c>
      <c r="Q364" s="87">
        <v>240000</v>
      </c>
      <c r="R364" s="46">
        <f t="shared" si="22"/>
        <v>7386913</v>
      </c>
      <c r="S364" s="87">
        <v>337380</v>
      </c>
      <c r="T364" s="87">
        <v>7049533</v>
      </c>
      <c r="V364" s="105" t="s">
        <v>1353</v>
      </c>
      <c r="W364" s="95" t="s">
        <v>2083</v>
      </c>
      <c r="X364" s="87">
        <v>1092200</v>
      </c>
      <c r="Y364" s="87">
        <f t="shared" si="23"/>
        <v>9479575</v>
      </c>
      <c r="Z364" s="87">
        <v>7671250</v>
      </c>
      <c r="AA364" s="87">
        <v>1808325</v>
      </c>
    </row>
    <row r="365" spans="1:27" ht="15">
      <c r="A365" s="105" t="s">
        <v>1384</v>
      </c>
      <c r="B365" s="95" t="s">
        <v>2093</v>
      </c>
      <c r="C365" s="87">
        <v>337825</v>
      </c>
      <c r="D365" s="46">
        <f t="shared" si="20"/>
        <v>605540</v>
      </c>
      <c r="E365" s="87">
        <v>21200</v>
      </c>
      <c r="F365" s="87">
        <v>584340</v>
      </c>
      <c r="H365" s="105" t="s">
        <v>1523</v>
      </c>
      <c r="I365" s="95" t="s">
        <v>2135</v>
      </c>
      <c r="J365" s="87">
        <v>616002</v>
      </c>
      <c r="K365" s="46">
        <f t="shared" si="21"/>
        <v>1287663</v>
      </c>
      <c r="L365" s="87">
        <v>75000</v>
      </c>
      <c r="M365" s="87">
        <v>1212663</v>
      </c>
      <c r="O365" s="105" t="s">
        <v>1347</v>
      </c>
      <c r="P365" s="95" t="s">
        <v>2081</v>
      </c>
      <c r="Q365" s="87">
        <v>22708138</v>
      </c>
      <c r="R365" s="46">
        <f t="shared" si="22"/>
        <v>3065967</v>
      </c>
      <c r="S365" s="87">
        <v>64855</v>
      </c>
      <c r="T365" s="87">
        <v>3001112</v>
      </c>
      <c r="V365" s="105" t="s">
        <v>1356</v>
      </c>
      <c r="W365" s="95" t="s">
        <v>2296</v>
      </c>
      <c r="X365" s="87">
        <v>8483300</v>
      </c>
      <c r="Y365" s="87">
        <f t="shared" si="23"/>
        <v>4044504</v>
      </c>
      <c r="Z365" s="85"/>
      <c r="AA365" s="87">
        <v>4044504</v>
      </c>
    </row>
    <row r="366" spans="1:27" ht="15">
      <c r="A366" s="105" t="s">
        <v>1388</v>
      </c>
      <c r="B366" s="95" t="s">
        <v>2094</v>
      </c>
      <c r="C366" s="85"/>
      <c r="D366" s="46">
        <f t="shared" si="20"/>
        <v>124592</v>
      </c>
      <c r="E366" s="85"/>
      <c r="F366" s="87">
        <v>124592</v>
      </c>
      <c r="H366" s="105" t="s">
        <v>1525</v>
      </c>
      <c r="I366" s="95" t="s">
        <v>2136</v>
      </c>
      <c r="J366" s="87">
        <v>4900</v>
      </c>
      <c r="K366" s="46">
        <f t="shared" si="21"/>
        <v>27500</v>
      </c>
      <c r="L366" s="85"/>
      <c r="M366" s="87">
        <v>27500</v>
      </c>
      <c r="O366" s="105" t="s">
        <v>1350</v>
      </c>
      <c r="P366" s="95" t="s">
        <v>2082</v>
      </c>
      <c r="Q366" s="87">
        <v>24000</v>
      </c>
      <c r="R366" s="46">
        <f t="shared" si="22"/>
        <v>281337</v>
      </c>
      <c r="S366" s="87">
        <v>83000</v>
      </c>
      <c r="T366" s="87">
        <v>198337</v>
      </c>
      <c r="V366" s="105" t="s">
        <v>1359</v>
      </c>
      <c r="W366" s="95" t="s">
        <v>2084</v>
      </c>
      <c r="X366" s="87">
        <v>646491</v>
      </c>
      <c r="Y366" s="87">
        <f t="shared" si="23"/>
        <v>221356</v>
      </c>
      <c r="Z366" s="85"/>
      <c r="AA366" s="87">
        <v>221356</v>
      </c>
    </row>
    <row r="367" spans="1:27" ht="15">
      <c r="A367" s="105" t="s">
        <v>1391</v>
      </c>
      <c r="B367" s="95" t="s">
        <v>2095</v>
      </c>
      <c r="C367" s="85"/>
      <c r="D367" s="46">
        <f t="shared" si="20"/>
        <v>442346</v>
      </c>
      <c r="E367" s="87">
        <v>314000</v>
      </c>
      <c r="F367" s="87">
        <v>128346</v>
      </c>
      <c r="H367" s="105" t="s">
        <v>1528</v>
      </c>
      <c r="I367" s="95" t="s">
        <v>2137</v>
      </c>
      <c r="J367" s="85"/>
      <c r="K367" s="46">
        <f t="shared" si="21"/>
        <v>17000</v>
      </c>
      <c r="L367" s="87">
        <v>17000</v>
      </c>
      <c r="M367" s="85"/>
      <c r="O367" s="105" t="s">
        <v>1353</v>
      </c>
      <c r="P367" s="95" t="s">
        <v>2083</v>
      </c>
      <c r="Q367" s="87">
        <v>29730150</v>
      </c>
      <c r="R367" s="46">
        <f t="shared" si="22"/>
        <v>24317085</v>
      </c>
      <c r="S367" s="87">
        <v>5974496</v>
      </c>
      <c r="T367" s="87">
        <v>18342589</v>
      </c>
      <c r="V367" s="105" t="s">
        <v>1362</v>
      </c>
      <c r="W367" s="95" t="s">
        <v>2085</v>
      </c>
      <c r="X367" s="85"/>
      <c r="Y367" s="87">
        <f t="shared" si="23"/>
        <v>2820143</v>
      </c>
      <c r="Z367" s="85"/>
      <c r="AA367" s="87">
        <v>2820143</v>
      </c>
    </row>
    <row r="368" spans="1:27" ht="15">
      <c r="A368" s="105" t="s">
        <v>1394</v>
      </c>
      <c r="B368" s="95" t="s">
        <v>2096</v>
      </c>
      <c r="C368" s="85"/>
      <c r="D368" s="46">
        <f t="shared" si="20"/>
        <v>111773</v>
      </c>
      <c r="E368" s="87">
        <v>2800</v>
      </c>
      <c r="F368" s="87">
        <v>108973</v>
      </c>
      <c r="H368" s="105" t="s">
        <v>1531</v>
      </c>
      <c r="I368" s="95" t="s">
        <v>2138</v>
      </c>
      <c r="J368" s="87">
        <v>28000</v>
      </c>
      <c r="K368" s="46">
        <f t="shared" si="21"/>
        <v>21300</v>
      </c>
      <c r="L368" s="85"/>
      <c r="M368" s="87">
        <v>21300</v>
      </c>
      <c r="O368" s="105" t="s">
        <v>1356</v>
      </c>
      <c r="P368" s="95" t="s">
        <v>2296</v>
      </c>
      <c r="Q368" s="87">
        <v>198100</v>
      </c>
      <c r="R368" s="46">
        <f t="shared" si="22"/>
        <v>11613903</v>
      </c>
      <c r="S368" s="87">
        <v>767396</v>
      </c>
      <c r="T368" s="87">
        <v>10846507</v>
      </c>
      <c r="V368" s="105" t="s">
        <v>1365</v>
      </c>
      <c r="W368" s="95" t="s">
        <v>2086</v>
      </c>
      <c r="X368" s="85"/>
      <c r="Y368" s="87">
        <f t="shared" si="23"/>
        <v>12448</v>
      </c>
      <c r="Z368" s="85"/>
      <c r="AA368" s="87">
        <v>12448</v>
      </c>
    </row>
    <row r="369" spans="1:27" ht="15">
      <c r="A369" s="105" t="s">
        <v>1397</v>
      </c>
      <c r="B369" s="95" t="s">
        <v>2097</v>
      </c>
      <c r="C369" s="87">
        <v>370000</v>
      </c>
      <c r="D369" s="46">
        <f t="shared" si="20"/>
        <v>598161</v>
      </c>
      <c r="E369" s="87">
        <v>254875</v>
      </c>
      <c r="F369" s="87">
        <v>343286</v>
      </c>
      <c r="H369" s="105" t="s">
        <v>1534</v>
      </c>
      <c r="I369" s="95" t="s">
        <v>2139</v>
      </c>
      <c r="J369" s="87">
        <v>4</v>
      </c>
      <c r="K369" s="46">
        <f t="shared" si="21"/>
        <v>544595</v>
      </c>
      <c r="L369" s="85"/>
      <c r="M369" s="87">
        <v>544595</v>
      </c>
      <c r="O369" s="105" t="s">
        <v>1359</v>
      </c>
      <c r="P369" s="95" t="s">
        <v>2084</v>
      </c>
      <c r="Q369" s="87">
        <v>12783538</v>
      </c>
      <c r="R369" s="46">
        <f t="shared" si="22"/>
        <v>3824917</v>
      </c>
      <c r="S369" s="87">
        <v>1896993</v>
      </c>
      <c r="T369" s="87">
        <v>1927924</v>
      </c>
      <c r="V369" s="105" t="s">
        <v>1368</v>
      </c>
      <c r="W369" s="95" t="s">
        <v>2087</v>
      </c>
      <c r="X369" s="87">
        <v>37200</v>
      </c>
      <c r="Y369" s="87">
        <f t="shared" si="23"/>
        <v>303781</v>
      </c>
      <c r="Z369" s="85"/>
      <c r="AA369" s="87">
        <v>303781</v>
      </c>
    </row>
    <row r="370" spans="1:27" ht="15">
      <c r="A370" s="105" t="s">
        <v>1400</v>
      </c>
      <c r="B370" s="95" t="s">
        <v>2098</v>
      </c>
      <c r="C370" s="87">
        <v>94300</v>
      </c>
      <c r="D370" s="46">
        <f t="shared" si="20"/>
        <v>635824</v>
      </c>
      <c r="E370" s="87">
        <v>218800</v>
      </c>
      <c r="F370" s="87">
        <v>417024</v>
      </c>
      <c r="H370" s="105" t="s">
        <v>1537</v>
      </c>
      <c r="I370" s="95" t="s">
        <v>2140</v>
      </c>
      <c r="J370" s="85"/>
      <c r="K370" s="46">
        <f t="shared" si="21"/>
        <v>153406</v>
      </c>
      <c r="L370" s="87">
        <v>20200</v>
      </c>
      <c r="M370" s="87">
        <v>133206</v>
      </c>
      <c r="O370" s="105" t="s">
        <v>1362</v>
      </c>
      <c r="P370" s="95" t="s">
        <v>2085</v>
      </c>
      <c r="Q370" s="87">
        <v>8354375</v>
      </c>
      <c r="R370" s="46">
        <f t="shared" si="22"/>
        <v>3144609</v>
      </c>
      <c r="S370" s="87">
        <v>815450</v>
      </c>
      <c r="T370" s="87">
        <v>2329159</v>
      </c>
      <c r="V370" s="105" t="s">
        <v>1370</v>
      </c>
      <c r="W370" s="95" t="s">
        <v>2088</v>
      </c>
      <c r="X370" s="87">
        <v>8039256</v>
      </c>
      <c r="Y370" s="87">
        <f t="shared" si="23"/>
        <v>1585846</v>
      </c>
      <c r="Z370" s="87">
        <v>1220001</v>
      </c>
      <c r="AA370" s="87">
        <v>365845</v>
      </c>
    </row>
    <row r="371" spans="1:27" ht="15">
      <c r="A371" s="105" t="s">
        <v>1403</v>
      </c>
      <c r="B371" s="95" t="s">
        <v>2099</v>
      </c>
      <c r="C371" s="85"/>
      <c r="D371" s="46">
        <f t="shared" si="20"/>
        <v>33436</v>
      </c>
      <c r="E371" s="85"/>
      <c r="F371" s="87">
        <v>33436</v>
      </c>
      <c r="H371" s="105" t="s">
        <v>1543</v>
      </c>
      <c r="I371" s="95" t="s">
        <v>2142</v>
      </c>
      <c r="J371" s="87">
        <v>821202</v>
      </c>
      <c r="K371" s="46">
        <f t="shared" si="21"/>
        <v>698365</v>
      </c>
      <c r="L371" s="87">
        <v>97001</v>
      </c>
      <c r="M371" s="87">
        <v>601364</v>
      </c>
      <c r="O371" s="105" t="s">
        <v>1365</v>
      </c>
      <c r="P371" s="95" t="s">
        <v>2086</v>
      </c>
      <c r="Q371" s="85"/>
      <c r="R371" s="46">
        <f t="shared" si="22"/>
        <v>209739</v>
      </c>
      <c r="S371" s="85"/>
      <c r="T371" s="87">
        <v>209739</v>
      </c>
      <c r="V371" s="105" t="s">
        <v>1373</v>
      </c>
      <c r="W371" s="95" t="s">
        <v>2089</v>
      </c>
      <c r="X371" s="87">
        <v>943199</v>
      </c>
      <c r="Y371" s="87">
        <f t="shared" si="23"/>
        <v>149709</v>
      </c>
      <c r="Z371" s="85"/>
      <c r="AA371" s="87">
        <v>149709</v>
      </c>
    </row>
    <row r="372" spans="1:27" ht="15">
      <c r="A372" s="105" t="s">
        <v>1406</v>
      </c>
      <c r="B372" s="95" t="s">
        <v>2100</v>
      </c>
      <c r="C372" s="85"/>
      <c r="D372" s="46">
        <f t="shared" si="20"/>
        <v>475302</v>
      </c>
      <c r="E372" s="87">
        <v>265330</v>
      </c>
      <c r="F372" s="87">
        <v>209972</v>
      </c>
      <c r="H372" s="105" t="s">
        <v>1546</v>
      </c>
      <c r="I372" s="95" t="s">
        <v>2143</v>
      </c>
      <c r="J372" s="85"/>
      <c r="K372" s="46">
        <f t="shared" si="21"/>
        <v>118096</v>
      </c>
      <c r="L372" s="87">
        <v>64400</v>
      </c>
      <c r="M372" s="87">
        <v>53696</v>
      </c>
      <c r="O372" s="105" t="s">
        <v>1368</v>
      </c>
      <c r="P372" s="95" t="s">
        <v>2087</v>
      </c>
      <c r="Q372" s="87">
        <v>531250</v>
      </c>
      <c r="R372" s="46">
        <f t="shared" si="22"/>
        <v>1279575</v>
      </c>
      <c r="S372" s="87">
        <v>64200</v>
      </c>
      <c r="T372" s="87">
        <v>1215375</v>
      </c>
      <c r="V372" s="105" t="s">
        <v>1375</v>
      </c>
      <c r="W372" s="95" t="s">
        <v>2090</v>
      </c>
      <c r="X372" s="87">
        <v>68000</v>
      </c>
      <c r="Y372" s="87">
        <f t="shared" si="23"/>
        <v>1010296</v>
      </c>
      <c r="Z372" s="87">
        <v>6193</v>
      </c>
      <c r="AA372" s="87">
        <v>1004103</v>
      </c>
    </row>
    <row r="373" spans="1:27" ht="15">
      <c r="A373" s="105" t="s">
        <v>1409</v>
      </c>
      <c r="B373" s="95" t="s">
        <v>2101</v>
      </c>
      <c r="C373" s="87">
        <v>466000</v>
      </c>
      <c r="D373" s="46">
        <f t="shared" si="20"/>
        <v>348058</v>
      </c>
      <c r="E373" s="87">
        <v>29500</v>
      </c>
      <c r="F373" s="87">
        <v>318558</v>
      </c>
      <c r="H373" s="105" t="s">
        <v>1549</v>
      </c>
      <c r="I373" s="95" t="s">
        <v>2144</v>
      </c>
      <c r="J373" s="87">
        <v>7000</v>
      </c>
      <c r="K373" s="46">
        <f t="shared" si="21"/>
        <v>600</v>
      </c>
      <c r="L373" s="85"/>
      <c r="M373" s="87">
        <v>600</v>
      </c>
      <c r="O373" s="105" t="s">
        <v>1370</v>
      </c>
      <c r="P373" s="95" t="s">
        <v>2088</v>
      </c>
      <c r="Q373" s="87">
        <v>9357022</v>
      </c>
      <c r="R373" s="46">
        <f t="shared" si="22"/>
        <v>7128460</v>
      </c>
      <c r="S373" s="87">
        <v>2424631</v>
      </c>
      <c r="T373" s="87">
        <v>4703829</v>
      </c>
      <c r="V373" s="105" t="s">
        <v>1378</v>
      </c>
      <c r="W373" s="95" t="s">
        <v>2091</v>
      </c>
      <c r="X373" s="87">
        <v>1975895</v>
      </c>
      <c r="Y373" s="87">
        <f t="shared" si="23"/>
        <v>1487447</v>
      </c>
      <c r="Z373" s="87">
        <v>225000</v>
      </c>
      <c r="AA373" s="87">
        <v>1262447</v>
      </c>
    </row>
    <row r="374" spans="1:27" ht="15">
      <c r="A374" s="105" t="s">
        <v>1412</v>
      </c>
      <c r="B374" s="95" t="s">
        <v>2102</v>
      </c>
      <c r="C374" s="85"/>
      <c r="D374" s="46">
        <f t="shared" si="20"/>
        <v>121257</v>
      </c>
      <c r="E374" s="85"/>
      <c r="F374" s="87">
        <v>121257</v>
      </c>
      <c r="H374" s="105" t="s">
        <v>1552</v>
      </c>
      <c r="I374" s="95" t="s">
        <v>2145</v>
      </c>
      <c r="J374" s="85"/>
      <c r="K374" s="46">
        <f t="shared" si="21"/>
        <v>40000</v>
      </c>
      <c r="L374" s="85"/>
      <c r="M374" s="87">
        <v>40000</v>
      </c>
      <c r="O374" s="105" t="s">
        <v>1373</v>
      </c>
      <c r="P374" s="95" t="s">
        <v>2089</v>
      </c>
      <c r="Q374" s="87">
        <v>830700</v>
      </c>
      <c r="R374" s="46">
        <f t="shared" si="22"/>
        <v>2838464</v>
      </c>
      <c r="S374" s="87">
        <v>879283</v>
      </c>
      <c r="T374" s="87">
        <v>1959181</v>
      </c>
      <c r="V374" s="105" t="s">
        <v>1381</v>
      </c>
      <c r="W374" s="95" t="s">
        <v>2092</v>
      </c>
      <c r="X374" s="87">
        <v>15818191</v>
      </c>
      <c r="Y374" s="87">
        <f t="shared" si="23"/>
        <v>14061692</v>
      </c>
      <c r="Z374" s="87">
        <v>1862850</v>
      </c>
      <c r="AA374" s="87">
        <v>12198842</v>
      </c>
    </row>
    <row r="375" spans="1:27" ht="15">
      <c r="A375" s="105" t="s">
        <v>1415</v>
      </c>
      <c r="B375" s="95" t="s">
        <v>2103</v>
      </c>
      <c r="C375" s="85"/>
      <c r="D375" s="46">
        <f t="shared" si="20"/>
        <v>287379</v>
      </c>
      <c r="E375" s="87">
        <v>55400</v>
      </c>
      <c r="F375" s="87">
        <v>231979</v>
      </c>
      <c r="H375" s="105" t="s">
        <v>1555</v>
      </c>
      <c r="I375" s="95" t="s">
        <v>2146</v>
      </c>
      <c r="J375" s="87">
        <v>2</v>
      </c>
      <c r="K375" s="46">
        <f t="shared" si="21"/>
        <v>40328</v>
      </c>
      <c r="L375" s="85"/>
      <c r="M375" s="87">
        <v>40328</v>
      </c>
      <c r="O375" s="105" t="s">
        <v>1375</v>
      </c>
      <c r="P375" s="95" t="s">
        <v>2090</v>
      </c>
      <c r="Q375" s="87">
        <v>10645760</v>
      </c>
      <c r="R375" s="46">
        <f t="shared" si="22"/>
        <v>10657898</v>
      </c>
      <c r="S375" s="87">
        <v>699735</v>
      </c>
      <c r="T375" s="87">
        <v>9958163</v>
      </c>
      <c r="V375" s="105" t="s">
        <v>1384</v>
      </c>
      <c r="W375" s="95" t="s">
        <v>2093</v>
      </c>
      <c r="X375" s="87">
        <v>832900</v>
      </c>
      <c r="Y375" s="87">
        <f t="shared" si="23"/>
        <v>2263916</v>
      </c>
      <c r="Z375" s="85"/>
      <c r="AA375" s="87">
        <v>2263916</v>
      </c>
    </row>
    <row r="376" spans="1:27" ht="15">
      <c r="A376" s="105" t="s">
        <v>1418</v>
      </c>
      <c r="B376" s="95" t="s">
        <v>2104</v>
      </c>
      <c r="C376" s="85"/>
      <c r="D376" s="46">
        <f t="shared" si="20"/>
        <v>118500</v>
      </c>
      <c r="E376" s="87">
        <v>800</v>
      </c>
      <c r="F376" s="87">
        <v>117700</v>
      </c>
      <c r="H376" s="105" t="s">
        <v>1561</v>
      </c>
      <c r="I376" s="95" t="s">
        <v>2078</v>
      </c>
      <c r="J376" s="85"/>
      <c r="K376" s="46">
        <f t="shared" si="21"/>
        <v>18965</v>
      </c>
      <c r="L376" s="85"/>
      <c r="M376" s="87">
        <v>18965</v>
      </c>
      <c r="O376" s="105" t="s">
        <v>1378</v>
      </c>
      <c r="P376" s="95" t="s">
        <v>2091</v>
      </c>
      <c r="Q376" s="87">
        <v>1517500</v>
      </c>
      <c r="R376" s="46">
        <f t="shared" si="22"/>
        <v>2657465</v>
      </c>
      <c r="S376" s="87">
        <v>217380</v>
      </c>
      <c r="T376" s="87">
        <v>2440085</v>
      </c>
      <c r="V376" s="105" t="s">
        <v>1388</v>
      </c>
      <c r="W376" s="95" t="s">
        <v>2094</v>
      </c>
      <c r="X376" s="87">
        <v>5000</v>
      </c>
      <c r="Y376" s="87">
        <f t="shared" si="23"/>
        <v>1814227</v>
      </c>
      <c r="Z376" s="87">
        <v>838525</v>
      </c>
      <c r="AA376" s="87">
        <v>975702</v>
      </c>
    </row>
    <row r="377" spans="1:27" ht="15">
      <c r="A377" s="105" t="s">
        <v>1421</v>
      </c>
      <c r="B377" s="95" t="s">
        <v>2105</v>
      </c>
      <c r="C377" s="87">
        <v>6400</v>
      </c>
      <c r="D377" s="46">
        <f t="shared" si="20"/>
        <v>220307</v>
      </c>
      <c r="E377" s="87">
        <v>52575</v>
      </c>
      <c r="F377" s="87">
        <v>167732</v>
      </c>
      <c r="H377" s="105" t="s">
        <v>1563</v>
      </c>
      <c r="I377" s="95" t="s">
        <v>2148</v>
      </c>
      <c r="J377" s="85"/>
      <c r="K377" s="46">
        <f t="shared" si="21"/>
        <v>181700</v>
      </c>
      <c r="L377" s="85"/>
      <c r="M377" s="87">
        <v>181700</v>
      </c>
      <c r="O377" s="105" t="s">
        <v>1381</v>
      </c>
      <c r="P377" s="95" t="s">
        <v>2092</v>
      </c>
      <c r="Q377" s="87">
        <v>8256057</v>
      </c>
      <c r="R377" s="46">
        <f t="shared" si="22"/>
        <v>14438213</v>
      </c>
      <c r="S377" s="87">
        <v>4031344</v>
      </c>
      <c r="T377" s="87">
        <v>10406869</v>
      </c>
      <c r="V377" s="105" t="s">
        <v>1391</v>
      </c>
      <c r="W377" s="95" t="s">
        <v>2095</v>
      </c>
      <c r="X377" s="87">
        <v>3680</v>
      </c>
      <c r="Y377" s="87">
        <f t="shared" si="23"/>
        <v>32000</v>
      </c>
      <c r="Z377" s="85"/>
      <c r="AA377" s="87">
        <v>32000</v>
      </c>
    </row>
    <row r="378" spans="1:27" ht="15">
      <c r="A378" s="105" t="s">
        <v>1424</v>
      </c>
      <c r="B378" s="95" t="s">
        <v>2106</v>
      </c>
      <c r="C378" s="85"/>
      <c r="D378" s="46">
        <f t="shared" si="20"/>
        <v>632491</v>
      </c>
      <c r="E378" s="87">
        <v>200000</v>
      </c>
      <c r="F378" s="87">
        <v>432491</v>
      </c>
      <c r="H378" s="105" t="s">
        <v>1569</v>
      </c>
      <c r="I378" s="95" t="s">
        <v>2150</v>
      </c>
      <c r="J378" s="87">
        <v>6000</v>
      </c>
      <c r="K378" s="46">
        <f t="shared" si="21"/>
        <v>27500</v>
      </c>
      <c r="L378" s="85"/>
      <c r="M378" s="87">
        <v>27500</v>
      </c>
      <c r="O378" s="105" t="s">
        <v>1384</v>
      </c>
      <c r="P378" s="95" t="s">
        <v>2093</v>
      </c>
      <c r="Q378" s="87">
        <v>13026388</v>
      </c>
      <c r="R378" s="46">
        <f t="shared" si="22"/>
        <v>4365998</v>
      </c>
      <c r="S378" s="87">
        <v>456965</v>
      </c>
      <c r="T378" s="87">
        <v>3909033</v>
      </c>
      <c r="V378" s="105" t="s">
        <v>1394</v>
      </c>
      <c r="W378" s="95" t="s">
        <v>2096</v>
      </c>
      <c r="X378" s="85"/>
      <c r="Y378" s="87">
        <f t="shared" si="23"/>
        <v>606661</v>
      </c>
      <c r="Z378" s="87">
        <v>5000</v>
      </c>
      <c r="AA378" s="87">
        <v>601661</v>
      </c>
    </row>
    <row r="379" spans="1:27" ht="15">
      <c r="A379" s="105" t="s">
        <v>1427</v>
      </c>
      <c r="B379" s="95" t="s">
        <v>2107</v>
      </c>
      <c r="C379" s="85"/>
      <c r="D379" s="46">
        <f t="shared" si="20"/>
        <v>363219</v>
      </c>
      <c r="E379" s="87">
        <v>143400</v>
      </c>
      <c r="F379" s="87">
        <v>219819</v>
      </c>
      <c r="H379" s="105" t="s">
        <v>1572</v>
      </c>
      <c r="I379" s="95" t="s">
        <v>2151</v>
      </c>
      <c r="J379" s="85"/>
      <c r="K379" s="46">
        <f t="shared" si="21"/>
        <v>37017</v>
      </c>
      <c r="L379" s="85"/>
      <c r="M379" s="87">
        <v>37017</v>
      </c>
      <c r="O379" s="105" t="s">
        <v>1388</v>
      </c>
      <c r="P379" s="95" t="s">
        <v>2094</v>
      </c>
      <c r="Q379" s="87">
        <v>583610</v>
      </c>
      <c r="R379" s="46">
        <f t="shared" si="22"/>
        <v>4050059</v>
      </c>
      <c r="S379" s="87">
        <v>419500</v>
      </c>
      <c r="T379" s="87">
        <v>3630559</v>
      </c>
      <c r="V379" s="105" t="s">
        <v>1397</v>
      </c>
      <c r="W379" s="95" t="s">
        <v>2097</v>
      </c>
      <c r="X379" s="87">
        <v>2305500</v>
      </c>
      <c r="Y379" s="87">
        <f t="shared" si="23"/>
        <v>1011304</v>
      </c>
      <c r="Z379" s="87">
        <v>183000</v>
      </c>
      <c r="AA379" s="87">
        <v>828304</v>
      </c>
    </row>
    <row r="380" spans="1:27" ht="15">
      <c r="A380" s="105" t="s">
        <v>1430</v>
      </c>
      <c r="B380" s="95" t="s">
        <v>2108</v>
      </c>
      <c r="C380" s="87">
        <v>270000</v>
      </c>
      <c r="D380" s="46">
        <f t="shared" si="20"/>
        <v>435071</v>
      </c>
      <c r="E380" s="87">
        <v>22050</v>
      </c>
      <c r="F380" s="87">
        <v>413021</v>
      </c>
      <c r="H380" s="105" t="s">
        <v>1575</v>
      </c>
      <c r="I380" s="95" t="s">
        <v>1120</v>
      </c>
      <c r="J380" s="85"/>
      <c r="K380" s="46">
        <f t="shared" si="21"/>
        <v>86200</v>
      </c>
      <c r="L380" s="85"/>
      <c r="M380" s="87">
        <v>86200</v>
      </c>
      <c r="O380" s="105" t="s">
        <v>1391</v>
      </c>
      <c r="P380" s="95" t="s">
        <v>2095</v>
      </c>
      <c r="Q380" s="87">
        <v>1365250</v>
      </c>
      <c r="R380" s="46">
        <f t="shared" si="22"/>
        <v>3173674</v>
      </c>
      <c r="S380" s="87">
        <v>1544200</v>
      </c>
      <c r="T380" s="87">
        <v>1629474</v>
      </c>
      <c r="V380" s="105" t="s">
        <v>1400</v>
      </c>
      <c r="W380" s="95" t="s">
        <v>2098</v>
      </c>
      <c r="X380" s="87">
        <v>30600</v>
      </c>
      <c r="Y380" s="87">
        <f t="shared" si="23"/>
        <v>4892094</v>
      </c>
      <c r="Z380" s="87">
        <v>3495001</v>
      </c>
      <c r="AA380" s="87">
        <v>1397093</v>
      </c>
    </row>
    <row r="381" spans="1:27" ht="15">
      <c r="A381" s="105" t="s">
        <v>1433</v>
      </c>
      <c r="B381" s="95" t="s">
        <v>2109</v>
      </c>
      <c r="C381" s="85"/>
      <c r="D381" s="46">
        <f t="shared" si="20"/>
        <v>79444</v>
      </c>
      <c r="E381" s="85"/>
      <c r="F381" s="87">
        <v>79444</v>
      </c>
      <c r="H381" s="105" t="s">
        <v>1581</v>
      </c>
      <c r="I381" s="95" t="s">
        <v>2153</v>
      </c>
      <c r="J381" s="85"/>
      <c r="K381" s="46">
        <f t="shared" si="21"/>
        <v>27601</v>
      </c>
      <c r="L381" s="85"/>
      <c r="M381" s="87">
        <v>27601</v>
      </c>
      <c r="O381" s="105" t="s">
        <v>1394</v>
      </c>
      <c r="P381" s="95" t="s">
        <v>2096</v>
      </c>
      <c r="Q381" s="87">
        <v>3102000</v>
      </c>
      <c r="R381" s="46">
        <f t="shared" si="22"/>
        <v>1694866</v>
      </c>
      <c r="S381" s="87">
        <v>163050</v>
      </c>
      <c r="T381" s="87">
        <v>1531816</v>
      </c>
      <c r="V381" s="105" t="s">
        <v>1403</v>
      </c>
      <c r="W381" s="95" t="s">
        <v>2099</v>
      </c>
      <c r="X381" s="85"/>
      <c r="Y381" s="87">
        <f t="shared" si="23"/>
        <v>1344396</v>
      </c>
      <c r="Z381" s="85"/>
      <c r="AA381" s="87">
        <v>1344396</v>
      </c>
    </row>
    <row r="382" spans="1:27" ht="15">
      <c r="A382" s="105" t="s">
        <v>1436</v>
      </c>
      <c r="B382" s="95" t="s">
        <v>2110</v>
      </c>
      <c r="C382" s="87">
        <v>953000</v>
      </c>
      <c r="D382" s="46">
        <f t="shared" si="20"/>
        <v>1023840</v>
      </c>
      <c r="E382" s="87">
        <v>586010</v>
      </c>
      <c r="F382" s="87">
        <v>437830</v>
      </c>
      <c r="H382" s="105" t="s">
        <v>1584</v>
      </c>
      <c r="I382" s="95" t="s">
        <v>2154</v>
      </c>
      <c r="J382" s="85"/>
      <c r="K382" s="46">
        <f t="shared" si="21"/>
        <v>48701</v>
      </c>
      <c r="L382" s="85"/>
      <c r="M382" s="87">
        <v>48701</v>
      </c>
      <c r="O382" s="105" t="s">
        <v>1397</v>
      </c>
      <c r="P382" s="95" t="s">
        <v>2097</v>
      </c>
      <c r="Q382" s="87">
        <v>3547500</v>
      </c>
      <c r="R382" s="46">
        <f t="shared" si="22"/>
        <v>10227507</v>
      </c>
      <c r="S382" s="87">
        <v>4951220</v>
      </c>
      <c r="T382" s="87">
        <v>5276287</v>
      </c>
      <c r="V382" s="105" t="s">
        <v>1406</v>
      </c>
      <c r="W382" s="95" t="s">
        <v>2100</v>
      </c>
      <c r="X382" s="87">
        <v>281803</v>
      </c>
      <c r="Y382" s="87">
        <f t="shared" si="23"/>
        <v>1870731</v>
      </c>
      <c r="Z382" s="87">
        <v>94500</v>
      </c>
      <c r="AA382" s="87">
        <v>1776231</v>
      </c>
    </row>
    <row r="383" spans="1:27" ht="15">
      <c r="A383" s="105" t="s">
        <v>1439</v>
      </c>
      <c r="B383" s="95" t="s">
        <v>2111</v>
      </c>
      <c r="C383" s="85"/>
      <c r="D383" s="46">
        <f t="shared" si="20"/>
        <v>275108</v>
      </c>
      <c r="E383" s="87">
        <v>148500</v>
      </c>
      <c r="F383" s="87">
        <v>126608</v>
      </c>
      <c r="H383" s="105" t="s">
        <v>1587</v>
      </c>
      <c r="I383" s="95" t="s">
        <v>2155</v>
      </c>
      <c r="J383" s="85"/>
      <c r="K383" s="46">
        <f t="shared" si="21"/>
        <v>500</v>
      </c>
      <c r="L383" s="85"/>
      <c r="M383" s="87">
        <v>500</v>
      </c>
      <c r="O383" s="105" t="s">
        <v>1400</v>
      </c>
      <c r="P383" s="95" t="s">
        <v>2098</v>
      </c>
      <c r="Q383" s="87">
        <v>11901352</v>
      </c>
      <c r="R383" s="46">
        <f t="shared" si="22"/>
        <v>13625675</v>
      </c>
      <c r="S383" s="87">
        <v>5634630</v>
      </c>
      <c r="T383" s="87">
        <v>7991045</v>
      </c>
      <c r="V383" s="105" t="s">
        <v>1409</v>
      </c>
      <c r="W383" s="95" t="s">
        <v>2101</v>
      </c>
      <c r="X383" s="87">
        <v>126250</v>
      </c>
      <c r="Y383" s="87">
        <f t="shared" si="23"/>
        <v>8672342</v>
      </c>
      <c r="Z383" s="87">
        <v>1734975</v>
      </c>
      <c r="AA383" s="87">
        <v>6937367</v>
      </c>
    </row>
    <row r="384" spans="1:27" ht="15">
      <c r="A384" s="105" t="s">
        <v>1442</v>
      </c>
      <c r="B384" s="95" t="s">
        <v>2112</v>
      </c>
      <c r="C384" s="85"/>
      <c r="D384" s="46">
        <f t="shared" si="20"/>
        <v>353710</v>
      </c>
      <c r="E384" s="85"/>
      <c r="F384" s="87">
        <v>353710</v>
      </c>
      <c r="H384" s="105" t="s">
        <v>1590</v>
      </c>
      <c r="I384" s="95" t="s">
        <v>2156</v>
      </c>
      <c r="J384" s="85"/>
      <c r="K384" s="46">
        <f t="shared" si="21"/>
        <v>660111</v>
      </c>
      <c r="L384" s="87">
        <v>465400</v>
      </c>
      <c r="M384" s="87">
        <v>194711</v>
      </c>
      <c r="O384" s="105" t="s">
        <v>1403</v>
      </c>
      <c r="P384" s="95" t="s">
        <v>2099</v>
      </c>
      <c r="Q384" s="85"/>
      <c r="R384" s="46">
        <f t="shared" si="22"/>
        <v>1101862</v>
      </c>
      <c r="S384" s="87">
        <v>510250</v>
      </c>
      <c r="T384" s="87">
        <v>591612</v>
      </c>
      <c r="V384" s="105" t="s">
        <v>1412</v>
      </c>
      <c r="W384" s="95" t="s">
        <v>2102</v>
      </c>
      <c r="X384" s="85"/>
      <c r="Y384" s="87">
        <f t="shared" si="23"/>
        <v>5905339</v>
      </c>
      <c r="Z384" s="87">
        <v>2133000</v>
      </c>
      <c r="AA384" s="87">
        <v>3772339</v>
      </c>
    </row>
    <row r="385" spans="1:27" ht="15">
      <c r="A385" s="105" t="s">
        <v>1448</v>
      </c>
      <c r="B385" s="95" t="s">
        <v>2114</v>
      </c>
      <c r="C385" s="87">
        <v>0</v>
      </c>
      <c r="D385" s="46">
        <f t="shared" si="20"/>
        <v>1050236</v>
      </c>
      <c r="E385" s="87">
        <v>24000</v>
      </c>
      <c r="F385" s="87">
        <v>1026236</v>
      </c>
      <c r="H385" s="105" t="s">
        <v>1593</v>
      </c>
      <c r="I385" s="95" t="s">
        <v>2157</v>
      </c>
      <c r="J385" s="85"/>
      <c r="K385" s="46">
        <f t="shared" si="21"/>
        <v>36600</v>
      </c>
      <c r="L385" s="85"/>
      <c r="M385" s="87">
        <v>36600</v>
      </c>
      <c r="O385" s="105" t="s">
        <v>1406</v>
      </c>
      <c r="P385" s="95" t="s">
        <v>2100</v>
      </c>
      <c r="Q385" s="87">
        <v>1423100</v>
      </c>
      <c r="R385" s="46">
        <f t="shared" si="22"/>
        <v>7802561</v>
      </c>
      <c r="S385" s="87">
        <v>1742192</v>
      </c>
      <c r="T385" s="87">
        <v>6060369</v>
      </c>
      <c r="V385" s="105" t="s">
        <v>1415</v>
      </c>
      <c r="W385" s="95" t="s">
        <v>2103</v>
      </c>
      <c r="X385" s="87">
        <v>1772850</v>
      </c>
      <c r="Y385" s="87">
        <f t="shared" si="23"/>
        <v>10407177</v>
      </c>
      <c r="Z385" s="85"/>
      <c r="AA385" s="87">
        <v>10407177</v>
      </c>
    </row>
    <row r="386" spans="1:27" ht="15">
      <c r="A386" s="105" t="s">
        <v>1451</v>
      </c>
      <c r="B386" s="95" t="s">
        <v>2115</v>
      </c>
      <c r="C386" s="87">
        <v>419545</v>
      </c>
      <c r="D386" s="46">
        <f t="shared" si="20"/>
        <v>935319</v>
      </c>
      <c r="E386" s="87">
        <v>329576</v>
      </c>
      <c r="F386" s="87">
        <v>605743</v>
      </c>
      <c r="H386" s="105" t="s">
        <v>1596</v>
      </c>
      <c r="I386" s="95" t="s">
        <v>2268</v>
      </c>
      <c r="J386" s="87">
        <v>202001</v>
      </c>
      <c r="K386" s="46">
        <f t="shared" si="21"/>
        <v>294690</v>
      </c>
      <c r="L386" s="85"/>
      <c r="M386" s="87">
        <v>294690</v>
      </c>
      <c r="O386" s="105" t="s">
        <v>1409</v>
      </c>
      <c r="P386" s="95" t="s">
        <v>2101</v>
      </c>
      <c r="Q386" s="87">
        <v>3169600</v>
      </c>
      <c r="R386" s="46">
        <f t="shared" si="22"/>
        <v>7503724</v>
      </c>
      <c r="S386" s="87">
        <v>1374875</v>
      </c>
      <c r="T386" s="87">
        <v>6128849</v>
      </c>
      <c r="V386" s="105" t="s">
        <v>1418</v>
      </c>
      <c r="W386" s="95" t="s">
        <v>2104</v>
      </c>
      <c r="X386" s="87">
        <v>1145000</v>
      </c>
      <c r="Y386" s="87">
        <f t="shared" si="23"/>
        <v>14211063</v>
      </c>
      <c r="Z386" s="87">
        <v>350000</v>
      </c>
      <c r="AA386" s="87">
        <v>13861063</v>
      </c>
    </row>
    <row r="387" spans="1:27" ht="15">
      <c r="A387" s="105" t="s">
        <v>1454</v>
      </c>
      <c r="B387" s="95" t="s">
        <v>2116</v>
      </c>
      <c r="C387" s="85"/>
      <c r="D387" s="46">
        <f t="shared" si="20"/>
        <v>125059</v>
      </c>
      <c r="E387" s="85"/>
      <c r="F387" s="87">
        <v>125059</v>
      </c>
      <c r="H387" s="105" t="s">
        <v>1599</v>
      </c>
      <c r="I387" s="95" t="s">
        <v>2158</v>
      </c>
      <c r="J387" s="87">
        <v>11200</v>
      </c>
      <c r="K387" s="46">
        <f t="shared" si="21"/>
        <v>130453</v>
      </c>
      <c r="L387" s="85"/>
      <c r="M387" s="87">
        <v>130453</v>
      </c>
      <c r="O387" s="105" t="s">
        <v>1412</v>
      </c>
      <c r="P387" s="95" t="s">
        <v>2102</v>
      </c>
      <c r="Q387" s="87">
        <v>658576</v>
      </c>
      <c r="R387" s="46">
        <f t="shared" si="22"/>
        <v>2515002</v>
      </c>
      <c r="S387" s="85"/>
      <c r="T387" s="87">
        <v>2515002</v>
      </c>
      <c r="V387" s="105" t="s">
        <v>1421</v>
      </c>
      <c r="W387" s="95" t="s">
        <v>2105</v>
      </c>
      <c r="X387" s="87">
        <v>6818677</v>
      </c>
      <c r="Y387" s="87">
        <f t="shared" si="23"/>
        <v>18113979</v>
      </c>
      <c r="Z387" s="87">
        <v>1737000</v>
      </c>
      <c r="AA387" s="87">
        <v>16376979</v>
      </c>
    </row>
    <row r="388" spans="1:27" ht="15">
      <c r="A388" s="105" t="s">
        <v>1457</v>
      </c>
      <c r="B388" s="95" t="s">
        <v>2117</v>
      </c>
      <c r="C388" s="85"/>
      <c r="D388" s="46">
        <f t="shared" si="20"/>
        <v>397963</v>
      </c>
      <c r="E388" s="87">
        <v>182872</v>
      </c>
      <c r="F388" s="87">
        <v>215091</v>
      </c>
      <c r="H388" s="105" t="s">
        <v>1603</v>
      </c>
      <c r="I388" s="95" t="s">
        <v>2159</v>
      </c>
      <c r="J388" s="85"/>
      <c r="K388" s="46">
        <f t="shared" si="21"/>
        <v>60610</v>
      </c>
      <c r="L388" s="85"/>
      <c r="M388" s="87">
        <v>60610</v>
      </c>
      <c r="O388" s="105" t="s">
        <v>1415</v>
      </c>
      <c r="P388" s="95" t="s">
        <v>2103</v>
      </c>
      <c r="Q388" s="87">
        <v>1000550</v>
      </c>
      <c r="R388" s="46">
        <f t="shared" si="22"/>
        <v>5256763</v>
      </c>
      <c r="S388" s="87">
        <v>1124330</v>
      </c>
      <c r="T388" s="87">
        <v>4132433</v>
      </c>
      <c r="V388" s="105" t="s">
        <v>1424</v>
      </c>
      <c r="W388" s="95" t="s">
        <v>2106</v>
      </c>
      <c r="X388" s="87">
        <v>209000</v>
      </c>
      <c r="Y388" s="87">
        <f t="shared" si="23"/>
        <v>2160508</v>
      </c>
      <c r="Z388" s="87">
        <v>228000</v>
      </c>
      <c r="AA388" s="87">
        <v>1932508</v>
      </c>
    </row>
    <row r="389" spans="1:27" ht="15">
      <c r="A389" s="105" t="s">
        <v>1460</v>
      </c>
      <c r="B389" s="95" t="s">
        <v>2286</v>
      </c>
      <c r="C389" s="85"/>
      <c r="D389" s="46">
        <f t="shared" si="20"/>
        <v>561825</v>
      </c>
      <c r="E389" s="87">
        <v>224200</v>
      </c>
      <c r="F389" s="87">
        <v>337625</v>
      </c>
      <c r="H389" s="105" t="s">
        <v>1606</v>
      </c>
      <c r="I389" s="95" t="s">
        <v>2160</v>
      </c>
      <c r="J389" s="85"/>
      <c r="K389" s="46">
        <f t="shared" si="21"/>
        <v>970809</v>
      </c>
      <c r="L389" s="87">
        <v>88600</v>
      </c>
      <c r="M389" s="87">
        <v>882209</v>
      </c>
      <c r="O389" s="105" t="s">
        <v>1418</v>
      </c>
      <c r="P389" s="95" t="s">
        <v>2104</v>
      </c>
      <c r="Q389" s="87">
        <v>14021381</v>
      </c>
      <c r="R389" s="46">
        <f t="shared" si="22"/>
        <v>6689691</v>
      </c>
      <c r="S389" s="87">
        <v>2651637</v>
      </c>
      <c r="T389" s="87">
        <v>4038054</v>
      </c>
      <c r="V389" s="105" t="s">
        <v>1427</v>
      </c>
      <c r="W389" s="95" t="s">
        <v>2107</v>
      </c>
      <c r="X389" s="87">
        <v>851781</v>
      </c>
      <c r="Y389" s="87">
        <f t="shared" si="23"/>
        <v>2040637</v>
      </c>
      <c r="Z389" s="87">
        <v>163128</v>
      </c>
      <c r="AA389" s="87">
        <v>1877509</v>
      </c>
    </row>
    <row r="390" spans="1:27" ht="15">
      <c r="A390" s="105" t="s">
        <v>1463</v>
      </c>
      <c r="B390" s="95" t="s">
        <v>2118</v>
      </c>
      <c r="C390" s="87">
        <v>230800</v>
      </c>
      <c r="D390" s="46">
        <f t="shared" si="20"/>
        <v>51192</v>
      </c>
      <c r="E390" s="85"/>
      <c r="F390" s="87">
        <v>51192</v>
      </c>
      <c r="H390" s="105" t="s">
        <v>1609</v>
      </c>
      <c r="I390" s="95" t="s">
        <v>2161</v>
      </c>
      <c r="J390" s="85"/>
      <c r="K390" s="46">
        <f t="shared" si="21"/>
        <v>73537</v>
      </c>
      <c r="L390" s="85"/>
      <c r="M390" s="87">
        <v>73537</v>
      </c>
      <c r="O390" s="105" t="s">
        <v>1421</v>
      </c>
      <c r="P390" s="95" t="s">
        <v>2105</v>
      </c>
      <c r="Q390" s="87">
        <v>20203903</v>
      </c>
      <c r="R390" s="46">
        <f t="shared" si="22"/>
        <v>6123810</v>
      </c>
      <c r="S390" s="87">
        <v>1243745</v>
      </c>
      <c r="T390" s="87">
        <v>4880065</v>
      </c>
      <c r="V390" s="105" t="s">
        <v>1430</v>
      </c>
      <c r="W390" s="95" t="s">
        <v>2108</v>
      </c>
      <c r="X390" s="87">
        <v>10000</v>
      </c>
      <c r="Y390" s="87">
        <f t="shared" si="23"/>
        <v>129275</v>
      </c>
      <c r="Z390" s="87">
        <v>14000</v>
      </c>
      <c r="AA390" s="87">
        <v>115275</v>
      </c>
    </row>
    <row r="391" spans="1:27" ht="15">
      <c r="A391" s="105" t="s">
        <v>1466</v>
      </c>
      <c r="B391" s="95" t="s">
        <v>2119</v>
      </c>
      <c r="C391" s="87">
        <v>1537461</v>
      </c>
      <c r="D391" s="46">
        <f aca="true" t="shared" si="24" ref="D391:D454">E391+F391</f>
        <v>210952</v>
      </c>
      <c r="E391" s="87">
        <v>1000</v>
      </c>
      <c r="F391" s="87">
        <v>209952</v>
      </c>
      <c r="H391" s="105" t="s">
        <v>1612</v>
      </c>
      <c r="I391" s="95" t="s">
        <v>2162</v>
      </c>
      <c r="J391" s="85"/>
      <c r="K391" s="46">
        <f aca="true" t="shared" si="25" ref="K391:K454">L391+M391</f>
        <v>250530</v>
      </c>
      <c r="L391" s="85"/>
      <c r="M391" s="87">
        <v>250530</v>
      </c>
      <c r="O391" s="105" t="s">
        <v>1424</v>
      </c>
      <c r="P391" s="95" t="s">
        <v>2106</v>
      </c>
      <c r="Q391" s="87">
        <v>4681960</v>
      </c>
      <c r="R391" s="46">
        <f aca="true" t="shared" si="26" ref="R391:R454">S391+T391</f>
        <v>4432730</v>
      </c>
      <c r="S391" s="87">
        <v>1459600</v>
      </c>
      <c r="T391" s="87">
        <v>2973130</v>
      </c>
      <c r="V391" s="105" t="s">
        <v>1433</v>
      </c>
      <c r="W391" s="95" t="s">
        <v>2109</v>
      </c>
      <c r="X391" s="87">
        <v>74241</v>
      </c>
      <c r="Y391" s="87">
        <f aca="true" t="shared" si="27" ref="Y391:Y454">Z391+AA391</f>
        <v>567499</v>
      </c>
      <c r="Z391" s="87">
        <v>7400</v>
      </c>
      <c r="AA391" s="87">
        <v>560099</v>
      </c>
    </row>
    <row r="392" spans="1:27" ht="15">
      <c r="A392" s="105" t="s">
        <v>1469</v>
      </c>
      <c r="B392" s="95" t="s">
        <v>2120</v>
      </c>
      <c r="C392" s="85"/>
      <c r="D392" s="46">
        <f t="shared" si="24"/>
        <v>28700</v>
      </c>
      <c r="E392" s="85"/>
      <c r="F392" s="87">
        <v>28700</v>
      </c>
      <c r="H392" s="105" t="s">
        <v>1615</v>
      </c>
      <c r="I392" s="95" t="s">
        <v>2163</v>
      </c>
      <c r="J392" s="85"/>
      <c r="K392" s="46">
        <f t="shared" si="25"/>
        <v>1064762</v>
      </c>
      <c r="L392" s="85"/>
      <c r="M392" s="87">
        <v>1064762</v>
      </c>
      <c r="O392" s="105" t="s">
        <v>1427</v>
      </c>
      <c r="P392" s="95" t="s">
        <v>2107</v>
      </c>
      <c r="Q392" s="87">
        <v>1031150</v>
      </c>
      <c r="R392" s="46">
        <f t="shared" si="26"/>
        <v>6836954</v>
      </c>
      <c r="S392" s="87">
        <v>1245824</v>
      </c>
      <c r="T392" s="87">
        <v>5591130</v>
      </c>
      <c r="V392" s="105" t="s">
        <v>1436</v>
      </c>
      <c r="W392" s="95" t="s">
        <v>2110</v>
      </c>
      <c r="X392" s="87">
        <v>3681120</v>
      </c>
      <c r="Y392" s="87">
        <f t="shared" si="27"/>
        <v>10351173</v>
      </c>
      <c r="Z392" s="87">
        <v>5000</v>
      </c>
      <c r="AA392" s="87">
        <v>10346173</v>
      </c>
    </row>
    <row r="393" spans="1:27" ht="15">
      <c r="A393" s="105" t="s">
        <v>1472</v>
      </c>
      <c r="B393" s="95" t="s">
        <v>1119</v>
      </c>
      <c r="C393" s="87">
        <v>986004</v>
      </c>
      <c r="D393" s="46">
        <f t="shared" si="24"/>
        <v>1115455</v>
      </c>
      <c r="E393" s="87">
        <v>307104</v>
      </c>
      <c r="F393" s="87">
        <v>808351</v>
      </c>
      <c r="H393" s="105" t="s">
        <v>1621</v>
      </c>
      <c r="I393" s="95" t="s">
        <v>2165</v>
      </c>
      <c r="J393" s="85"/>
      <c r="K393" s="46">
        <f t="shared" si="25"/>
        <v>197317</v>
      </c>
      <c r="L393" s="85"/>
      <c r="M393" s="87">
        <v>197317</v>
      </c>
      <c r="O393" s="105" t="s">
        <v>1430</v>
      </c>
      <c r="P393" s="95" t="s">
        <v>2108</v>
      </c>
      <c r="Q393" s="87">
        <v>512175</v>
      </c>
      <c r="R393" s="46">
        <f t="shared" si="26"/>
        <v>5817340</v>
      </c>
      <c r="S393" s="87">
        <v>737494</v>
      </c>
      <c r="T393" s="87">
        <v>5079846</v>
      </c>
      <c r="V393" s="105" t="s">
        <v>1439</v>
      </c>
      <c r="W393" s="95" t="s">
        <v>2111</v>
      </c>
      <c r="X393" s="87">
        <v>181300</v>
      </c>
      <c r="Y393" s="87">
        <f t="shared" si="27"/>
        <v>2956554</v>
      </c>
      <c r="Z393" s="85"/>
      <c r="AA393" s="87">
        <v>2956554</v>
      </c>
    </row>
    <row r="394" spans="1:27" ht="15">
      <c r="A394" s="105" t="s">
        <v>1475</v>
      </c>
      <c r="B394" s="95" t="s">
        <v>2121</v>
      </c>
      <c r="C394" s="87">
        <v>34725</v>
      </c>
      <c r="D394" s="46">
        <f t="shared" si="24"/>
        <v>229197</v>
      </c>
      <c r="E394" s="85"/>
      <c r="F394" s="87">
        <v>229197</v>
      </c>
      <c r="H394" s="105" t="s">
        <v>1627</v>
      </c>
      <c r="I394" s="95" t="s">
        <v>2166</v>
      </c>
      <c r="J394" s="85"/>
      <c r="K394" s="46">
        <f t="shared" si="25"/>
        <v>58400</v>
      </c>
      <c r="L394" s="85"/>
      <c r="M394" s="87">
        <v>58400</v>
      </c>
      <c r="O394" s="105" t="s">
        <v>1433</v>
      </c>
      <c r="P394" s="95" t="s">
        <v>2109</v>
      </c>
      <c r="Q394" s="87">
        <v>201100</v>
      </c>
      <c r="R394" s="46">
        <f t="shared" si="26"/>
        <v>2059734</v>
      </c>
      <c r="S394" s="87">
        <v>10500</v>
      </c>
      <c r="T394" s="87">
        <v>2049234</v>
      </c>
      <c r="V394" s="105" t="s">
        <v>1442</v>
      </c>
      <c r="W394" s="95" t="s">
        <v>2112</v>
      </c>
      <c r="X394" s="87">
        <v>276500</v>
      </c>
      <c r="Y394" s="87">
        <f t="shared" si="27"/>
        <v>1219097</v>
      </c>
      <c r="Z394" s="85"/>
      <c r="AA394" s="87">
        <v>1219097</v>
      </c>
    </row>
    <row r="395" spans="1:27" ht="15">
      <c r="A395" s="105" t="s">
        <v>1478</v>
      </c>
      <c r="B395" s="95" t="s">
        <v>2122</v>
      </c>
      <c r="C395" s="85"/>
      <c r="D395" s="46">
        <f t="shared" si="24"/>
        <v>411206</v>
      </c>
      <c r="E395" s="87">
        <v>68550</v>
      </c>
      <c r="F395" s="87">
        <v>342656</v>
      </c>
      <c r="H395" s="105" t="s">
        <v>1633</v>
      </c>
      <c r="I395" s="95" t="s">
        <v>2168</v>
      </c>
      <c r="J395" s="85"/>
      <c r="K395" s="46">
        <f t="shared" si="25"/>
        <v>167255</v>
      </c>
      <c r="L395" s="87">
        <v>62000</v>
      </c>
      <c r="M395" s="87">
        <v>105255</v>
      </c>
      <c r="O395" s="105" t="s">
        <v>1436</v>
      </c>
      <c r="P395" s="95" t="s">
        <v>2110</v>
      </c>
      <c r="Q395" s="87">
        <v>5535830</v>
      </c>
      <c r="R395" s="46">
        <f t="shared" si="26"/>
        <v>15024416</v>
      </c>
      <c r="S395" s="87">
        <v>6281366</v>
      </c>
      <c r="T395" s="87">
        <v>8743050</v>
      </c>
      <c r="V395" s="105" t="s">
        <v>1445</v>
      </c>
      <c r="W395" s="95" t="s">
        <v>2113</v>
      </c>
      <c r="X395" s="85"/>
      <c r="Y395" s="87">
        <f t="shared" si="27"/>
        <v>17340</v>
      </c>
      <c r="Z395" s="85"/>
      <c r="AA395" s="87">
        <v>17340</v>
      </c>
    </row>
    <row r="396" spans="1:27" ht="15">
      <c r="A396" s="105" t="s">
        <v>1481</v>
      </c>
      <c r="B396" s="95" t="s">
        <v>2123</v>
      </c>
      <c r="C396" s="87">
        <v>1</v>
      </c>
      <c r="D396" s="46">
        <f t="shared" si="24"/>
        <v>517334</v>
      </c>
      <c r="E396" s="85"/>
      <c r="F396" s="87">
        <v>517334</v>
      </c>
      <c r="H396" s="105" t="s">
        <v>1636</v>
      </c>
      <c r="I396" s="95" t="s">
        <v>2169</v>
      </c>
      <c r="J396" s="85"/>
      <c r="K396" s="46">
        <f t="shared" si="25"/>
        <v>150655</v>
      </c>
      <c r="L396" s="85"/>
      <c r="M396" s="87">
        <v>150655</v>
      </c>
      <c r="O396" s="105" t="s">
        <v>1439</v>
      </c>
      <c r="P396" s="95" t="s">
        <v>2111</v>
      </c>
      <c r="Q396" s="87">
        <v>546500</v>
      </c>
      <c r="R396" s="46">
        <f t="shared" si="26"/>
        <v>3771604</v>
      </c>
      <c r="S396" s="87">
        <v>1194268</v>
      </c>
      <c r="T396" s="87">
        <v>2577336</v>
      </c>
      <c r="V396" s="105" t="s">
        <v>1448</v>
      </c>
      <c r="W396" s="95" t="s">
        <v>2114</v>
      </c>
      <c r="X396" s="87">
        <v>2910534</v>
      </c>
      <c r="Y396" s="87">
        <f t="shared" si="27"/>
        <v>4783766</v>
      </c>
      <c r="Z396" s="87">
        <v>10500</v>
      </c>
      <c r="AA396" s="87">
        <v>4773266</v>
      </c>
    </row>
    <row r="397" spans="1:27" ht="15">
      <c r="A397" s="105" t="s">
        <v>1484</v>
      </c>
      <c r="B397" s="95" t="s">
        <v>2124</v>
      </c>
      <c r="C397" s="85"/>
      <c r="D397" s="46">
        <f t="shared" si="24"/>
        <v>15871</v>
      </c>
      <c r="E397" s="85"/>
      <c r="F397" s="87">
        <v>15871</v>
      </c>
      <c r="H397" s="105" t="s">
        <v>1639</v>
      </c>
      <c r="I397" s="95" t="s">
        <v>2170</v>
      </c>
      <c r="J397" s="85"/>
      <c r="K397" s="46">
        <f t="shared" si="25"/>
        <v>7175</v>
      </c>
      <c r="L397" s="85"/>
      <c r="M397" s="87">
        <v>7175</v>
      </c>
      <c r="O397" s="105" t="s">
        <v>1442</v>
      </c>
      <c r="P397" s="95" t="s">
        <v>2112</v>
      </c>
      <c r="Q397" s="87">
        <v>1459600</v>
      </c>
      <c r="R397" s="46">
        <f t="shared" si="26"/>
        <v>5610872</v>
      </c>
      <c r="S397" s="87">
        <v>378600</v>
      </c>
      <c r="T397" s="87">
        <v>5232272</v>
      </c>
      <c r="V397" s="105" t="s">
        <v>1451</v>
      </c>
      <c r="W397" s="95" t="s">
        <v>2115</v>
      </c>
      <c r="X397" s="87">
        <v>4887500</v>
      </c>
      <c r="Y397" s="87">
        <f t="shared" si="27"/>
        <v>17649801</v>
      </c>
      <c r="Z397" s="87">
        <v>3222000</v>
      </c>
      <c r="AA397" s="87">
        <v>14427801</v>
      </c>
    </row>
    <row r="398" spans="1:27" ht="15">
      <c r="A398" s="105" t="s">
        <v>1487</v>
      </c>
      <c r="B398" s="95" t="s">
        <v>2125</v>
      </c>
      <c r="C398" s="85"/>
      <c r="D398" s="46">
        <f t="shared" si="24"/>
        <v>44403</v>
      </c>
      <c r="E398" s="85"/>
      <c r="F398" s="87">
        <v>44403</v>
      </c>
      <c r="H398" s="105" t="s">
        <v>1642</v>
      </c>
      <c r="I398" s="95" t="s">
        <v>2171</v>
      </c>
      <c r="J398" s="87">
        <v>75000</v>
      </c>
      <c r="K398" s="46">
        <f t="shared" si="25"/>
        <v>1482624</v>
      </c>
      <c r="L398" s="87">
        <v>138850</v>
      </c>
      <c r="M398" s="87">
        <v>1343774</v>
      </c>
      <c r="O398" s="105" t="s">
        <v>1445</v>
      </c>
      <c r="P398" s="95" t="s">
        <v>2113</v>
      </c>
      <c r="Q398" s="87">
        <v>836195</v>
      </c>
      <c r="R398" s="46">
        <f t="shared" si="26"/>
        <v>990869</v>
      </c>
      <c r="S398" s="87">
        <v>28460</v>
      </c>
      <c r="T398" s="87">
        <v>962409</v>
      </c>
      <c r="V398" s="105" t="s">
        <v>1454</v>
      </c>
      <c r="W398" s="95" t="s">
        <v>2116</v>
      </c>
      <c r="X398" s="85"/>
      <c r="Y398" s="87">
        <f t="shared" si="27"/>
        <v>11391760</v>
      </c>
      <c r="Z398" s="85"/>
      <c r="AA398" s="87">
        <v>11391760</v>
      </c>
    </row>
    <row r="399" spans="1:27" ht="15">
      <c r="A399" s="105" t="s">
        <v>1490</v>
      </c>
      <c r="B399" s="95" t="s">
        <v>2126</v>
      </c>
      <c r="C399" s="87">
        <v>687750</v>
      </c>
      <c r="D399" s="46">
        <f t="shared" si="24"/>
        <v>574217</v>
      </c>
      <c r="E399" s="87">
        <v>217666</v>
      </c>
      <c r="F399" s="87">
        <v>356551</v>
      </c>
      <c r="H399" s="105" t="s">
        <v>1645</v>
      </c>
      <c r="I399" s="95" t="s">
        <v>2172</v>
      </c>
      <c r="J399" s="87">
        <v>65200</v>
      </c>
      <c r="K399" s="46">
        <f t="shared" si="25"/>
        <v>140990</v>
      </c>
      <c r="L399" s="85"/>
      <c r="M399" s="87">
        <v>140990</v>
      </c>
      <c r="O399" s="105" t="s">
        <v>1448</v>
      </c>
      <c r="P399" s="95" t="s">
        <v>2114</v>
      </c>
      <c r="Q399" s="87">
        <v>5930660</v>
      </c>
      <c r="R399" s="46">
        <f t="shared" si="26"/>
        <v>15766240</v>
      </c>
      <c r="S399" s="87">
        <v>2619008</v>
      </c>
      <c r="T399" s="87">
        <v>13147232</v>
      </c>
      <c r="V399" s="105" t="s">
        <v>1457</v>
      </c>
      <c r="W399" s="95" t="s">
        <v>2117</v>
      </c>
      <c r="X399" s="87">
        <v>1470103</v>
      </c>
      <c r="Y399" s="87">
        <f t="shared" si="27"/>
        <v>22136255</v>
      </c>
      <c r="Z399" s="87">
        <v>1316550</v>
      </c>
      <c r="AA399" s="87">
        <v>20819705</v>
      </c>
    </row>
    <row r="400" spans="1:27" ht="15">
      <c r="A400" s="105" t="s">
        <v>1493</v>
      </c>
      <c r="B400" s="95" t="s">
        <v>2127</v>
      </c>
      <c r="C400" s="87">
        <v>20000</v>
      </c>
      <c r="D400" s="46">
        <f t="shared" si="24"/>
        <v>509023</v>
      </c>
      <c r="E400" s="87">
        <v>3100</v>
      </c>
      <c r="F400" s="87">
        <v>505923</v>
      </c>
      <c r="H400" s="105" t="s">
        <v>1648</v>
      </c>
      <c r="I400" s="95" t="s">
        <v>2173</v>
      </c>
      <c r="J400" s="85"/>
      <c r="K400" s="46">
        <f t="shared" si="25"/>
        <v>84611</v>
      </c>
      <c r="L400" s="85"/>
      <c r="M400" s="87">
        <v>84611</v>
      </c>
      <c r="O400" s="105" t="s">
        <v>1451</v>
      </c>
      <c r="P400" s="95" t="s">
        <v>2115</v>
      </c>
      <c r="Q400" s="87">
        <v>10541061</v>
      </c>
      <c r="R400" s="46">
        <f t="shared" si="26"/>
        <v>19467831</v>
      </c>
      <c r="S400" s="87">
        <v>4050566</v>
      </c>
      <c r="T400" s="87">
        <v>15417265</v>
      </c>
      <c r="V400" s="105" t="s">
        <v>1460</v>
      </c>
      <c r="W400" s="95" t="s">
        <v>2286</v>
      </c>
      <c r="X400" s="85"/>
      <c r="Y400" s="87">
        <f t="shared" si="27"/>
        <v>542467</v>
      </c>
      <c r="Z400" s="85"/>
      <c r="AA400" s="87">
        <v>542467</v>
      </c>
    </row>
    <row r="401" spans="1:27" ht="15">
      <c r="A401" s="105" t="s">
        <v>1496</v>
      </c>
      <c r="B401" s="95" t="s">
        <v>2287</v>
      </c>
      <c r="C401" s="85"/>
      <c r="D401" s="46">
        <f t="shared" si="24"/>
        <v>9000</v>
      </c>
      <c r="E401" s="85"/>
      <c r="F401" s="87">
        <v>9000</v>
      </c>
      <c r="H401" s="105" t="s">
        <v>1651</v>
      </c>
      <c r="I401" s="95" t="s">
        <v>2174</v>
      </c>
      <c r="J401" s="87">
        <v>71800</v>
      </c>
      <c r="K401" s="46">
        <f t="shared" si="25"/>
        <v>0</v>
      </c>
      <c r="L401" s="85"/>
      <c r="M401" s="85"/>
      <c r="O401" s="105" t="s">
        <v>1454</v>
      </c>
      <c r="P401" s="95" t="s">
        <v>2116</v>
      </c>
      <c r="Q401" s="87">
        <v>571200</v>
      </c>
      <c r="R401" s="46">
        <f t="shared" si="26"/>
        <v>3767159</v>
      </c>
      <c r="S401" s="87">
        <v>385750</v>
      </c>
      <c r="T401" s="87">
        <v>3381409</v>
      </c>
      <c r="V401" s="105" t="s">
        <v>1463</v>
      </c>
      <c r="W401" s="95" t="s">
        <v>2118</v>
      </c>
      <c r="X401" s="87">
        <v>2503500</v>
      </c>
      <c r="Y401" s="87">
        <f t="shared" si="27"/>
        <v>821429</v>
      </c>
      <c r="Z401" s="85"/>
      <c r="AA401" s="87">
        <v>821429</v>
      </c>
    </row>
    <row r="402" spans="1:27" ht="15">
      <c r="A402" s="105" t="s">
        <v>1499</v>
      </c>
      <c r="B402" s="95" t="s">
        <v>1825</v>
      </c>
      <c r="C402" s="87">
        <v>700</v>
      </c>
      <c r="D402" s="46">
        <f t="shared" si="24"/>
        <v>228559</v>
      </c>
      <c r="E402" s="85"/>
      <c r="F402" s="87">
        <v>228559</v>
      </c>
      <c r="H402" s="105" t="s">
        <v>1654</v>
      </c>
      <c r="I402" s="95" t="s">
        <v>2175</v>
      </c>
      <c r="J402" s="87">
        <v>6000</v>
      </c>
      <c r="K402" s="46">
        <f t="shared" si="25"/>
        <v>45140</v>
      </c>
      <c r="L402" s="85"/>
      <c r="M402" s="87">
        <v>45140</v>
      </c>
      <c r="O402" s="105" t="s">
        <v>1457</v>
      </c>
      <c r="P402" s="95" t="s">
        <v>2117</v>
      </c>
      <c r="Q402" s="87">
        <v>34722051</v>
      </c>
      <c r="R402" s="46">
        <f t="shared" si="26"/>
        <v>7055824</v>
      </c>
      <c r="S402" s="87">
        <v>491741</v>
      </c>
      <c r="T402" s="87">
        <v>6564083</v>
      </c>
      <c r="V402" s="105" t="s">
        <v>1466</v>
      </c>
      <c r="W402" s="95" t="s">
        <v>2119</v>
      </c>
      <c r="X402" s="87">
        <v>3000</v>
      </c>
      <c r="Y402" s="87">
        <f t="shared" si="27"/>
        <v>47984187</v>
      </c>
      <c r="Z402" s="87">
        <v>34460200</v>
      </c>
      <c r="AA402" s="87">
        <v>13523987</v>
      </c>
    </row>
    <row r="403" spans="1:27" ht="15">
      <c r="A403" s="105" t="s">
        <v>1501</v>
      </c>
      <c r="B403" s="95" t="s">
        <v>2128</v>
      </c>
      <c r="C403" s="85"/>
      <c r="D403" s="46">
        <f t="shared" si="24"/>
        <v>14062</v>
      </c>
      <c r="E403" s="85"/>
      <c r="F403" s="87">
        <v>14062</v>
      </c>
      <c r="H403" s="105" t="s">
        <v>1657</v>
      </c>
      <c r="I403" s="95" t="s">
        <v>2176</v>
      </c>
      <c r="J403" s="87">
        <v>20000</v>
      </c>
      <c r="K403" s="46">
        <f t="shared" si="25"/>
        <v>0</v>
      </c>
      <c r="L403" s="85"/>
      <c r="M403" s="85"/>
      <c r="O403" s="105" t="s">
        <v>1460</v>
      </c>
      <c r="P403" s="95" t="s">
        <v>2286</v>
      </c>
      <c r="Q403" s="87">
        <v>1790500</v>
      </c>
      <c r="R403" s="46">
        <f t="shared" si="26"/>
        <v>5126246</v>
      </c>
      <c r="S403" s="87">
        <v>1055250</v>
      </c>
      <c r="T403" s="87">
        <v>4070996</v>
      </c>
      <c r="V403" s="105" t="s">
        <v>1469</v>
      </c>
      <c r="W403" s="95" t="s">
        <v>2120</v>
      </c>
      <c r="X403" s="87">
        <v>116380</v>
      </c>
      <c r="Y403" s="87">
        <f t="shared" si="27"/>
        <v>203477</v>
      </c>
      <c r="Z403" s="85"/>
      <c r="AA403" s="87">
        <v>203477</v>
      </c>
    </row>
    <row r="404" spans="1:27" ht="15">
      <c r="A404" s="105" t="s">
        <v>1505</v>
      </c>
      <c r="B404" s="95" t="s">
        <v>2129</v>
      </c>
      <c r="C404" s="87">
        <v>201500</v>
      </c>
      <c r="D404" s="46">
        <f t="shared" si="24"/>
        <v>78013</v>
      </c>
      <c r="E404" s="85"/>
      <c r="F404" s="87">
        <v>78013</v>
      </c>
      <c r="H404" s="105" t="s">
        <v>1660</v>
      </c>
      <c r="I404" s="95" t="s">
        <v>2177</v>
      </c>
      <c r="J404" s="85"/>
      <c r="K404" s="46">
        <f t="shared" si="25"/>
        <v>3000</v>
      </c>
      <c r="L404" s="85"/>
      <c r="M404" s="87">
        <v>3000</v>
      </c>
      <c r="O404" s="105" t="s">
        <v>1463</v>
      </c>
      <c r="P404" s="95" t="s">
        <v>2118</v>
      </c>
      <c r="Q404" s="87">
        <v>1641510</v>
      </c>
      <c r="R404" s="46">
        <f t="shared" si="26"/>
        <v>2008756</v>
      </c>
      <c r="S404" s="87">
        <v>498795</v>
      </c>
      <c r="T404" s="87">
        <v>1509961</v>
      </c>
      <c r="V404" s="105" t="s">
        <v>1472</v>
      </c>
      <c r="W404" s="95" t="s">
        <v>1119</v>
      </c>
      <c r="X404" s="87">
        <v>545184</v>
      </c>
      <c r="Y404" s="87">
        <f t="shared" si="27"/>
        <v>72184749</v>
      </c>
      <c r="Z404" s="87">
        <v>14883305</v>
      </c>
      <c r="AA404" s="87">
        <v>57301444</v>
      </c>
    </row>
    <row r="405" spans="1:27" ht="15">
      <c r="A405" s="105" t="s">
        <v>1508</v>
      </c>
      <c r="B405" s="95" t="s">
        <v>2130</v>
      </c>
      <c r="C405" s="85"/>
      <c r="D405" s="46">
        <f t="shared" si="24"/>
        <v>782075</v>
      </c>
      <c r="E405" s="87">
        <v>117800</v>
      </c>
      <c r="F405" s="87">
        <v>664275</v>
      </c>
      <c r="H405" s="105" t="s">
        <v>1663</v>
      </c>
      <c r="I405" s="95" t="s">
        <v>2178</v>
      </c>
      <c r="J405" s="87">
        <v>39300</v>
      </c>
      <c r="K405" s="46">
        <f t="shared" si="25"/>
        <v>7000</v>
      </c>
      <c r="L405" s="85"/>
      <c r="M405" s="87">
        <v>7000</v>
      </c>
      <c r="O405" s="105" t="s">
        <v>1466</v>
      </c>
      <c r="P405" s="95" t="s">
        <v>2119</v>
      </c>
      <c r="Q405" s="87">
        <v>18925051</v>
      </c>
      <c r="R405" s="46">
        <f t="shared" si="26"/>
        <v>5518634</v>
      </c>
      <c r="S405" s="87">
        <v>718940</v>
      </c>
      <c r="T405" s="87">
        <v>4799694</v>
      </c>
      <c r="V405" s="105" t="s">
        <v>1475</v>
      </c>
      <c r="W405" s="95" t="s">
        <v>2121</v>
      </c>
      <c r="X405" s="87">
        <v>2181001</v>
      </c>
      <c r="Y405" s="87">
        <f t="shared" si="27"/>
        <v>1041957</v>
      </c>
      <c r="Z405" s="85"/>
      <c r="AA405" s="87">
        <v>1041957</v>
      </c>
    </row>
    <row r="406" spans="1:27" ht="15">
      <c r="A406" s="105" t="s">
        <v>1511</v>
      </c>
      <c r="B406" s="95" t="s">
        <v>2131</v>
      </c>
      <c r="C406" s="87">
        <v>1803640</v>
      </c>
      <c r="D406" s="46">
        <f t="shared" si="24"/>
        <v>486684</v>
      </c>
      <c r="E406" s="87">
        <v>211300</v>
      </c>
      <c r="F406" s="87">
        <v>275384</v>
      </c>
      <c r="H406" s="105" t="s">
        <v>1666</v>
      </c>
      <c r="I406" s="95" t="s">
        <v>2179</v>
      </c>
      <c r="J406" s="87">
        <v>15800</v>
      </c>
      <c r="K406" s="46">
        <f t="shared" si="25"/>
        <v>5800</v>
      </c>
      <c r="L406" s="85"/>
      <c r="M406" s="87">
        <v>5800</v>
      </c>
      <c r="O406" s="105" t="s">
        <v>1469</v>
      </c>
      <c r="P406" s="95" t="s">
        <v>2120</v>
      </c>
      <c r="Q406" s="87">
        <v>209150</v>
      </c>
      <c r="R406" s="46">
        <f t="shared" si="26"/>
        <v>688961</v>
      </c>
      <c r="S406" s="87">
        <v>75400</v>
      </c>
      <c r="T406" s="87">
        <v>613561</v>
      </c>
      <c r="V406" s="105" t="s">
        <v>1478</v>
      </c>
      <c r="W406" s="95" t="s">
        <v>2122</v>
      </c>
      <c r="X406" s="87">
        <v>135685</v>
      </c>
      <c r="Y406" s="87">
        <f t="shared" si="27"/>
        <v>8818880</v>
      </c>
      <c r="Z406" s="87">
        <v>1298612</v>
      </c>
      <c r="AA406" s="87">
        <v>7520268</v>
      </c>
    </row>
    <row r="407" spans="1:27" ht="15">
      <c r="A407" s="105" t="s">
        <v>1514</v>
      </c>
      <c r="B407" s="95" t="s">
        <v>2132</v>
      </c>
      <c r="C407" s="87">
        <v>29000</v>
      </c>
      <c r="D407" s="46">
        <f t="shared" si="24"/>
        <v>160700</v>
      </c>
      <c r="E407" s="87">
        <v>39000</v>
      </c>
      <c r="F407" s="87">
        <v>121700</v>
      </c>
      <c r="H407" s="105" t="s">
        <v>1669</v>
      </c>
      <c r="I407" s="95" t="s">
        <v>2180</v>
      </c>
      <c r="J407" s="85"/>
      <c r="K407" s="46">
        <f t="shared" si="25"/>
        <v>2000</v>
      </c>
      <c r="L407" s="85"/>
      <c r="M407" s="87">
        <v>2000</v>
      </c>
      <c r="O407" s="105" t="s">
        <v>1472</v>
      </c>
      <c r="P407" s="95" t="s">
        <v>1119</v>
      </c>
      <c r="Q407" s="87">
        <v>7886250</v>
      </c>
      <c r="R407" s="46">
        <f t="shared" si="26"/>
        <v>22422471</v>
      </c>
      <c r="S407" s="87">
        <v>4016849</v>
      </c>
      <c r="T407" s="87">
        <v>18405622</v>
      </c>
      <c r="V407" s="105" t="s">
        <v>1481</v>
      </c>
      <c r="W407" s="95" t="s">
        <v>2123</v>
      </c>
      <c r="X407" s="87">
        <v>160000</v>
      </c>
      <c r="Y407" s="87">
        <f t="shared" si="27"/>
        <v>12023178</v>
      </c>
      <c r="Z407" s="87">
        <v>262130</v>
      </c>
      <c r="AA407" s="87">
        <v>11761048</v>
      </c>
    </row>
    <row r="408" spans="1:27" ht="15">
      <c r="A408" s="105" t="s">
        <v>1517</v>
      </c>
      <c r="B408" s="95" t="s">
        <v>2133</v>
      </c>
      <c r="C408" s="87">
        <v>1995014</v>
      </c>
      <c r="D408" s="46">
        <f t="shared" si="24"/>
        <v>996626</v>
      </c>
      <c r="E408" s="87">
        <v>59402</v>
      </c>
      <c r="F408" s="87">
        <v>937224</v>
      </c>
      <c r="H408" s="105" t="s">
        <v>1672</v>
      </c>
      <c r="I408" s="95" t="s">
        <v>2181</v>
      </c>
      <c r="J408" s="87">
        <v>28200</v>
      </c>
      <c r="K408" s="46">
        <f t="shared" si="25"/>
        <v>238100</v>
      </c>
      <c r="L408" s="85"/>
      <c r="M408" s="87">
        <v>238100</v>
      </c>
      <c r="O408" s="105" t="s">
        <v>1475</v>
      </c>
      <c r="P408" s="95" t="s">
        <v>2121</v>
      </c>
      <c r="Q408" s="87">
        <v>439200</v>
      </c>
      <c r="R408" s="46">
        <f t="shared" si="26"/>
        <v>6872863</v>
      </c>
      <c r="S408" s="87">
        <v>1294580</v>
      </c>
      <c r="T408" s="87">
        <v>5578283</v>
      </c>
      <c r="V408" s="105" t="s">
        <v>1484</v>
      </c>
      <c r="W408" s="95" t="s">
        <v>2124</v>
      </c>
      <c r="X408" s="85"/>
      <c r="Y408" s="87">
        <f t="shared" si="27"/>
        <v>1244125</v>
      </c>
      <c r="Z408" s="85"/>
      <c r="AA408" s="87">
        <v>1244125</v>
      </c>
    </row>
    <row r="409" spans="1:27" ht="15">
      <c r="A409" s="105" t="s">
        <v>1520</v>
      </c>
      <c r="B409" s="95" t="s">
        <v>2134</v>
      </c>
      <c r="C409" s="87">
        <v>3586342</v>
      </c>
      <c r="D409" s="46">
        <f t="shared" si="24"/>
        <v>2777919</v>
      </c>
      <c r="E409" s="87">
        <v>803503</v>
      </c>
      <c r="F409" s="87">
        <v>1974416</v>
      </c>
      <c r="H409" s="105" t="s">
        <v>1675</v>
      </c>
      <c r="I409" s="95" t="s">
        <v>2182</v>
      </c>
      <c r="J409" s="85"/>
      <c r="K409" s="46">
        <f t="shared" si="25"/>
        <v>4000</v>
      </c>
      <c r="L409" s="85"/>
      <c r="M409" s="87">
        <v>4000</v>
      </c>
      <c r="O409" s="105" t="s">
        <v>1478</v>
      </c>
      <c r="P409" s="95" t="s">
        <v>2122</v>
      </c>
      <c r="Q409" s="87">
        <v>1952120</v>
      </c>
      <c r="R409" s="46">
        <f t="shared" si="26"/>
        <v>9425375</v>
      </c>
      <c r="S409" s="87">
        <v>3429213</v>
      </c>
      <c r="T409" s="87">
        <v>5996162</v>
      </c>
      <c r="V409" s="105" t="s">
        <v>1487</v>
      </c>
      <c r="W409" s="95" t="s">
        <v>2125</v>
      </c>
      <c r="X409" s="87">
        <v>128900</v>
      </c>
      <c r="Y409" s="87">
        <f t="shared" si="27"/>
        <v>1134991</v>
      </c>
      <c r="Z409" s="85"/>
      <c r="AA409" s="87">
        <v>1134991</v>
      </c>
    </row>
    <row r="410" spans="1:27" ht="15">
      <c r="A410" s="105" t="s">
        <v>1523</v>
      </c>
      <c r="B410" s="95" t="s">
        <v>2135</v>
      </c>
      <c r="C410" s="87">
        <v>7244123</v>
      </c>
      <c r="D410" s="46">
        <f t="shared" si="24"/>
        <v>2913782</v>
      </c>
      <c r="E410" s="87">
        <v>616843</v>
      </c>
      <c r="F410" s="87">
        <v>2296939</v>
      </c>
      <c r="H410" s="105" t="s">
        <v>1678</v>
      </c>
      <c r="I410" s="95" t="s">
        <v>2183</v>
      </c>
      <c r="J410" s="87">
        <v>24300</v>
      </c>
      <c r="K410" s="46">
        <f t="shared" si="25"/>
        <v>223744</v>
      </c>
      <c r="L410" s="85"/>
      <c r="M410" s="87">
        <v>223744</v>
      </c>
      <c r="O410" s="105" t="s">
        <v>1481</v>
      </c>
      <c r="P410" s="95" t="s">
        <v>2123</v>
      </c>
      <c r="Q410" s="87">
        <v>3839327</v>
      </c>
      <c r="R410" s="46">
        <f t="shared" si="26"/>
        <v>9593598</v>
      </c>
      <c r="S410" s="87">
        <v>634291</v>
      </c>
      <c r="T410" s="87">
        <v>8959307</v>
      </c>
      <c r="V410" s="105" t="s">
        <v>1490</v>
      </c>
      <c r="W410" s="95" t="s">
        <v>2126</v>
      </c>
      <c r="X410" s="87">
        <v>313140</v>
      </c>
      <c r="Y410" s="87">
        <f t="shared" si="27"/>
        <v>7320548</v>
      </c>
      <c r="Z410" s="87">
        <v>65118</v>
      </c>
      <c r="AA410" s="87">
        <v>7255430</v>
      </c>
    </row>
    <row r="411" spans="1:27" ht="15">
      <c r="A411" s="105" t="s">
        <v>1525</v>
      </c>
      <c r="B411" s="95" t="s">
        <v>2136</v>
      </c>
      <c r="C411" s="85"/>
      <c r="D411" s="46">
        <f t="shared" si="24"/>
        <v>21354</v>
      </c>
      <c r="E411" s="85"/>
      <c r="F411" s="87">
        <v>21354</v>
      </c>
      <c r="H411" s="105" t="s">
        <v>1689</v>
      </c>
      <c r="I411" s="95" t="s">
        <v>2185</v>
      </c>
      <c r="J411" s="85"/>
      <c r="K411" s="46">
        <f t="shared" si="25"/>
        <v>6900</v>
      </c>
      <c r="L411" s="85"/>
      <c r="M411" s="87">
        <v>6900</v>
      </c>
      <c r="O411" s="105" t="s">
        <v>1484</v>
      </c>
      <c r="P411" s="95" t="s">
        <v>2124</v>
      </c>
      <c r="Q411" s="85"/>
      <c r="R411" s="46">
        <f t="shared" si="26"/>
        <v>738546</v>
      </c>
      <c r="S411" s="85"/>
      <c r="T411" s="87">
        <v>738546</v>
      </c>
      <c r="V411" s="105" t="s">
        <v>1493</v>
      </c>
      <c r="W411" s="95" t="s">
        <v>2127</v>
      </c>
      <c r="X411" s="87">
        <v>76000</v>
      </c>
      <c r="Y411" s="87">
        <f t="shared" si="27"/>
        <v>4488014</v>
      </c>
      <c r="Z411" s="87">
        <v>20200</v>
      </c>
      <c r="AA411" s="87">
        <v>4467814</v>
      </c>
    </row>
    <row r="412" spans="1:27" ht="15">
      <c r="A412" s="105" t="s">
        <v>1528</v>
      </c>
      <c r="B412" s="95" t="s">
        <v>2137</v>
      </c>
      <c r="C412" s="87">
        <v>1342300</v>
      </c>
      <c r="D412" s="46">
        <f t="shared" si="24"/>
        <v>137300</v>
      </c>
      <c r="E412" s="85"/>
      <c r="F412" s="87">
        <v>137300</v>
      </c>
      <c r="H412" s="105" t="s">
        <v>1692</v>
      </c>
      <c r="I412" s="95" t="s">
        <v>2186</v>
      </c>
      <c r="J412" s="85"/>
      <c r="K412" s="46">
        <f t="shared" si="25"/>
        <v>7950</v>
      </c>
      <c r="L412" s="87">
        <v>7500</v>
      </c>
      <c r="M412" s="87">
        <v>450</v>
      </c>
      <c r="O412" s="105" t="s">
        <v>1487</v>
      </c>
      <c r="P412" s="95" t="s">
        <v>2125</v>
      </c>
      <c r="Q412" s="87">
        <v>247000</v>
      </c>
      <c r="R412" s="46">
        <f t="shared" si="26"/>
        <v>1770316</v>
      </c>
      <c r="S412" s="87">
        <v>400</v>
      </c>
      <c r="T412" s="87">
        <v>1769916</v>
      </c>
      <c r="V412" s="105" t="s">
        <v>1499</v>
      </c>
      <c r="W412" s="95" t="s">
        <v>1825</v>
      </c>
      <c r="X412" s="87">
        <v>153000</v>
      </c>
      <c r="Y412" s="87">
        <f t="shared" si="27"/>
        <v>4129321</v>
      </c>
      <c r="Z412" s="87">
        <v>998200</v>
      </c>
      <c r="AA412" s="87">
        <v>3131121</v>
      </c>
    </row>
    <row r="413" spans="1:27" ht="15">
      <c r="A413" s="105" t="s">
        <v>1531</v>
      </c>
      <c r="B413" s="95" t="s">
        <v>2138</v>
      </c>
      <c r="C413" s="85"/>
      <c r="D413" s="46">
        <f t="shared" si="24"/>
        <v>30699</v>
      </c>
      <c r="E413" s="85"/>
      <c r="F413" s="87">
        <v>30699</v>
      </c>
      <c r="H413" s="105" t="s">
        <v>1695</v>
      </c>
      <c r="I413" s="95" t="s">
        <v>2269</v>
      </c>
      <c r="J413" s="85"/>
      <c r="K413" s="46">
        <f t="shared" si="25"/>
        <v>77601</v>
      </c>
      <c r="L413" s="85"/>
      <c r="M413" s="87">
        <v>77601</v>
      </c>
      <c r="O413" s="105" t="s">
        <v>1490</v>
      </c>
      <c r="P413" s="95" t="s">
        <v>2126</v>
      </c>
      <c r="Q413" s="87">
        <v>1829750</v>
      </c>
      <c r="R413" s="46">
        <f t="shared" si="26"/>
        <v>7915946</v>
      </c>
      <c r="S413" s="87">
        <v>1369451</v>
      </c>
      <c r="T413" s="87">
        <v>6546495</v>
      </c>
      <c r="V413" s="105" t="s">
        <v>1501</v>
      </c>
      <c r="W413" s="95" t="s">
        <v>2128</v>
      </c>
      <c r="X413" s="85"/>
      <c r="Y413" s="87">
        <f t="shared" si="27"/>
        <v>796715</v>
      </c>
      <c r="Z413" s="87">
        <v>72400</v>
      </c>
      <c r="AA413" s="87">
        <v>724315</v>
      </c>
    </row>
    <row r="414" spans="1:27" ht="15">
      <c r="A414" s="105" t="s">
        <v>1534</v>
      </c>
      <c r="B414" s="95" t="s">
        <v>2139</v>
      </c>
      <c r="C414" s="87">
        <v>750101</v>
      </c>
      <c r="D414" s="46">
        <f t="shared" si="24"/>
        <v>1287514</v>
      </c>
      <c r="E414" s="87">
        <v>44243</v>
      </c>
      <c r="F414" s="87">
        <v>1243271</v>
      </c>
      <c r="H414" s="105" t="s">
        <v>1698</v>
      </c>
      <c r="I414" s="95" t="s">
        <v>2187</v>
      </c>
      <c r="J414" s="85"/>
      <c r="K414" s="46">
        <f t="shared" si="25"/>
        <v>33050</v>
      </c>
      <c r="L414" s="85"/>
      <c r="M414" s="87">
        <v>33050</v>
      </c>
      <c r="O414" s="105" t="s">
        <v>1493</v>
      </c>
      <c r="P414" s="95" t="s">
        <v>2127</v>
      </c>
      <c r="Q414" s="87">
        <v>957492</v>
      </c>
      <c r="R414" s="46">
        <f t="shared" si="26"/>
        <v>8662719</v>
      </c>
      <c r="S414" s="87">
        <v>1216921</v>
      </c>
      <c r="T414" s="87">
        <v>7445798</v>
      </c>
      <c r="V414" s="105" t="s">
        <v>1505</v>
      </c>
      <c r="W414" s="95" t="s">
        <v>2129</v>
      </c>
      <c r="X414" s="85"/>
      <c r="Y414" s="87">
        <f t="shared" si="27"/>
        <v>213160</v>
      </c>
      <c r="Z414" s="87">
        <v>161850</v>
      </c>
      <c r="AA414" s="87">
        <v>51310</v>
      </c>
    </row>
    <row r="415" spans="1:27" ht="15">
      <c r="A415" s="105" t="s">
        <v>1537</v>
      </c>
      <c r="B415" s="95" t="s">
        <v>2140</v>
      </c>
      <c r="C415" s="87">
        <v>743000</v>
      </c>
      <c r="D415" s="46">
        <f t="shared" si="24"/>
        <v>689727</v>
      </c>
      <c r="E415" s="87">
        <v>212520</v>
      </c>
      <c r="F415" s="87">
        <v>477207</v>
      </c>
      <c r="H415" s="105" t="s">
        <v>1702</v>
      </c>
      <c r="I415" s="95" t="s">
        <v>2188</v>
      </c>
      <c r="J415" s="87">
        <v>22002</v>
      </c>
      <c r="K415" s="46">
        <f t="shared" si="25"/>
        <v>192375</v>
      </c>
      <c r="L415" s="85"/>
      <c r="M415" s="87">
        <v>192375</v>
      </c>
      <c r="O415" s="105" t="s">
        <v>1496</v>
      </c>
      <c r="P415" s="95" t="s">
        <v>2287</v>
      </c>
      <c r="Q415" s="85"/>
      <c r="R415" s="46">
        <f t="shared" si="26"/>
        <v>57771</v>
      </c>
      <c r="S415" s="85"/>
      <c r="T415" s="87">
        <v>57771</v>
      </c>
      <c r="V415" s="105" t="s">
        <v>1508</v>
      </c>
      <c r="W415" s="95" t="s">
        <v>2130</v>
      </c>
      <c r="X415" s="87">
        <v>253995</v>
      </c>
      <c r="Y415" s="87">
        <f t="shared" si="27"/>
        <v>2635926</v>
      </c>
      <c r="Z415" s="85"/>
      <c r="AA415" s="87">
        <v>2635926</v>
      </c>
    </row>
    <row r="416" spans="1:27" ht="15">
      <c r="A416" s="105" t="s">
        <v>1540</v>
      </c>
      <c r="B416" s="95" t="s">
        <v>2141</v>
      </c>
      <c r="C416" s="85"/>
      <c r="D416" s="46">
        <f t="shared" si="24"/>
        <v>6650</v>
      </c>
      <c r="E416" s="85"/>
      <c r="F416" s="87">
        <v>6650</v>
      </c>
      <c r="H416" s="105" t="s">
        <v>1705</v>
      </c>
      <c r="I416" s="95" t="s">
        <v>2189</v>
      </c>
      <c r="J416" s="87">
        <v>4500</v>
      </c>
      <c r="K416" s="46">
        <f t="shared" si="25"/>
        <v>2037913</v>
      </c>
      <c r="L416" s="87">
        <v>702500</v>
      </c>
      <c r="M416" s="87">
        <v>1335413</v>
      </c>
      <c r="O416" s="105" t="s">
        <v>1499</v>
      </c>
      <c r="P416" s="95" t="s">
        <v>1825</v>
      </c>
      <c r="Q416" s="87">
        <v>1158937</v>
      </c>
      <c r="R416" s="46">
        <f t="shared" si="26"/>
        <v>12019183</v>
      </c>
      <c r="S416" s="87">
        <v>2785421</v>
      </c>
      <c r="T416" s="87">
        <v>9233762</v>
      </c>
      <c r="V416" s="105" t="s">
        <v>1511</v>
      </c>
      <c r="W416" s="95" t="s">
        <v>2131</v>
      </c>
      <c r="X416" s="87">
        <v>532000</v>
      </c>
      <c r="Y416" s="87">
        <f t="shared" si="27"/>
        <v>1812970</v>
      </c>
      <c r="Z416" s="87">
        <v>193845</v>
      </c>
      <c r="AA416" s="87">
        <v>1619125</v>
      </c>
    </row>
    <row r="417" spans="1:27" ht="15">
      <c r="A417" s="105" t="s">
        <v>1543</v>
      </c>
      <c r="B417" s="95" t="s">
        <v>2142</v>
      </c>
      <c r="C417" s="87">
        <v>5221830</v>
      </c>
      <c r="D417" s="46">
        <f t="shared" si="24"/>
        <v>1028284</v>
      </c>
      <c r="E417" s="87">
        <v>465488</v>
      </c>
      <c r="F417" s="87">
        <v>562796</v>
      </c>
      <c r="H417" s="105" t="s">
        <v>1708</v>
      </c>
      <c r="I417" s="95" t="s">
        <v>2190</v>
      </c>
      <c r="J417" s="87">
        <v>50000</v>
      </c>
      <c r="K417" s="46">
        <f t="shared" si="25"/>
        <v>334592</v>
      </c>
      <c r="L417" s="85"/>
      <c r="M417" s="87">
        <v>334592</v>
      </c>
      <c r="O417" s="105" t="s">
        <v>1501</v>
      </c>
      <c r="P417" s="95" t="s">
        <v>2128</v>
      </c>
      <c r="Q417" s="87">
        <v>4584700</v>
      </c>
      <c r="R417" s="46">
        <f t="shared" si="26"/>
        <v>1383910</v>
      </c>
      <c r="S417" s="87">
        <v>50000</v>
      </c>
      <c r="T417" s="87">
        <v>1333910</v>
      </c>
      <c r="V417" s="105" t="s">
        <v>1514</v>
      </c>
      <c r="W417" s="95" t="s">
        <v>2132</v>
      </c>
      <c r="X417" s="87">
        <v>15000</v>
      </c>
      <c r="Y417" s="87">
        <f t="shared" si="27"/>
        <v>759210</v>
      </c>
      <c r="Z417" s="87">
        <v>192541</v>
      </c>
      <c r="AA417" s="87">
        <v>566669</v>
      </c>
    </row>
    <row r="418" spans="1:27" ht="15">
      <c r="A418" s="105" t="s">
        <v>1546</v>
      </c>
      <c r="B418" s="95" t="s">
        <v>2143</v>
      </c>
      <c r="C418" s="87">
        <v>1597096</v>
      </c>
      <c r="D418" s="46">
        <f t="shared" si="24"/>
        <v>664534</v>
      </c>
      <c r="E418" s="87">
        <v>458850</v>
      </c>
      <c r="F418" s="87">
        <v>205684</v>
      </c>
      <c r="H418" s="105" t="s">
        <v>1714</v>
      </c>
      <c r="I418" s="95" t="s">
        <v>2192</v>
      </c>
      <c r="J418" s="85"/>
      <c r="K418" s="46">
        <f t="shared" si="25"/>
        <v>1544010</v>
      </c>
      <c r="L418" s="85"/>
      <c r="M418" s="87">
        <v>1544010</v>
      </c>
      <c r="O418" s="105" t="s">
        <v>1505</v>
      </c>
      <c r="P418" s="95" t="s">
        <v>2129</v>
      </c>
      <c r="Q418" s="87">
        <v>4667900</v>
      </c>
      <c r="R418" s="46">
        <f t="shared" si="26"/>
        <v>1221505</v>
      </c>
      <c r="S418" s="87">
        <v>546000</v>
      </c>
      <c r="T418" s="87">
        <v>675505</v>
      </c>
      <c r="V418" s="105" t="s">
        <v>1517</v>
      </c>
      <c r="W418" s="95" t="s">
        <v>2133</v>
      </c>
      <c r="X418" s="87">
        <v>551102</v>
      </c>
      <c r="Y418" s="87">
        <f t="shared" si="27"/>
        <v>860195</v>
      </c>
      <c r="Z418" s="85"/>
      <c r="AA418" s="87">
        <v>860195</v>
      </c>
    </row>
    <row r="419" spans="1:27" ht="15">
      <c r="A419" s="105" t="s">
        <v>1549</v>
      </c>
      <c r="B419" s="95" t="s">
        <v>2144</v>
      </c>
      <c r="C419" s="87">
        <v>1747451</v>
      </c>
      <c r="D419" s="46">
        <f t="shared" si="24"/>
        <v>965523</v>
      </c>
      <c r="E419" s="87">
        <v>31500</v>
      </c>
      <c r="F419" s="87">
        <v>934023</v>
      </c>
      <c r="H419" s="105" t="s">
        <v>1717</v>
      </c>
      <c r="I419" s="95" t="s">
        <v>2193</v>
      </c>
      <c r="J419" s="87">
        <v>18000</v>
      </c>
      <c r="K419" s="46">
        <f t="shared" si="25"/>
        <v>2890042</v>
      </c>
      <c r="L419" s="87">
        <v>400</v>
      </c>
      <c r="M419" s="87">
        <v>2889642</v>
      </c>
      <c r="O419" s="105" t="s">
        <v>1508</v>
      </c>
      <c r="P419" s="95" t="s">
        <v>2130</v>
      </c>
      <c r="Q419" s="87">
        <v>5365500</v>
      </c>
      <c r="R419" s="46">
        <f t="shared" si="26"/>
        <v>14144868</v>
      </c>
      <c r="S419" s="87">
        <v>825687</v>
      </c>
      <c r="T419" s="87">
        <v>13319181</v>
      </c>
      <c r="V419" s="105" t="s">
        <v>1520</v>
      </c>
      <c r="W419" s="95" t="s">
        <v>2134</v>
      </c>
      <c r="X419" s="87">
        <v>3661500</v>
      </c>
      <c r="Y419" s="87">
        <f t="shared" si="27"/>
        <v>18041911</v>
      </c>
      <c r="Z419" s="87">
        <v>146747</v>
      </c>
      <c r="AA419" s="87">
        <v>17895164</v>
      </c>
    </row>
    <row r="420" spans="1:27" ht="15">
      <c r="A420" s="105" t="s">
        <v>1552</v>
      </c>
      <c r="B420" s="95" t="s">
        <v>2145</v>
      </c>
      <c r="C420" s="87">
        <v>8082127</v>
      </c>
      <c r="D420" s="46">
        <f t="shared" si="24"/>
        <v>2914948</v>
      </c>
      <c r="E420" s="87">
        <v>1465550</v>
      </c>
      <c r="F420" s="87">
        <v>1449398</v>
      </c>
      <c r="H420" s="105" t="s">
        <v>1723</v>
      </c>
      <c r="I420" s="95" t="s">
        <v>1957</v>
      </c>
      <c r="J420" s="87">
        <v>26400</v>
      </c>
      <c r="K420" s="46">
        <f t="shared" si="25"/>
        <v>1928654</v>
      </c>
      <c r="L420" s="85"/>
      <c r="M420" s="87">
        <v>1928654</v>
      </c>
      <c r="O420" s="105" t="s">
        <v>1511</v>
      </c>
      <c r="P420" s="95" t="s">
        <v>2131</v>
      </c>
      <c r="Q420" s="87">
        <v>10351710</v>
      </c>
      <c r="R420" s="46">
        <f t="shared" si="26"/>
        <v>10186882</v>
      </c>
      <c r="S420" s="87">
        <v>2142850</v>
      </c>
      <c r="T420" s="87">
        <v>8044032</v>
      </c>
      <c r="V420" s="105" t="s">
        <v>1523</v>
      </c>
      <c r="W420" s="95" t="s">
        <v>2135</v>
      </c>
      <c r="X420" s="87">
        <v>4248974</v>
      </c>
      <c r="Y420" s="87">
        <f t="shared" si="27"/>
        <v>31917988</v>
      </c>
      <c r="Z420" s="87">
        <v>6966820</v>
      </c>
      <c r="AA420" s="87">
        <v>24951168</v>
      </c>
    </row>
    <row r="421" spans="1:27" ht="15">
      <c r="A421" s="105" t="s">
        <v>1555</v>
      </c>
      <c r="B421" s="95" t="s">
        <v>2146</v>
      </c>
      <c r="C421" s="87">
        <v>291101</v>
      </c>
      <c r="D421" s="46">
        <f t="shared" si="24"/>
        <v>1387456</v>
      </c>
      <c r="E421" s="87">
        <v>1</v>
      </c>
      <c r="F421" s="87">
        <v>1387455</v>
      </c>
      <c r="H421" s="105" t="s">
        <v>1725</v>
      </c>
      <c r="I421" s="95" t="s">
        <v>2195</v>
      </c>
      <c r="J421" s="85"/>
      <c r="K421" s="46">
        <f t="shared" si="25"/>
        <v>3500</v>
      </c>
      <c r="L421" s="85"/>
      <c r="M421" s="87">
        <v>3500</v>
      </c>
      <c r="O421" s="105" t="s">
        <v>1514</v>
      </c>
      <c r="P421" s="95" t="s">
        <v>2132</v>
      </c>
      <c r="Q421" s="87">
        <v>1679100</v>
      </c>
      <c r="R421" s="46">
        <f t="shared" si="26"/>
        <v>1744123</v>
      </c>
      <c r="S421" s="87">
        <v>152520</v>
      </c>
      <c r="T421" s="87">
        <v>1591603</v>
      </c>
      <c r="V421" s="105" t="s">
        <v>1525</v>
      </c>
      <c r="W421" s="95" t="s">
        <v>2136</v>
      </c>
      <c r="X421" s="87">
        <v>415000</v>
      </c>
      <c r="Y421" s="87">
        <f t="shared" si="27"/>
        <v>463880</v>
      </c>
      <c r="Z421" s="87">
        <v>150000</v>
      </c>
      <c r="AA421" s="87">
        <v>313880</v>
      </c>
    </row>
    <row r="422" spans="1:27" ht="15">
      <c r="A422" s="105" t="s">
        <v>1558</v>
      </c>
      <c r="B422" s="95" t="s">
        <v>2147</v>
      </c>
      <c r="C422" s="87">
        <v>1467002</v>
      </c>
      <c r="D422" s="46">
        <f t="shared" si="24"/>
        <v>930793</v>
      </c>
      <c r="E422" s="87">
        <v>160550</v>
      </c>
      <c r="F422" s="87">
        <v>770243</v>
      </c>
      <c r="H422" s="105" t="s">
        <v>15</v>
      </c>
      <c r="I422" s="95" t="s">
        <v>2196</v>
      </c>
      <c r="J422" s="87">
        <v>125803</v>
      </c>
      <c r="K422" s="46">
        <f t="shared" si="25"/>
        <v>238545</v>
      </c>
      <c r="L422" s="85"/>
      <c r="M422" s="87">
        <v>238545</v>
      </c>
      <c r="O422" s="105" t="s">
        <v>1517</v>
      </c>
      <c r="P422" s="95" t="s">
        <v>2133</v>
      </c>
      <c r="Q422" s="87">
        <v>14658083</v>
      </c>
      <c r="R422" s="46">
        <f t="shared" si="26"/>
        <v>20787868</v>
      </c>
      <c r="S422" s="87">
        <v>1108075</v>
      </c>
      <c r="T422" s="87">
        <v>19679793</v>
      </c>
      <c r="V422" s="105" t="s">
        <v>1528</v>
      </c>
      <c r="W422" s="95" t="s">
        <v>2137</v>
      </c>
      <c r="X422" s="85"/>
      <c r="Y422" s="87">
        <f t="shared" si="27"/>
        <v>94500</v>
      </c>
      <c r="Z422" s="87">
        <v>92500</v>
      </c>
      <c r="AA422" s="87">
        <v>2000</v>
      </c>
    </row>
    <row r="423" spans="1:27" ht="15">
      <c r="A423" s="105" t="s">
        <v>1561</v>
      </c>
      <c r="B423" s="95" t="s">
        <v>2078</v>
      </c>
      <c r="C423" s="87">
        <v>1623950</v>
      </c>
      <c r="D423" s="46">
        <f t="shared" si="24"/>
        <v>89685</v>
      </c>
      <c r="E423" s="87">
        <v>6900</v>
      </c>
      <c r="F423" s="87">
        <v>82785</v>
      </c>
      <c r="H423" s="105" t="s">
        <v>18</v>
      </c>
      <c r="I423" s="95" t="s">
        <v>2197</v>
      </c>
      <c r="J423" s="85"/>
      <c r="K423" s="46">
        <f t="shared" si="25"/>
        <v>22400</v>
      </c>
      <c r="L423" s="85"/>
      <c r="M423" s="87">
        <v>22400</v>
      </c>
      <c r="O423" s="105" t="s">
        <v>1520</v>
      </c>
      <c r="P423" s="95" t="s">
        <v>2134</v>
      </c>
      <c r="Q423" s="87">
        <v>24196361</v>
      </c>
      <c r="R423" s="46">
        <f t="shared" si="26"/>
        <v>36002680</v>
      </c>
      <c r="S423" s="87">
        <v>6702617</v>
      </c>
      <c r="T423" s="87">
        <v>29300063</v>
      </c>
      <c r="V423" s="105" t="s">
        <v>1531</v>
      </c>
      <c r="W423" s="95" t="s">
        <v>2138</v>
      </c>
      <c r="X423" s="87">
        <v>85000</v>
      </c>
      <c r="Y423" s="87">
        <f t="shared" si="27"/>
        <v>200350</v>
      </c>
      <c r="Z423" s="85"/>
      <c r="AA423" s="87">
        <v>200350</v>
      </c>
    </row>
    <row r="424" spans="1:27" ht="15">
      <c r="A424" s="105" t="s">
        <v>1563</v>
      </c>
      <c r="B424" s="95" t="s">
        <v>2148</v>
      </c>
      <c r="C424" s="87">
        <v>117000</v>
      </c>
      <c r="D424" s="46">
        <f t="shared" si="24"/>
        <v>69118</v>
      </c>
      <c r="E424" s="87">
        <v>20000</v>
      </c>
      <c r="F424" s="87">
        <v>49118</v>
      </c>
      <c r="H424" s="105" t="s">
        <v>21</v>
      </c>
      <c r="I424" s="95" t="s">
        <v>2198</v>
      </c>
      <c r="J424" s="85"/>
      <c r="K424" s="46">
        <f t="shared" si="25"/>
        <v>7450</v>
      </c>
      <c r="L424" s="85"/>
      <c r="M424" s="87">
        <v>7450</v>
      </c>
      <c r="O424" s="105" t="s">
        <v>1523</v>
      </c>
      <c r="P424" s="95" t="s">
        <v>2135</v>
      </c>
      <c r="Q424" s="87">
        <v>59343799</v>
      </c>
      <c r="R424" s="46">
        <f t="shared" si="26"/>
        <v>56051806</v>
      </c>
      <c r="S424" s="87">
        <v>4554919</v>
      </c>
      <c r="T424" s="87">
        <v>51496887</v>
      </c>
      <c r="V424" s="105" t="s">
        <v>1534</v>
      </c>
      <c r="W424" s="95" t="s">
        <v>2139</v>
      </c>
      <c r="X424" s="87">
        <v>6326530</v>
      </c>
      <c r="Y424" s="87">
        <f t="shared" si="27"/>
        <v>12616681</v>
      </c>
      <c r="Z424" s="87">
        <v>300000</v>
      </c>
      <c r="AA424" s="87">
        <v>12316681</v>
      </c>
    </row>
    <row r="425" spans="1:27" ht="15">
      <c r="A425" s="105" t="s">
        <v>1566</v>
      </c>
      <c r="B425" s="95" t="s">
        <v>2149</v>
      </c>
      <c r="C425" s="85"/>
      <c r="D425" s="46">
        <f t="shared" si="24"/>
        <v>6150</v>
      </c>
      <c r="E425" s="85"/>
      <c r="F425" s="87">
        <v>6150</v>
      </c>
      <c r="H425" s="105" t="s">
        <v>24</v>
      </c>
      <c r="I425" s="95" t="s">
        <v>2199</v>
      </c>
      <c r="J425" s="87">
        <v>1500501</v>
      </c>
      <c r="K425" s="46">
        <f t="shared" si="25"/>
        <v>344251</v>
      </c>
      <c r="L425" s="85"/>
      <c r="M425" s="87">
        <v>344251</v>
      </c>
      <c r="O425" s="105" t="s">
        <v>1525</v>
      </c>
      <c r="P425" s="95" t="s">
        <v>2136</v>
      </c>
      <c r="Q425" s="87">
        <v>73871</v>
      </c>
      <c r="R425" s="46">
        <f t="shared" si="26"/>
        <v>578075</v>
      </c>
      <c r="S425" s="87">
        <v>59590</v>
      </c>
      <c r="T425" s="87">
        <v>518485</v>
      </c>
      <c r="V425" s="105" t="s">
        <v>1537</v>
      </c>
      <c r="W425" s="95" t="s">
        <v>2140</v>
      </c>
      <c r="X425" s="87">
        <v>904750</v>
      </c>
      <c r="Y425" s="87">
        <f t="shared" si="27"/>
        <v>5136676</v>
      </c>
      <c r="Z425" s="87">
        <v>2772038</v>
      </c>
      <c r="AA425" s="87">
        <v>2364638</v>
      </c>
    </row>
    <row r="426" spans="1:27" ht="15">
      <c r="A426" s="105" t="s">
        <v>1569</v>
      </c>
      <c r="B426" s="95" t="s">
        <v>2150</v>
      </c>
      <c r="C426" s="85"/>
      <c r="D426" s="46">
        <f t="shared" si="24"/>
        <v>68547</v>
      </c>
      <c r="E426" s="87">
        <v>1000</v>
      </c>
      <c r="F426" s="87">
        <v>67547</v>
      </c>
      <c r="H426" s="105" t="s">
        <v>27</v>
      </c>
      <c r="I426" s="95" t="s">
        <v>2288</v>
      </c>
      <c r="J426" s="85"/>
      <c r="K426" s="46">
        <f t="shared" si="25"/>
        <v>5150</v>
      </c>
      <c r="L426" s="85"/>
      <c r="M426" s="87">
        <v>5150</v>
      </c>
      <c r="O426" s="105" t="s">
        <v>1528</v>
      </c>
      <c r="P426" s="95" t="s">
        <v>2137</v>
      </c>
      <c r="Q426" s="87">
        <v>4115865</v>
      </c>
      <c r="R426" s="46">
        <f t="shared" si="26"/>
        <v>2682179</v>
      </c>
      <c r="S426" s="87">
        <v>983970</v>
      </c>
      <c r="T426" s="87">
        <v>1698209</v>
      </c>
      <c r="V426" s="105" t="s">
        <v>1540</v>
      </c>
      <c r="W426" s="95" t="s">
        <v>2141</v>
      </c>
      <c r="X426" s="85"/>
      <c r="Y426" s="87">
        <f t="shared" si="27"/>
        <v>251150</v>
      </c>
      <c r="Z426" s="85"/>
      <c r="AA426" s="87">
        <v>251150</v>
      </c>
    </row>
    <row r="427" spans="1:27" ht="15">
      <c r="A427" s="105" t="s">
        <v>1572</v>
      </c>
      <c r="B427" s="95" t="s">
        <v>2151</v>
      </c>
      <c r="C427" s="87">
        <v>2322399</v>
      </c>
      <c r="D427" s="46">
        <f t="shared" si="24"/>
        <v>807378</v>
      </c>
      <c r="E427" s="87">
        <v>356802</v>
      </c>
      <c r="F427" s="87">
        <v>450576</v>
      </c>
      <c r="H427" s="105" t="s">
        <v>30</v>
      </c>
      <c r="I427" s="95" t="s">
        <v>2200</v>
      </c>
      <c r="J427" s="85"/>
      <c r="K427" s="46">
        <f t="shared" si="25"/>
        <v>10399</v>
      </c>
      <c r="L427" s="85"/>
      <c r="M427" s="87">
        <v>10399</v>
      </c>
      <c r="O427" s="105" t="s">
        <v>1531</v>
      </c>
      <c r="P427" s="95" t="s">
        <v>2138</v>
      </c>
      <c r="Q427" s="87">
        <v>677150</v>
      </c>
      <c r="R427" s="46">
        <f t="shared" si="26"/>
        <v>789175</v>
      </c>
      <c r="S427" s="87">
        <v>102800</v>
      </c>
      <c r="T427" s="87">
        <v>686375</v>
      </c>
      <c r="V427" s="105" t="s">
        <v>1543</v>
      </c>
      <c r="W427" s="95" t="s">
        <v>2142</v>
      </c>
      <c r="X427" s="87">
        <v>24732861</v>
      </c>
      <c r="Y427" s="87">
        <f t="shared" si="27"/>
        <v>16923757</v>
      </c>
      <c r="Z427" s="87">
        <v>3019468</v>
      </c>
      <c r="AA427" s="87">
        <v>13904289</v>
      </c>
    </row>
    <row r="428" spans="1:27" ht="15">
      <c r="A428" s="105" t="s">
        <v>1575</v>
      </c>
      <c r="B428" s="95" t="s">
        <v>1120</v>
      </c>
      <c r="C428" s="87">
        <v>1000202</v>
      </c>
      <c r="D428" s="46">
        <f t="shared" si="24"/>
        <v>1057402</v>
      </c>
      <c r="E428" s="87">
        <v>29000</v>
      </c>
      <c r="F428" s="87">
        <v>1028402</v>
      </c>
      <c r="H428" s="105" t="s">
        <v>32</v>
      </c>
      <c r="I428" s="95" t="s">
        <v>2201</v>
      </c>
      <c r="J428" s="87">
        <v>3500</v>
      </c>
      <c r="K428" s="46">
        <f t="shared" si="25"/>
        <v>1051160</v>
      </c>
      <c r="L428" s="85"/>
      <c r="M428" s="87">
        <v>1051160</v>
      </c>
      <c r="O428" s="105" t="s">
        <v>1534</v>
      </c>
      <c r="P428" s="95" t="s">
        <v>2139</v>
      </c>
      <c r="Q428" s="87">
        <v>7815001</v>
      </c>
      <c r="R428" s="46">
        <f t="shared" si="26"/>
        <v>16368932</v>
      </c>
      <c r="S428" s="87">
        <v>595773</v>
      </c>
      <c r="T428" s="87">
        <v>15773159</v>
      </c>
      <c r="V428" s="105" t="s">
        <v>1546</v>
      </c>
      <c r="W428" s="95" t="s">
        <v>2143</v>
      </c>
      <c r="X428" s="87">
        <v>26000</v>
      </c>
      <c r="Y428" s="87">
        <f t="shared" si="27"/>
        <v>1489222</v>
      </c>
      <c r="Z428" s="87">
        <v>295751</v>
      </c>
      <c r="AA428" s="87">
        <v>1193471</v>
      </c>
    </row>
    <row r="429" spans="1:27" ht="15">
      <c r="A429" s="105" t="s">
        <v>1578</v>
      </c>
      <c r="B429" s="95" t="s">
        <v>2152</v>
      </c>
      <c r="C429" s="85"/>
      <c r="D429" s="46">
        <f t="shared" si="24"/>
        <v>2000</v>
      </c>
      <c r="E429" s="85"/>
      <c r="F429" s="87">
        <v>2000</v>
      </c>
      <c r="H429" s="105" t="s">
        <v>35</v>
      </c>
      <c r="I429" s="95" t="s">
        <v>2202</v>
      </c>
      <c r="J429" s="85"/>
      <c r="K429" s="46">
        <f t="shared" si="25"/>
        <v>8200</v>
      </c>
      <c r="L429" s="85"/>
      <c r="M429" s="87">
        <v>8200</v>
      </c>
      <c r="O429" s="105" t="s">
        <v>1537</v>
      </c>
      <c r="P429" s="95" t="s">
        <v>2140</v>
      </c>
      <c r="Q429" s="87">
        <v>16646050</v>
      </c>
      <c r="R429" s="46">
        <f t="shared" si="26"/>
        <v>8409055</v>
      </c>
      <c r="S429" s="87">
        <v>1256643</v>
      </c>
      <c r="T429" s="87">
        <v>7152412</v>
      </c>
      <c r="V429" s="105" t="s">
        <v>1549</v>
      </c>
      <c r="W429" s="95" t="s">
        <v>2144</v>
      </c>
      <c r="X429" s="87">
        <v>337250</v>
      </c>
      <c r="Y429" s="87">
        <f t="shared" si="27"/>
        <v>6927524</v>
      </c>
      <c r="Z429" s="87">
        <v>5137807</v>
      </c>
      <c r="AA429" s="87">
        <v>1789717</v>
      </c>
    </row>
    <row r="430" spans="1:27" ht="15">
      <c r="A430" s="105" t="s">
        <v>1581</v>
      </c>
      <c r="B430" s="95" t="s">
        <v>2153</v>
      </c>
      <c r="C430" s="87">
        <v>295000</v>
      </c>
      <c r="D430" s="46">
        <f t="shared" si="24"/>
        <v>572635</v>
      </c>
      <c r="E430" s="85"/>
      <c r="F430" s="87">
        <v>572635</v>
      </c>
      <c r="H430" s="105" t="s">
        <v>38</v>
      </c>
      <c r="I430" s="95" t="s">
        <v>2203</v>
      </c>
      <c r="J430" s="85"/>
      <c r="K430" s="46">
        <f t="shared" si="25"/>
        <v>327112</v>
      </c>
      <c r="L430" s="85"/>
      <c r="M430" s="87">
        <v>327112</v>
      </c>
      <c r="O430" s="105" t="s">
        <v>1540</v>
      </c>
      <c r="P430" s="95" t="s">
        <v>2141</v>
      </c>
      <c r="Q430" s="85"/>
      <c r="R430" s="46">
        <f t="shared" si="26"/>
        <v>424897</v>
      </c>
      <c r="S430" s="85"/>
      <c r="T430" s="87">
        <v>424897</v>
      </c>
      <c r="V430" s="105" t="s">
        <v>1552</v>
      </c>
      <c r="W430" s="95" t="s">
        <v>2145</v>
      </c>
      <c r="X430" s="87">
        <v>464500</v>
      </c>
      <c r="Y430" s="87">
        <f t="shared" si="27"/>
        <v>3056601</v>
      </c>
      <c r="Z430" s="87">
        <v>2210800</v>
      </c>
      <c r="AA430" s="87">
        <v>845801</v>
      </c>
    </row>
    <row r="431" spans="1:27" ht="15">
      <c r="A431" s="105" t="s">
        <v>1584</v>
      </c>
      <c r="B431" s="95" t="s">
        <v>2154</v>
      </c>
      <c r="C431" s="87">
        <v>692350</v>
      </c>
      <c r="D431" s="46">
        <f t="shared" si="24"/>
        <v>650135</v>
      </c>
      <c r="E431" s="87">
        <v>430801</v>
      </c>
      <c r="F431" s="87">
        <v>219334</v>
      </c>
      <c r="H431" s="105" t="s">
        <v>41</v>
      </c>
      <c r="I431" s="95" t="s">
        <v>2204</v>
      </c>
      <c r="J431" s="85"/>
      <c r="K431" s="46">
        <f t="shared" si="25"/>
        <v>61562</v>
      </c>
      <c r="L431" s="85"/>
      <c r="M431" s="87">
        <v>61562</v>
      </c>
      <c r="O431" s="105" t="s">
        <v>1543</v>
      </c>
      <c r="P431" s="95" t="s">
        <v>2142</v>
      </c>
      <c r="Q431" s="87">
        <v>63633072</v>
      </c>
      <c r="R431" s="46">
        <f t="shared" si="26"/>
        <v>12141667</v>
      </c>
      <c r="S431" s="87">
        <v>5198931</v>
      </c>
      <c r="T431" s="87">
        <v>6942736</v>
      </c>
      <c r="V431" s="105" t="s">
        <v>1555</v>
      </c>
      <c r="W431" s="95" t="s">
        <v>2146</v>
      </c>
      <c r="X431" s="87">
        <v>775505</v>
      </c>
      <c r="Y431" s="87">
        <f t="shared" si="27"/>
        <v>1965947</v>
      </c>
      <c r="Z431" s="87">
        <v>1</v>
      </c>
      <c r="AA431" s="87">
        <v>1965946</v>
      </c>
    </row>
    <row r="432" spans="1:27" ht="15">
      <c r="A432" s="105" t="s">
        <v>1587</v>
      </c>
      <c r="B432" s="95" t="s">
        <v>2155</v>
      </c>
      <c r="C432" s="85"/>
      <c r="D432" s="46">
        <f t="shared" si="24"/>
        <v>15200</v>
      </c>
      <c r="E432" s="85"/>
      <c r="F432" s="87">
        <v>15200</v>
      </c>
      <c r="H432" s="105" t="s">
        <v>43</v>
      </c>
      <c r="I432" s="95" t="s">
        <v>2205</v>
      </c>
      <c r="J432" s="87">
        <v>2500</v>
      </c>
      <c r="K432" s="46">
        <f t="shared" si="25"/>
        <v>858086</v>
      </c>
      <c r="L432" s="85"/>
      <c r="M432" s="87">
        <v>858086</v>
      </c>
      <c r="O432" s="105" t="s">
        <v>1546</v>
      </c>
      <c r="P432" s="95" t="s">
        <v>2143</v>
      </c>
      <c r="Q432" s="87">
        <v>12617470</v>
      </c>
      <c r="R432" s="46">
        <f t="shared" si="26"/>
        <v>23585717</v>
      </c>
      <c r="S432" s="87">
        <v>3264755</v>
      </c>
      <c r="T432" s="87">
        <v>20320962</v>
      </c>
      <c r="V432" s="105" t="s">
        <v>1558</v>
      </c>
      <c r="W432" s="95" t="s">
        <v>2147</v>
      </c>
      <c r="X432" s="87">
        <v>136080</v>
      </c>
      <c r="Y432" s="87">
        <f t="shared" si="27"/>
        <v>226071</v>
      </c>
      <c r="Z432" s="85"/>
      <c r="AA432" s="87">
        <v>226071</v>
      </c>
    </row>
    <row r="433" spans="1:27" ht="15">
      <c r="A433" s="105" t="s">
        <v>1590</v>
      </c>
      <c r="B433" s="95" t="s">
        <v>2156</v>
      </c>
      <c r="C433" s="87">
        <v>4803945</v>
      </c>
      <c r="D433" s="46">
        <f t="shared" si="24"/>
        <v>892461</v>
      </c>
      <c r="E433" s="87">
        <v>221701</v>
      </c>
      <c r="F433" s="87">
        <v>670760</v>
      </c>
      <c r="H433" s="105" t="s">
        <v>46</v>
      </c>
      <c r="I433" s="95" t="s">
        <v>2206</v>
      </c>
      <c r="J433" s="85"/>
      <c r="K433" s="46">
        <f t="shared" si="25"/>
        <v>429461</v>
      </c>
      <c r="L433" s="85"/>
      <c r="M433" s="87">
        <v>429461</v>
      </c>
      <c r="O433" s="105" t="s">
        <v>1549</v>
      </c>
      <c r="P433" s="95" t="s">
        <v>2144</v>
      </c>
      <c r="Q433" s="87">
        <v>14835973</v>
      </c>
      <c r="R433" s="46">
        <f t="shared" si="26"/>
        <v>20601579</v>
      </c>
      <c r="S433" s="87">
        <v>529825</v>
      </c>
      <c r="T433" s="87">
        <v>20071754</v>
      </c>
      <c r="V433" s="105" t="s">
        <v>1561</v>
      </c>
      <c r="W433" s="95" t="s">
        <v>2078</v>
      </c>
      <c r="X433" s="87">
        <v>5700</v>
      </c>
      <c r="Y433" s="87">
        <f t="shared" si="27"/>
        <v>774769</v>
      </c>
      <c r="Z433" s="87">
        <v>6900</v>
      </c>
      <c r="AA433" s="87">
        <v>767869</v>
      </c>
    </row>
    <row r="434" spans="1:27" ht="15">
      <c r="A434" s="105" t="s">
        <v>1593</v>
      </c>
      <c r="B434" s="95" t="s">
        <v>2157</v>
      </c>
      <c r="C434" s="87">
        <v>1544757</v>
      </c>
      <c r="D434" s="46">
        <f t="shared" si="24"/>
        <v>126195</v>
      </c>
      <c r="E434" s="85"/>
      <c r="F434" s="87">
        <v>126195</v>
      </c>
      <c r="H434" s="105" t="s">
        <v>50</v>
      </c>
      <c r="I434" s="95" t="s">
        <v>2289</v>
      </c>
      <c r="J434" s="87">
        <v>11000</v>
      </c>
      <c r="K434" s="46">
        <f t="shared" si="25"/>
        <v>0</v>
      </c>
      <c r="L434" s="85"/>
      <c r="M434" s="85"/>
      <c r="O434" s="105" t="s">
        <v>1552</v>
      </c>
      <c r="P434" s="95" t="s">
        <v>2145</v>
      </c>
      <c r="Q434" s="87">
        <v>53251665</v>
      </c>
      <c r="R434" s="46">
        <f t="shared" si="26"/>
        <v>39420388</v>
      </c>
      <c r="S434" s="87">
        <v>5242234</v>
      </c>
      <c r="T434" s="87">
        <v>34178154</v>
      </c>
      <c r="V434" s="105" t="s">
        <v>1563</v>
      </c>
      <c r="W434" s="95" t="s">
        <v>2148</v>
      </c>
      <c r="X434" s="87">
        <v>6000</v>
      </c>
      <c r="Y434" s="87">
        <f t="shared" si="27"/>
        <v>344150</v>
      </c>
      <c r="Z434" s="85"/>
      <c r="AA434" s="87">
        <v>344150</v>
      </c>
    </row>
    <row r="435" spans="1:27" ht="15">
      <c r="A435" s="105" t="s">
        <v>1599</v>
      </c>
      <c r="B435" s="95" t="s">
        <v>2158</v>
      </c>
      <c r="C435" s="87">
        <v>768271</v>
      </c>
      <c r="D435" s="46">
        <f t="shared" si="24"/>
        <v>435478</v>
      </c>
      <c r="E435" s="87">
        <v>10701</v>
      </c>
      <c r="F435" s="87">
        <v>424777</v>
      </c>
      <c r="H435" s="105" t="s">
        <v>53</v>
      </c>
      <c r="I435" s="95" t="s">
        <v>2207</v>
      </c>
      <c r="J435" s="87">
        <v>11500</v>
      </c>
      <c r="K435" s="46">
        <f t="shared" si="25"/>
        <v>165000</v>
      </c>
      <c r="L435" s="85"/>
      <c r="M435" s="87">
        <v>165000</v>
      </c>
      <c r="O435" s="105" t="s">
        <v>1555</v>
      </c>
      <c r="P435" s="95" t="s">
        <v>2146</v>
      </c>
      <c r="Q435" s="87">
        <v>6795198</v>
      </c>
      <c r="R435" s="46">
        <f t="shared" si="26"/>
        <v>10047574</v>
      </c>
      <c r="S435" s="87">
        <v>141401</v>
      </c>
      <c r="T435" s="87">
        <v>9906173</v>
      </c>
      <c r="V435" s="105" t="s">
        <v>1566</v>
      </c>
      <c r="W435" s="95" t="s">
        <v>2149</v>
      </c>
      <c r="X435" s="85"/>
      <c r="Y435" s="87">
        <f t="shared" si="27"/>
        <v>2001</v>
      </c>
      <c r="Z435" s="85"/>
      <c r="AA435" s="87">
        <v>2001</v>
      </c>
    </row>
    <row r="436" spans="1:27" ht="15">
      <c r="A436" s="105" t="s">
        <v>1603</v>
      </c>
      <c r="B436" s="95" t="s">
        <v>2159</v>
      </c>
      <c r="C436" s="85"/>
      <c r="D436" s="46">
        <f t="shared" si="24"/>
        <v>185568</v>
      </c>
      <c r="E436" s="87">
        <v>51800</v>
      </c>
      <c r="F436" s="87">
        <v>133768</v>
      </c>
      <c r="H436" s="105" t="s">
        <v>56</v>
      </c>
      <c r="I436" s="95" t="s">
        <v>2270</v>
      </c>
      <c r="J436" s="85"/>
      <c r="K436" s="46">
        <f t="shared" si="25"/>
        <v>2495</v>
      </c>
      <c r="L436" s="85"/>
      <c r="M436" s="87">
        <v>2495</v>
      </c>
      <c r="O436" s="105" t="s">
        <v>1558</v>
      </c>
      <c r="P436" s="95" t="s">
        <v>2147</v>
      </c>
      <c r="Q436" s="87">
        <v>5652653</v>
      </c>
      <c r="R436" s="46">
        <f t="shared" si="26"/>
        <v>13510440</v>
      </c>
      <c r="S436" s="87">
        <v>1331003</v>
      </c>
      <c r="T436" s="87">
        <v>12179437</v>
      </c>
      <c r="V436" s="105" t="s">
        <v>1569</v>
      </c>
      <c r="W436" s="95" t="s">
        <v>2150</v>
      </c>
      <c r="X436" s="87">
        <v>222444</v>
      </c>
      <c r="Y436" s="87">
        <f t="shared" si="27"/>
        <v>4041392</v>
      </c>
      <c r="Z436" s="87">
        <v>114000</v>
      </c>
      <c r="AA436" s="87">
        <v>3927392</v>
      </c>
    </row>
    <row r="437" spans="1:27" ht="15">
      <c r="A437" s="105" t="s">
        <v>1606</v>
      </c>
      <c r="B437" s="95" t="s">
        <v>2160</v>
      </c>
      <c r="C437" s="85"/>
      <c r="D437" s="46">
        <f t="shared" si="24"/>
        <v>955336</v>
      </c>
      <c r="E437" s="87">
        <v>110050</v>
      </c>
      <c r="F437" s="87">
        <v>845286</v>
      </c>
      <c r="H437" s="105" t="s">
        <v>59</v>
      </c>
      <c r="I437" s="95" t="s">
        <v>2208</v>
      </c>
      <c r="J437" s="85"/>
      <c r="K437" s="46">
        <f t="shared" si="25"/>
        <v>15165</v>
      </c>
      <c r="L437" s="85"/>
      <c r="M437" s="87">
        <v>15165</v>
      </c>
      <c r="O437" s="105" t="s">
        <v>1561</v>
      </c>
      <c r="P437" s="95" t="s">
        <v>2078</v>
      </c>
      <c r="Q437" s="87">
        <v>15791916</v>
      </c>
      <c r="R437" s="46">
        <f t="shared" si="26"/>
        <v>3462921</v>
      </c>
      <c r="S437" s="87">
        <v>272280</v>
      </c>
      <c r="T437" s="87">
        <v>3190641</v>
      </c>
      <c r="V437" s="105" t="s">
        <v>1572</v>
      </c>
      <c r="W437" s="95" t="s">
        <v>2151</v>
      </c>
      <c r="X437" s="85"/>
      <c r="Y437" s="87">
        <f t="shared" si="27"/>
        <v>2278029</v>
      </c>
      <c r="Z437" s="87">
        <v>74600</v>
      </c>
      <c r="AA437" s="87">
        <v>2203429</v>
      </c>
    </row>
    <row r="438" spans="1:27" ht="15">
      <c r="A438" s="105" t="s">
        <v>1609</v>
      </c>
      <c r="B438" s="95" t="s">
        <v>2161</v>
      </c>
      <c r="C438" s="85"/>
      <c r="D438" s="46">
        <f t="shared" si="24"/>
        <v>84568</v>
      </c>
      <c r="E438" s="85"/>
      <c r="F438" s="87">
        <v>84568</v>
      </c>
      <c r="H438" s="105" t="s">
        <v>62</v>
      </c>
      <c r="I438" s="95" t="s">
        <v>2209</v>
      </c>
      <c r="J438" s="85"/>
      <c r="K438" s="46">
        <f t="shared" si="25"/>
        <v>61900</v>
      </c>
      <c r="L438" s="87">
        <v>47000</v>
      </c>
      <c r="M438" s="87">
        <v>14900</v>
      </c>
      <c r="O438" s="105" t="s">
        <v>1563</v>
      </c>
      <c r="P438" s="95" t="s">
        <v>2148</v>
      </c>
      <c r="Q438" s="87">
        <v>1895635</v>
      </c>
      <c r="R438" s="46">
        <f t="shared" si="26"/>
        <v>1350078</v>
      </c>
      <c r="S438" s="87">
        <v>259800</v>
      </c>
      <c r="T438" s="87">
        <v>1090278</v>
      </c>
      <c r="V438" s="105" t="s">
        <v>1575</v>
      </c>
      <c r="W438" s="95" t="s">
        <v>1120</v>
      </c>
      <c r="X438" s="87">
        <v>915451</v>
      </c>
      <c r="Y438" s="87">
        <f t="shared" si="27"/>
        <v>2457078</v>
      </c>
      <c r="Z438" s="87">
        <v>17000</v>
      </c>
      <c r="AA438" s="87">
        <v>2440078</v>
      </c>
    </row>
    <row r="439" spans="1:27" ht="15">
      <c r="A439" s="105" t="s">
        <v>1612</v>
      </c>
      <c r="B439" s="95" t="s">
        <v>2162</v>
      </c>
      <c r="C439" s="85"/>
      <c r="D439" s="46">
        <f t="shared" si="24"/>
        <v>310048</v>
      </c>
      <c r="E439" s="87">
        <v>15906</v>
      </c>
      <c r="F439" s="87">
        <v>294142</v>
      </c>
      <c r="H439" s="105" t="s">
        <v>65</v>
      </c>
      <c r="I439" s="95" t="s">
        <v>2210</v>
      </c>
      <c r="J439" s="85"/>
      <c r="K439" s="46">
        <f t="shared" si="25"/>
        <v>29585</v>
      </c>
      <c r="L439" s="85"/>
      <c r="M439" s="87">
        <v>29585</v>
      </c>
      <c r="O439" s="105" t="s">
        <v>1566</v>
      </c>
      <c r="P439" s="95" t="s">
        <v>2149</v>
      </c>
      <c r="Q439" s="87">
        <v>448125</v>
      </c>
      <c r="R439" s="46">
        <f t="shared" si="26"/>
        <v>995997</v>
      </c>
      <c r="S439" s="87">
        <v>84376</v>
      </c>
      <c r="T439" s="87">
        <v>911621</v>
      </c>
      <c r="V439" s="105" t="s">
        <v>1578</v>
      </c>
      <c r="W439" s="95" t="s">
        <v>2152</v>
      </c>
      <c r="X439" s="85"/>
      <c r="Y439" s="87">
        <f t="shared" si="27"/>
        <v>12400071</v>
      </c>
      <c r="Z439" s="85"/>
      <c r="AA439" s="87">
        <v>12400071</v>
      </c>
    </row>
    <row r="440" spans="1:27" ht="15">
      <c r="A440" s="105" t="s">
        <v>1615</v>
      </c>
      <c r="B440" s="95" t="s">
        <v>2163</v>
      </c>
      <c r="C440" s="87">
        <v>70000</v>
      </c>
      <c r="D440" s="46">
        <f t="shared" si="24"/>
        <v>75220</v>
      </c>
      <c r="E440" s="85"/>
      <c r="F440" s="87">
        <v>75220</v>
      </c>
      <c r="H440" s="105" t="s">
        <v>68</v>
      </c>
      <c r="I440" s="95" t="s">
        <v>2211</v>
      </c>
      <c r="J440" s="85"/>
      <c r="K440" s="46">
        <f t="shared" si="25"/>
        <v>24200</v>
      </c>
      <c r="L440" s="85"/>
      <c r="M440" s="87">
        <v>24200</v>
      </c>
      <c r="O440" s="105" t="s">
        <v>1569</v>
      </c>
      <c r="P440" s="95" t="s">
        <v>2150</v>
      </c>
      <c r="Q440" s="87">
        <v>1114442</v>
      </c>
      <c r="R440" s="46">
        <f t="shared" si="26"/>
        <v>1838735</v>
      </c>
      <c r="S440" s="87">
        <v>120771</v>
      </c>
      <c r="T440" s="87">
        <v>1717964</v>
      </c>
      <c r="V440" s="105" t="s">
        <v>1581</v>
      </c>
      <c r="W440" s="95" t="s">
        <v>2153</v>
      </c>
      <c r="X440" s="85"/>
      <c r="Y440" s="87">
        <f t="shared" si="27"/>
        <v>763871</v>
      </c>
      <c r="Z440" s="85"/>
      <c r="AA440" s="87">
        <v>763871</v>
      </c>
    </row>
    <row r="441" spans="1:27" ht="15">
      <c r="A441" s="105" t="s">
        <v>1618</v>
      </c>
      <c r="B441" s="95" t="s">
        <v>2164</v>
      </c>
      <c r="C441" s="85"/>
      <c r="D441" s="46">
        <f t="shared" si="24"/>
        <v>182532</v>
      </c>
      <c r="E441" s="87">
        <v>52000</v>
      </c>
      <c r="F441" s="87">
        <v>130532</v>
      </c>
      <c r="H441" s="105" t="s">
        <v>71</v>
      </c>
      <c r="I441" s="95" t="s">
        <v>2212</v>
      </c>
      <c r="J441" s="87">
        <v>1934100</v>
      </c>
      <c r="K441" s="46">
        <f t="shared" si="25"/>
        <v>130427</v>
      </c>
      <c r="L441" s="85"/>
      <c r="M441" s="87">
        <v>130427</v>
      </c>
      <c r="O441" s="105" t="s">
        <v>1572</v>
      </c>
      <c r="P441" s="95" t="s">
        <v>2151</v>
      </c>
      <c r="Q441" s="87">
        <v>12881547</v>
      </c>
      <c r="R441" s="46">
        <f t="shared" si="26"/>
        <v>10914803</v>
      </c>
      <c r="S441" s="87">
        <v>4010936</v>
      </c>
      <c r="T441" s="87">
        <v>6903867</v>
      </c>
      <c r="V441" s="105" t="s">
        <v>1584</v>
      </c>
      <c r="W441" s="95" t="s">
        <v>2154</v>
      </c>
      <c r="X441" s="87">
        <v>255000</v>
      </c>
      <c r="Y441" s="87">
        <f t="shared" si="27"/>
        <v>3733233</v>
      </c>
      <c r="Z441" s="87">
        <v>347567</v>
      </c>
      <c r="AA441" s="87">
        <v>3385666</v>
      </c>
    </row>
    <row r="442" spans="1:27" ht="15">
      <c r="A442" s="105" t="s">
        <v>1621</v>
      </c>
      <c r="B442" s="95" t="s">
        <v>2165</v>
      </c>
      <c r="C442" s="85"/>
      <c r="D442" s="46">
        <f t="shared" si="24"/>
        <v>653393</v>
      </c>
      <c r="E442" s="87">
        <v>59800</v>
      </c>
      <c r="F442" s="87">
        <v>593593</v>
      </c>
      <c r="H442" s="105" t="s">
        <v>77</v>
      </c>
      <c r="I442" s="95" t="s">
        <v>2214</v>
      </c>
      <c r="J442" s="85"/>
      <c r="K442" s="46">
        <f t="shared" si="25"/>
        <v>10500</v>
      </c>
      <c r="L442" s="85"/>
      <c r="M442" s="87">
        <v>10500</v>
      </c>
      <c r="O442" s="105" t="s">
        <v>1575</v>
      </c>
      <c r="P442" s="95" t="s">
        <v>1120</v>
      </c>
      <c r="Q442" s="87">
        <v>11802011</v>
      </c>
      <c r="R442" s="46">
        <f t="shared" si="26"/>
        <v>12105106</v>
      </c>
      <c r="S442" s="87">
        <v>544790</v>
      </c>
      <c r="T442" s="87">
        <v>11560316</v>
      </c>
      <c r="V442" s="105" t="s">
        <v>1587</v>
      </c>
      <c r="W442" s="95" t="s">
        <v>2155</v>
      </c>
      <c r="X442" s="85"/>
      <c r="Y442" s="87">
        <f t="shared" si="27"/>
        <v>108395</v>
      </c>
      <c r="Z442" s="85"/>
      <c r="AA442" s="87">
        <v>108395</v>
      </c>
    </row>
    <row r="443" spans="1:27" ht="15">
      <c r="A443" s="105" t="s">
        <v>1627</v>
      </c>
      <c r="B443" s="95" t="s">
        <v>2166</v>
      </c>
      <c r="C443" s="85"/>
      <c r="D443" s="46">
        <f t="shared" si="24"/>
        <v>132006</v>
      </c>
      <c r="E443" s="85"/>
      <c r="F443" s="87">
        <v>132006</v>
      </c>
      <c r="H443" s="105" t="s">
        <v>80</v>
      </c>
      <c r="I443" s="95" t="s">
        <v>2215</v>
      </c>
      <c r="J443" s="87">
        <v>83750</v>
      </c>
      <c r="K443" s="46">
        <f t="shared" si="25"/>
        <v>18450</v>
      </c>
      <c r="L443" s="85"/>
      <c r="M443" s="87">
        <v>18450</v>
      </c>
      <c r="O443" s="105" t="s">
        <v>1578</v>
      </c>
      <c r="P443" s="95" t="s">
        <v>2152</v>
      </c>
      <c r="Q443" s="87">
        <v>92643</v>
      </c>
      <c r="R443" s="46">
        <f t="shared" si="26"/>
        <v>17748077</v>
      </c>
      <c r="S443" s="87">
        <v>59000</v>
      </c>
      <c r="T443" s="87">
        <v>17689077</v>
      </c>
      <c r="V443" s="105" t="s">
        <v>1590</v>
      </c>
      <c r="W443" s="95" t="s">
        <v>2156</v>
      </c>
      <c r="X443" s="87">
        <v>1329083</v>
      </c>
      <c r="Y443" s="87">
        <f t="shared" si="27"/>
        <v>6307908</v>
      </c>
      <c r="Z443" s="87">
        <v>1155012</v>
      </c>
      <c r="AA443" s="87">
        <v>5152896</v>
      </c>
    </row>
    <row r="444" spans="1:27" ht="15">
      <c r="A444" s="105" t="s">
        <v>1630</v>
      </c>
      <c r="B444" s="95" t="s">
        <v>2167</v>
      </c>
      <c r="C444" s="85"/>
      <c r="D444" s="46">
        <f t="shared" si="24"/>
        <v>35298</v>
      </c>
      <c r="E444" s="85"/>
      <c r="F444" s="87">
        <v>35298</v>
      </c>
      <c r="H444" s="105" t="s">
        <v>83</v>
      </c>
      <c r="I444" s="95" t="s">
        <v>2216</v>
      </c>
      <c r="J444" s="85"/>
      <c r="K444" s="46">
        <f t="shared" si="25"/>
        <v>42632</v>
      </c>
      <c r="L444" s="85"/>
      <c r="M444" s="87">
        <v>42632</v>
      </c>
      <c r="O444" s="105" t="s">
        <v>1581</v>
      </c>
      <c r="P444" s="95" t="s">
        <v>2153</v>
      </c>
      <c r="Q444" s="87">
        <v>1688151</v>
      </c>
      <c r="R444" s="46">
        <f t="shared" si="26"/>
        <v>9336373</v>
      </c>
      <c r="S444" s="87">
        <v>165507</v>
      </c>
      <c r="T444" s="87">
        <v>9170866</v>
      </c>
      <c r="V444" s="105" t="s">
        <v>1593</v>
      </c>
      <c r="W444" s="95" t="s">
        <v>2157</v>
      </c>
      <c r="X444" s="85"/>
      <c r="Y444" s="87">
        <f t="shared" si="27"/>
        <v>100200</v>
      </c>
      <c r="Z444" s="87">
        <v>33700</v>
      </c>
      <c r="AA444" s="87">
        <v>66500</v>
      </c>
    </row>
    <row r="445" spans="1:27" ht="15">
      <c r="A445" s="105" t="s">
        <v>1633</v>
      </c>
      <c r="B445" s="95" t="s">
        <v>2168</v>
      </c>
      <c r="C445" s="87">
        <v>1500</v>
      </c>
      <c r="D445" s="46">
        <f t="shared" si="24"/>
        <v>284382</v>
      </c>
      <c r="E445" s="87">
        <v>60</v>
      </c>
      <c r="F445" s="87">
        <v>284322</v>
      </c>
      <c r="H445" s="105" t="s">
        <v>86</v>
      </c>
      <c r="I445" s="95" t="s">
        <v>2217</v>
      </c>
      <c r="J445" s="87">
        <v>20000</v>
      </c>
      <c r="K445" s="46">
        <f t="shared" si="25"/>
        <v>11467</v>
      </c>
      <c r="L445" s="85"/>
      <c r="M445" s="87">
        <v>11467</v>
      </c>
      <c r="O445" s="105" t="s">
        <v>1584</v>
      </c>
      <c r="P445" s="95" t="s">
        <v>2154</v>
      </c>
      <c r="Q445" s="87">
        <v>6206672</v>
      </c>
      <c r="R445" s="46">
        <f t="shared" si="26"/>
        <v>5534180</v>
      </c>
      <c r="S445" s="87">
        <v>1147477</v>
      </c>
      <c r="T445" s="87">
        <v>4386703</v>
      </c>
      <c r="V445" s="105" t="s">
        <v>1596</v>
      </c>
      <c r="W445" s="95" t="s">
        <v>2268</v>
      </c>
      <c r="X445" s="87">
        <v>2214228</v>
      </c>
      <c r="Y445" s="87">
        <f t="shared" si="27"/>
        <v>5275643</v>
      </c>
      <c r="Z445" s="85"/>
      <c r="AA445" s="87">
        <v>5275643</v>
      </c>
    </row>
    <row r="446" spans="1:27" ht="15">
      <c r="A446" s="105" t="s">
        <v>1636</v>
      </c>
      <c r="B446" s="95" t="s">
        <v>2169</v>
      </c>
      <c r="C446" s="85"/>
      <c r="D446" s="46">
        <f t="shared" si="24"/>
        <v>154286</v>
      </c>
      <c r="E446" s="85"/>
      <c r="F446" s="87">
        <v>154286</v>
      </c>
      <c r="H446" s="105" t="s">
        <v>89</v>
      </c>
      <c r="I446" s="95" t="s">
        <v>2218</v>
      </c>
      <c r="J446" s="85"/>
      <c r="K446" s="46">
        <f t="shared" si="25"/>
        <v>4100</v>
      </c>
      <c r="L446" s="85"/>
      <c r="M446" s="87">
        <v>4100</v>
      </c>
      <c r="O446" s="105" t="s">
        <v>1587</v>
      </c>
      <c r="P446" s="95" t="s">
        <v>2155</v>
      </c>
      <c r="Q446" s="87">
        <v>1080900</v>
      </c>
      <c r="R446" s="46">
        <f t="shared" si="26"/>
        <v>493849</v>
      </c>
      <c r="S446" s="87">
        <v>83050</v>
      </c>
      <c r="T446" s="87">
        <v>410799</v>
      </c>
      <c r="V446" s="105" t="s">
        <v>1599</v>
      </c>
      <c r="W446" s="95" t="s">
        <v>2158</v>
      </c>
      <c r="X446" s="87">
        <v>1597977</v>
      </c>
      <c r="Y446" s="87">
        <f t="shared" si="27"/>
        <v>1782377</v>
      </c>
      <c r="Z446" s="87">
        <v>11501</v>
      </c>
      <c r="AA446" s="87">
        <v>1770876</v>
      </c>
    </row>
    <row r="447" spans="1:27" ht="15">
      <c r="A447" s="105" t="s">
        <v>1639</v>
      </c>
      <c r="B447" s="95" t="s">
        <v>2170</v>
      </c>
      <c r="C447" s="87">
        <v>594000</v>
      </c>
      <c r="D447" s="46">
        <f t="shared" si="24"/>
        <v>190506</v>
      </c>
      <c r="E447" s="87">
        <v>133000</v>
      </c>
      <c r="F447" s="87">
        <v>57506</v>
      </c>
      <c r="H447" s="105" t="s">
        <v>92</v>
      </c>
      <c r="I447" s="95" t="s">
        <v>2219</v>
      </c>
      <c r="J447" s="85"/>
      <c r="K447" s="46">
        <f t="shared" si="25"/>
        <v>240326</v>
      </c>
      <c r="L447" s="85"/>
      <c r="M447" s="87">
        <v>240326</v>
      </c>
      <c r="O447" s="105" t="s">
        <v>1590</v>
      </c>
      <c r="P447" s="95" t="s">
        <v>2156</v>
      </c>
      <c r="Q447" s="87">
        <v>37637566</v>
      </c>
      <c r="R447" s="46">
        <f t="shared" si="26"/>
        <v>16665037</v>
      </c>
      <c r="S447" s="87">
        <v>2907867</v>
      </c>
      <c r="T447" s="87">
        <v>13757170</v>
      </c>
      <c r="V447" s="105" t="s">
        <v>1603</v>
      </c>
      <c r="W447" s="95" t="s">
        <v>2159</v>
      </c>
      <c r="X447" s="87">
        <v>92400</v>
      </c>
      <c r="Y447" s="87">
        <f t="shared" si="27"/>
        <v>962530</v>
      </c>
      <c r="Z447" s="85"/>
      <c r="AA447" s="87">
        <v>962530</v>
      </c>
    </row>
    <row r="448" spans="1:27" ht="15">
      <c r="A448" s="105" t="s">
        <v>1642</v>
      </c>
      <c r="B448" s="95" t="s">
        <v>2171</v>
      </c>
      <c r="C448" s="87">
        <v>724375</v>
      </c>
      <c r="D448" s="46">
        <f t="shared" si="24"/>
        <v>1197328</v>
      </c>
      <c r="E448" s="87">
        <v>34400</v>
      </c>
      <c r="F448" s="87">
        <v>1162928</v>
      </c>
      <c r="H448" s="105" t="s">
        <v>95</v>
      </c>
      <c r="I448" s="95" t="s">
        <v>2220</v>
      </c>
      <c r="J448" s="85"/>
      <c r="K448" s="46">
        <f t="shared" si="25"/>
        <v>35000</v>
      </c>
      <c r="L448" s="85"/>
      <c r="M448" s="87">
        <v>35000</v>
      </c>
      <c r="O448" s="105" t="s">
        <v>1593</v>
      </c>
      <c r="P448" s="95" t="s">
        <v>2157</v>
      </c>
      <c r="Q448" s="87">
        <v>6474023</v>
      </c>
      <c r="R448" s="46">
        <f t="shared" si="26"/>
        <v>4469033</v>
      </c>
      <c r="S448" s="87">
        <v>1505477</v>
      </c>
      <c r="T448" s="87">
        <v>2963556</v>
      </c>
      <c r="V448" s="105" t="s">
        <v>1606</v>
      </c>
      <c r="W448" s="95" t="s">
        <v>2160</v>
      </c>
      <c r="X448" s="87">
        <v>1038950</v>
      </c>
      <c r="Y448" s="87">
        <f t="shared" si="27"/>
        <v>27875245</v>
      </c>
      <c r="Z448" s="87">
        <v>2681150</v>
      </c>
      <c r="AA448" s="87">
        <v>25194095</v>
      </c>
    </row>
    <row r="449" spans="1:27" ht="15">
      <c r="A449" s="105" t="s">
        <v>1645</v>
      </c>
      <c r="B449" s="95" t="s">
        <v>2172</v>
      </c>
      <c r="C449" s="87">
        <v>129200</v>
      </c>
      <c r="D449" s="46">
        <f t="shared" si="24"/>
        <v>512508</v>
      </c>
      <c r="E449" s="87">
        <v>25000</v>
      </c>
      <c r="F449" s="87">
        <v>487508</v>
      </c>
      <c r="H449" s="105" t="s">
        <v>98</v>
      </c>
      <c r="I449" s="95" t="s">
        <v>2221</v>
      </c>
      <c r="J449" s="87">
        <v>20000</v>
      </c>
      <c r="K449" s="46">
        <f t="shared" si="25"/>
        <v>0</v>
      </c>
      <c r="L449" s="85"/>
      <c r="M449" s="85"/>
      <c r="O449" s="105" t="s">
        <v>1599</v>
      </c>
      <c r="P449" s="95" t="s">
        <v>2158</v>
      </c>
      <c r="Q449" s="87">
        <v>15724055</v>
      </c>
      <c r="R449" s="46">
        <f t="shared" si="26"/>
        <v>6256801</v>
      </c>
      <c r="S449" s="87">
        <v>519885</v>
      </c>
      <c r="T449" s="87">
        <v>5736916</v>
      </c>
      <c r="V449" s="105" t="s">
        <v>1609</v>
      </c>
      <c r="W449" s="95" t="s">
        <v>2161</v>
      </c>
      <c r="X449" s="85"/>
      <c r="Y449" s="87">
        <f t="shared" si="27"/>
        <v>356398</v>
      </c>
      <c r="Z449" s="85"/>
      <c r="AA449" s="87">
        <v>356398</v>
      </c>
    </row>
    <row r="450" spans="1:27" ht="15">
      <c r="A450" s="105" t="s">
        <v>1648</v>
      </c>
      <c r="B450" s="95" t="s">
        <v>2173</v>
      </c>
      <c r="C450" s="87">
        <v>1320000</v>
      </c>
      <c r="D450" s="46">
        <f t="shared" si="24"/>
        <v>93765</v>
      </c>
      <c r="E450" s="87">
        <v>22000</v>
      </c>
      <c r="F450" s="87">
        <v>71765</v>
      </c>
      <c r="H450" s="105" t="s">
        <v>101</v>
      </c>
      <c r="I450" s="95" t="s">
        <v>2222</v>
      </c>
      <c r="J450" s="85"/>
      <c r="K450" s="46">
        <f t="shared" si="25"/>
        <v>13332</v>
      </c>
      <c r="L450" s="85"/>
      <c r="M450" s="87">
        <v>13332</v>
      </c>
      <c r="O450" s="105" t="s">
        <v>1603</v>
      </c>
      <c r="P450" s="95" t="s">
        <v>2159</v>
      </c>
      <c r="Q450" s="87">
        <v>10493629</v>
      </c>
      <c r="R450" s="46">
        <f t="shared" si="26"/>
        <v>2748835</v>
      </c>
      <c r="S450" s="87">
        <v>601600</v>
      </c>
      <c r="T450" s="87">
        <v>2147235</v>
      </c>
      <c r="V450" s="105" t="s">
        <v>1612</v>
      </c>
      <c r="W450" s="95" t="s">
        <v>2162</v>
      </c>
      <c r="X450" s="87">
        <v>196540</v>
      </c>
      <c r="Y450" s="87">
        <f t="shared" si="27"/>
        <v>3601033</v>
      </c>
      <c r="Z450" s="87">
        <v>1760000</v>
      </c>
      <c r="AA450" s="87">
        <v>1841033</v>
      </c>
    </row>
    <row r="451" spans="1:27" ht="15">
      <c r="A451" s="105" t="s">
        <v>1651</v>
      </c>
      <c r="B451" s="95" t="s">
        <v>2174</v>
      </c>
      <c r="C451" s="85"/>
      <c r="D451" s="46">
        <f t="shared" si="24"/>
        <v>32200</v>
      </c>
      <c r="E451" s="85"/>
      <c r="F451" s="87">
        <v>32200</v>
      </c>
      <c r="H451" s="105" t="s">
        <v>107</v>
      </c>
      <c r="I451" s="95" t="s">
        <v>2224</v>
      </c>
      <c r="J451" s="87">
        <v>2500</v>
      </c>
      <c r="K451" s="46">
        <f t="shared" si="25"/>
        <v>7400</v>
      </c>
      <c r="L451" s="85"/>
      <c r="M451" s="87">
        <v>7400</v>
      </c>
      <c r="O451" s="105" t="s">
        <v>1606</v>
      </c>
      <c r="P451" s="95" t="s">
        <v>2160</v>
      </c>
      <c r="Q451" s="87">
        <v>11059479</v>
      </c>
      <c r="R451" s="46">
        <f t="shared" si="26"/>
        <v>20256129</v>
      </c>
      <c r="S451" s="87">
        <v>3877525</v>
      </c>
      <c r="T451" s="87">
        <v>16378604</v>
      </c>
      <c r="V451" s="105" t="s">
        <v>1615</v>
      </c>
      <c r="W451" s="95" t="s">
        <v>2163</v>
      </c>
      <c r="X451" s="87">
        <v>532500</v>
      </c>
      <c r="Y451" s="87">
        <f t="shared" si="27"/>
        <v>18198969</v>
      </c>
      <c r="Z451" s="87">
        <v>504380</v>
      </c>
      <c r="AA451" s="87">
        <v>17694589</v>
      </c>
    </row>
    <row r="452" spans="1:27" ht="15">
      <c r="A452" s="105" t="s">
        <v>1657</v>
      </c>
      <c r="B452" s="95" t="s">
        <v>2176</v>
      </c>
      <c r="C452" s="85"/>
      <c r="D452" s="46">
        <f t="shared" si="24"/>
        <v>500</v>
      </c>
      <c r="E452" s="85"/>
      <c r="F452" s="87">
        <v>500</v>
      </c>
      <c r="H452" s="105" t="s">
        <v>110</v>
      </c>
      <c r="I452" s="95" t="s">
        <v>2225</v>
      </c>
      <c r="J452" s="85"/>
      <c r="K452" s="46">
        <f t="shared" si="25"/>
        <v>100</v>
      </c>
      <c r="L452" s="85"/>
      <c r="M452" s="87">
        <v>100</v>
      </c>
      <c r="O452" s="105" t="s">
        <v>1609</v>
      </c>
      <c r="P452" s="95" t="s">
        <v>2161</v>
      </c>
      <c r="Q452" s="87">
        <v>852000</v>
      </c>
      <c r="R452" s="46">
        <f t="shared" si="26"/>
        <v>1160284</v>
      </c>
      <c r="S452" s="87">
        <v>90000</v>
      </c>
      <c r="T452" s="87">
        <v>1070284</v>
      </c>
      <c r="V452" s="105" t="s">
        <v>1618</v>
      </c>
      <c r="W452" s="95" t="s">
        <v>2164</v>
      </c>
      <c r="X452" s="87">
        <v>26500</v>
      </c>
      <c r="Y452" s="87">
        <f t="shared" si="27"/>
        <v>1754059</v>
      </c>
      <c r="Z452" s="87">
        <v>10000</v>
      </c>
      <c r="AA452" s="87">
        <v>1744059</v>
      </c>
    </row>
    <row r="453" spans="1:27" ht="15">
      <c r="A453" s="105" t="s">
        <v>1660</v>
      </c>
      <c r="B453" s="95" t="s">
        <v>2177</v>
      </c>
      <c r="C453" s="85"/>
      <c r="D453" s="46">
        <f t="shared" si="24"/>
        <v>30549</v>
      </c>
      <c r="E453" s="85"/>
      <c r="F453" s="87">
        <v>30549</v>
      </c>
      <c r="H453" s="105" t="s">
        <v>113</v>
      </c>
      <c r="I453" s="95" t="s">
        <v>2226</v>
      </c>
      <c r="J453" s="87">
        <v>45000</v>
      </c>
      <c r="K453" s="46">
        <f t="shared" si="25"/>
        <v>182669</v>
      </c>
      <c r="L453" s="85"/>
      <c r="M453" s="87">
        <v>182669</v>
      </c>
      <c r="O453" s="105" t="s">
        <v>1612</v>
      </c>
      <c r="P453" s="95" t="s">
        <v>2162</v>
      </c>
      <c r="Q453" s="87">
        <v>350001</v>
      </c>
      <c r="R453" s="46">
        <f t="shared" si="26"/>
        <v>7009876</v>
      </c>
      <c r="S453" s="87">
        <v>1721262</v>
      </c>
      <c r="T453" s="87">
        <v>5288614</v>
      </c>
      <c r="V453" s="105" t="s">
        <v>1621</v>
      </c>
      <c r="W453" s="95" t="s">
        <v>2165</v>
      </c>
      <c r="X453" s="87">
        <v>1537015</v>
      </c>
      <c r="Y453" s="87">
        <f t="shared" si="27"/>
        <v>24312143</v>
      </c>
      <c r="Z453" s="87">
        <v>254000</v>
      </c>
      <c r="AA453" s="87">
        <v>24058143</v>
      </c>
    </row>
    <row r="454" spans="1:27" ht="15">
      <c r="A454" s="105" t="s">
        <v>1663</v>
      </c>
      <c r="B454" s="95" t="s">
        <v>2178</v>
      </c>
      <c r="C454" s="85"/>
      <c r="D454" s="46">
        <f t="shared" si="24"/>
        <v>9850</v>
      </c>
      <c r="E454" s="85"/>
      <c r="F454" s="87">
        <v>9850</v>
      </c>
      <c r="H454" s="105" t="s">
        <v>127</v>
      </c>
      <c r="I454" s="95" t="s">
        <v>2227</v>
      </c>
      <c r="J454" s="87">
        <v>35001</v>
      </c>
      <c r="K454" s="46">
        <f t="shared" si="25"/>
        <v>43808</v>
      </c>
      <c r="L454" s="85"/>
      <c r="M454" s="87">
        <v>43808</v>
      </c>
      <c r="O454" s="105" t="s">
        <v>1615</v>
      </c>
      <c r="P454" s="95" t="s">
        <v>2163</v>
      </c>
      <c r="Q454" s="87">
        <v>95500</v>
      </c>
      <c r="R454" s="46">
        <f t="shared" si="26"/>
        <v>2715371</v>
      </c>
      <c r="S454" s="87">
        <v>444309</v>
      </c>
      <c r="T454" s="87">
        <v>2271062</v>
      </c>
      <c r="V454" s="105" t="s">
        <v>1624</v>
      </c>
      <c r="W454" s="95" t="s">
        <v>2293</v>
      </c>
      <c r="X454" s="87">
        <v>3153450</v>
      </c>
      <c r="Y454" s="87">
        <f t="shared" si="27"/>
        <v>26471619</v>
      </c>
      <c r="Z454" s="85"/>
      <c r="AA454" s="87">
        <v>26471619</v>
      </c>
    </row>
    <row r="455" spans="1:27" ht="15">
      <c r="A455" s="105" t="s">
        <v>1666</v>
      </c>
      <c r="B455" s="95" t="s">
        <v>2179</v>
      </c>
      <c r="C455" s="85"/>
      <c r="D455" s="46">
        <f aca="true" t="shared" si="28" ref="D455:D518">E455+F455</f>
        <v>50900</v>
      </c>
      <c r="E455" s="85"/>
      <c r="F455" s="87">
        <v>50900</v>
      </c>
      <c r="H455" s="105" t="s">
        <v>129</v>
      </c>
      <c r="I455" s="95" t="s">
        <v>2228</v>
      </c>
      <c r="J455" s="87">
        <v>17500</v>
      </c>
      <c r="K455" s="46">
        <f aca="true" t="shared" si="29" ref="K455:K495">L455+M455</f>
        <v>35804</v>
      </c>
      <c r="L455" s="85"/>
      <c r="M455" s="87">
        <v>35804</v>
      </c>
      <c r="O455" s="105" t="s">
        <v>1618</v>
      </c>
      <c r="P455" s="95" t="s">
        <v>2164</v>
      </c>
      <c r="Q455" s="87">
        <v>392500</v>
      </c>
      <c r="R455" s="46">
        <f aca="true" t="shared" si="30" ref="R455:R518">S455+T455</f>
        <v>3638121</v>
      </c>
      <c r="S455" s="87">
        <v>1278710</v>
      </c>
      <c r="T455" s="87">
        <v>2359411</v>
      </c>
      <c r="V455" s="105" t="s">
        <v>1627</v>
      </c>
      <c r="W455" s="95" t="s">
        <v>2166</v>
      </c>
      <c r="X455" s="85"/>
      <c r="Y455" s="87">
        <f aca="true" t="shared" si="31" ref="Y455:Y518">Z455+AA455</f>
        <v>1021035</v>
      </c>
      <c r="Z455" s="85"/>
      <c r="AA455" s="87">
        <v>1021035</v>
      </c>
    </row>
    <row r="456" spans="1:27" ht="15">
      <c r="A456" s="105" t="s">
        <v>1669</v>
      </c>
      <c r="B456" s="95" t="s">
        <v>2180</v>
      </c>
      <c r="C456" s="85"/>
      <c r="D456" s="46">
        <f t="shared" si="28"/>
        <v>14578</v>
      </c>
      <c r="E456" s="85"/>
      <c r="F456" s="87">
        <v>14578</v>
      </c>
      <c r="H456" s="105" t="s">
        <v>133</v>
      </c>
      <c r="I456" s="95" t="s">
        <v>2229</v>
      </c>
      <c r="J456" s="85"/>
      <c r="K456" s="46">
        <f t="shared" si="29"/>
        <v>2100</v>
      </c>
      <c r="L456" s="85"/>
      <c r="M456" s="87">
        <v>2100</v>
      </c>
      <c r="O456" s="105" t="s">
        <v>1621</v>
      </c>
      <c r="P456" s="95" t="s">
        <v>2165</v>
      </c>
      <c r="Q456" s="87">
        <v>2038245</v>
      </c>
      <c r="R456" s="46">
        <f t="shared" si="30"/>
        <v>9359581</v>
      </c>
      <c r="S456" s="87">
        <v>2131820</v>
      </c>
      <c r="T456" s="87">
        <v>7227761</v>
      </c>
      <c r="V456" s="105" t="s">
        <v>1630</v>
      </c>
      <c r="W456" s="95" t="s">
        <v>2167</v>
      </c>
      <c r="X456" s="85"/>
      <c r="Y456" s="87">
        <f t="shared" si="31"/>
        <v>128000</v>
      </c>
      <c r="Z456" s="85"/>
      <c r="AA456" s="87">
        <v>128000</v>
      </c>
    </row>
    <row r="457" spans="1:27" ht="15">
      <c r="A457" s="105" t="s">
        <v>1672</v>
      </c>
      <c r="B457" s="95" t="s">
        <v>2181</v>
      </c>
      <c r="C457" s="85"/>
      <c r="D457" s="46">
        <f t="shared" si="28"/>
        <v>130587</v>
      </c>
      <c r="E457" s="87">
        <v>3500</v>
      </c>
      <c r="F457" s="87">
        <v>127087</v>
      </c>
      <c r="H457" s="105" t="s">
        <v>136</v>
      </c>
      <c r="I457" s="95" t="s">
        <v>2230</v>
      </c>
      <c r="J457" s="87">
        <v>65500</v>
      </c>
      <c r="K457" s="46">
        <f t="shared" si="29"/>
        <v>153280</v>
      </c>
      <c r="L457" s="85"/>
      <c r="M457" s="87">
        <v>153280</v>
      </c>
      <c r="O457" s="105" t="s">
        <v>1624</v>
      </c>
      <c r="P457" s="95" t="s">
        <v>2293</v>
      </c>
      <c r="Q457" s="87">
        <v>13497203</v>
      </c>
      <c r="R457" s="46">
        <f t="shared" si="30"/>
        <v>18826390</v>
      </c>
      <c r="S457" s="87">
        <v>148000</v>
      </c>
      <c r="T457" s="87">
        <v>18678390</v>
      </c>
      <c r="V457" s="105" t="s">
        <v>1633</v>
      </c>
      <c r="W457" s="95" t="s">
        <v>2168</v>
      </c>
      <c r="X457" s="87">
        <v>86452</v>
      </c>
      <c r="Y457" s="87">
        <f t="shared" si="31"/>
        <v>2334956</v>
      </c>
      <c r="Z457" s="87">
        <v>1298000</v>
      </c>
      <c r="AA457" s="87">
        <v>1036956</v>
      </c>
    </row>
    <row r="458" spans="1:27" ht="15">
      <c r="A458" s="105" t="s">
        <v>1675</v>
      </c>
      <c r="B458" s="95" t="s">
        <v>2182</v>
      </c>
      <c r="C458" s="87">
        <v>340</v>
      </c>
      <c r="D458" s="46">
        <f t="shared" si="28"/>
        <v>126963</v>
      </c>
      <c r="E458" s="85"/>
      <c r="F458" s="87">
        <v>126963</v>
      </c>
      <c r="H458" s="105" t="s">
        <v>139</v>
      </c>
      <c r="I458" s="95" t="s">
        <v>2231</v>
      </c>
      <c r="J458" s="87">
        <v>16800</v>
      </c>
      <c r="K458" s="46">
        <f t="shared" si="29"/>
        <v>763875</v>
      </c>
      <c r="L458" s="87">
        <v>8000</v>
      </c>
      <c r="M458" s="87">
        <v>755875</v>
      </c>
      <c r="O458" s="105" t="s">
        <v>1627</v>
      </c>
      <c r="P458" s="95" t="s">
        <v>2166</v>
      </c>
      <c r="Q458" s="87">
        <v>8500</v>
      </c>
      <c r="R458" s="46">
        <f t="shared" si="30"/>
        <v>3365625</v>
      </c>
      <c r="S458" s="87">
        <v>276200</v>
      </c>
      <c r="T458" s="87">
        <v>3089425</v>
      </c>
      <c r="V458" s="105" t="s">
        <v>1636</v>
      </c>
      <c r="W458" s="95" t="s">
        <v>2169</v>
      </c>
      <c r="X458" s="87">
        <v>205000</v>
      </c>
      <c r="Y458" s="87">
        <f t="shared" si="31"/>
        <v>8667042</v>
      </c>
      <c r="Z458" s="87">
        <v>700000</v>
      </c>
      <c r="AA458" s="87">
        <v>7967042</v>
      </c>
    </row>
    <row r="459" spans="1:27" ht="15">
      <c r="A459" s="105" t="s">
        <v>1678</v>
      </c>
      <c r="B459" s="95" t="s">
        <v>2183</v>
      </c>
      <c r="C459" s="85"/>
      <c r="D459" s="46">
        <f t="shared" si="28"/>
        <v>6000</v>
      </c>
      <c r="E459" s="85"/>
      <c r="F459" s="87">
        <v>6000</v>
      </c>
      <c r="H459" s="105" t="s">
        <v>142</v>
      </c>
      <c r="I459" s="95" t="s">
        <v>2232</v>
      </c>
      <c r="J459" s="85"/>
      <c r="K459" s="46">
        <f t="shared" si="29"/>
        <v>7260</v>
      </c>
      <c r="L459" s="85"/>
      <c r="M459" s="87">
        <v>7260</v>
      </c>
      <c r="O459" s="105" t="s">
        <v>1630</v>
      </c>
      <c r="P459" s="95" t="s">
        <v>2167</v>
      </c>
      <c r="Q459" s="85"/>
      <c r="R459" s="46">
        <f t="shared" si="30"/>
        <v>690855</v>
      </c>
      <c r="S459" s="87">
        <v>135000</v>
      </c>
      <c r="T459" s="87">
        <v>555855</v>
      </c>
      <c r="V459" s="105" t="s">
        <v>1639</v>
      </c>
      <c r="W459" s="95" t="s">
        <v>2170</v>
      </c>
      <c r="X459" s="87">
        <v>5775000</v>
      </c>
      <c r="Y459" s="87">
        <f t="shared" si="31"/>
        <v>1174345</v>
      </c>
      <c r="Z459" s="85"/>
      <c r="AA459" s="87">
        <v>1174345</v>
      </c>
    </row>
    <row r="460" spans="1:27" ht="15">
      <c r="A460" s="105" t="s">
        <v>1681</v>
      </c>
      <c r="B460" s="95" t="s">
        <v>2184</v>
      </c>
      <c r="C460" s="85"/>
      <c r="D460" s="46">
        <f t="shared" si="28"/>
        <v>500</v>
      </c>
      <c r="E460" s="85"/>
      <c r="F460" s="87">
        <v>500</v>
      </c>
      <c r="H460" s="105" t="s">
        <v>145</v>
      </c>
      <c r="I460" s="95" t="s">
        <v>2233</v>
      </c>
      <c r="J460" s="85"/>
      <c r="K460" s="46">
        <f t="shared" si="29"/>
        <v>122050</v>
      </c>
      <c r="L460" s="85"/>
      <c r="M460" s="87">
        <v>122050</v>
      </c>
      <c r="O460" s="105" t="s">
        <v>1633</v>
      </c>
      <c r="P460" s="95" t="s">
        <v>2168</v>
      </c>
      <c r="Q460" s="87">
        <v>224500</v>
      </c>
      <c r="R460" s="46">
        <f t="shared" si="30"/>
        <v>4603271</v>
      </c>
      <c r="S460" s="87">
        <v>673070</v>
      </c>
      <c r="T460" s="87">
        <v>3930201</v>
      </c>
      <c r="V460" s="105" t="s">
        <v>1642</v>
      </c>
      <c r="W460" s="95" t="s">
        <v>2171</v>
      </c>
      <c r="X460" s="87">
        <v>2746004</v>
      </c>
      <c r="Y460" s="87">
        <f t="shared" si="31"/>
        <v>24401174</v>
      </c>
      <c r="Z460" s="87">
        <v>350850</v>
      </c>
      <c r="AA460" s="87">
        <v>24050324</v>
      </c>
    </row>
    <row r="461" spans="1:27" ht="15">
      <c r="A461" s="105" t="s">
        <v>1689</v>
      </c>
      <c r="B461" s="95" t="s">
        <v>2185</v>
      </c>
      <c r="C461" s="85"/>
      <c r="D461" s="46">
        <f t="shared" si="28"/>
        <v>24349</v>
      </c>
      <c r="E461" s="85"/>
      <c r="F461" s="87">
        <v>24349</v>
      </c>
      <c r="H461" s="105" t="s">
        <v>148</v>
      </c>
      <c r="I461" s="95" t="s">
        <v>2290</v>
      </c>
      <c r="J461" s="85"/>
      <c r="K461" s="46">
        <f t="shared" si="29"/>
        <v>52500</v>
      </c>
      <c r="L461" s="85"/>
      <c r="M461" s="87">
        <v>52500</v>
      </c>
      <c r="O461" s="105" t="s">
        <v>1636</v>
      </c>
      <c r="P461" s="95" t="s">
        <v>2169</v>
      </c>
      <c r="Q461" s="85"/>
      <c r="R461" s="46">
        <f t="shared" si="30"/>
        <v>3398218</v>
      </c>
      <c r="S461" s="87">
        <v>210900</v>
      </c>
      <c r="T461" s="87">
        <v>3187318</v>
      </c>
      <c r="V461" s="105" t="s">
        <v>1645</v>
      </c>
      <c r="W461" s="95" t="s">
        <v>2172</v>
      </c>
      <c r="X461" s="87">
        <v>925232</v>
      </c>
      <c r="Y461" s="87">
        <f t="shared" si="31"/>
        <v>5251520</v>
      </c>
      <c r="Z461" s="87">
        <v>29000</v>
      </c>
      <c r="AA461" s="87">
        <v>5222520</v>
      </c>
    </row>
    <row r="462" spans="1:27" ht="15">
      <c r="A462" s="105" t="s">
        <v>1692</v>
      </c>
      <c r="B462" s="95" t="s">
        <v>2186</v>
      </c>
      <c r="C462" s="87">
        <v>288400</v>
      </c>
      <c r="D462" s="46">
        <f t="shared" si="28"/>
        <v>116344</v>
      </c>
      <c r="E462" s="87">
        <v>10300</v>
      </c>
      <c r="F462" s="87">
        <v>106044</v>
      </c>
      <c r="H462" s="105" t="s">
        <v>151</v>
      </c>
      <c r="I462" s="95" t="s">
        <v>2234</v>
      </c>
      <c r="J462" s="85"/>
      <c r="K462" s="46">
        <f t="shared" si="29"/>
        <v>211630</v>
      </c>
      <c r="L462" s="85"/>
      <c r="M462" s="87">
        <v>211630</v>
      </c>
      <c r="O462" s="105" t="s">
        <v>1639</v>
      </c>
      <c r="P462" s="95" t="s">
        <v>2170</v>
      </c>
      <c r="Q462" s="87">
        <v>6406500</v>
      </c>
      <c r="R462" s="46">
        <f t="shared" si="30"/>
        <v>2958438</v>
      </c>
      <c r="S462" s="87">
        <v>532950</v>
      </c>
      <c r="T462" s="87">
        <v>2425488</v>
      </c>
      <c r="V462" s="105" t="s">
        <v>1648</v>
      </c>
      <c r="W462" s="95" t="s">
        <v>2173</v>
      </c>
      <c r="X462" s="87">
        <v>183000</v>
      </c>
      <c r="Y462" s="87">
        <f t="shared" si="31"/>
        <v>13055536</v>
      </c>
      <c r="Z462" s="87">
        <v>6823000</v>
      </c>
      <c r="AA462" s="87">
        <v>6232536</v>
      </c>
    </row>
    <row r="463" spans="1:27" ht="15">
      <c r="A463" s="105" t="s">
        <v>1695</v>
      </c>
      <c r="B463" s="95" t="s">
        <v>2269</v>
      </c>
      <c r="C463" s="87">
        <v>2300</v>
      </c>
      <c r="D463" s="46">
        <f t="shared" si="28"/>
        <v>7317</v>
      </c>
      <c r="E463" s="87">
        <v>317</v>
      </c>
      <c r="F463" s="87">
        <v>7000</v>
      </c>
      <c r="H463" s="105" t="s">
        <v>154</v>
      </c>
      <c r="I463" s="95" t="s">
        <v>2235</v>
      </c>
      <c r="J463" s="87">
        <v>16085703</v>
      </c>
      <c r="K463" s="46">
        <f t="shared" si="29"/>
        <v>581215</v>
      </c>
      <c r="L463" s="87">
        <v>1000</v>
      </c>
      <c r="M463" s="87">
        <v>580215</v>
      </c>
      <c r="O463" s="105" t="s">
        <v>1642</v>
      </c>
      <c r="P463" s="95" t="s">
        <v>2171</v>
      </c>
      <c r="Q463" s="87">
        <v>8992724</v>
      </c>
      <c r="R463" s="46">
        <f t="shared" si="30"/>
        <v>23437964</v>
      </c>
      <c r="S463" s="87">
        <v>3067547</v>
      </c>
      <c r="T463" s="87">
        <v>20370417</v>
      </c>
      <c r="V463" s="105" t="s">
        <v>1651</v>
      </c>
      <c r="W463" s="95" t="s">
        <v>2174</v>
      </c>
      <c r="X463" s="87">
        <v>99800</v>
      </c>
      <c r="Y463" s="87">
        <f t="shared" si="31"/>
        <v>292800</v>
      </c>
      <c r="Z463" s="87">
        <v>17500</v>
      </c>
      <c r="AA463" s="87">
        <v>275300</v>
      </c>
    </row>
    <row r="464" spans="1:27" ht="15">
      <c r="A464" s="105" t="s">
        <v>1698</v>
      </c>
      <c r="B464" s="95" t="s">
        <v>2187</v>
      </c>
      <c r="C464" s="85"/>
      <c r="D464" s="46">
        <f t="shared" si="28"/>
        <v>63035</v>
      </c>
      <c r="E464" s="85"/>
      <c r="F464" s="87">
        <v>63035</v>
      </c>
      <c r="H464" s="105" t="s">
        <v>157</v>
      </c>
      <c r="I464" s="95" t="s">
        <v>2236</v>
      </c>
      <c r="J464" s="85"/>
      <c r="K464" s="46">
        <f t="shared" si="29"/>
        <v>472475</v>
      </c>
      <c r="L464" s="85"/>
      <c r="M464" s="87">
        <v>472475</v>
      </c>
      <c r="O464" s="105" t="s">
        <v>1645</v>
      </c>
      <c r="P464" s="95" t="s">
        <v>2172</v>
      </c>
      <c r="Q464" s="87">
        <v>1698700</v>
      </c>
      <c r="R464" s="46">
        <f t="shared" si="30"/>
        <v>10962151</v>
      </c>
      <c r="S464" s="87">
        <v>2039379</v>
      </c>
      <c r="T464" s="87">
        <v>8922772</v>
      </c>
      <c r="V464" s="105" t="s">
        <v>1654</v>
      </c>
      <c r="W464" s="95" t="s">
        <v>2175</v>
      </c>
      <c r="X464" s="87">
        <v>485500</v>
      </c>
      <c r="Y464" s="87">
        <f t="shared" si="31"/>
        <v>326817</v>
      </c>
      <c r="Z464" s="85"/>
      <c r="AA464" s="87">
        <v>326817</v>
      </c>
    </row>
    <row r="465" spans="1:27" ht="15">
      <c r="A465" s="105" t="s">
        <v>1702</v>
      </c>
      <c r="B465" s="95" t="s">
        <v>2188</v>
      </c>
      <c r="C465" s="85"/>
      <c r="D465" s="46">
        <f t="shared" si="28"/>
        <v>383304</v>
      </c>
      <c r="E465" s="85"/>
      <c r="F465" s="87">
        <v>383304</v>
      </c>
      <c r="H465" s="105" t="s">
        <v>160</v>
      </c>
      <c r="I465" s="95" t="s">
        <v>2237</v>
      </c>
      <c r="J465" s="85"/>
      <c r="K465" s="46">
        <f t="shared" si="29"/>
        <v>52555</v>
      </c>
      <c r="L465" s="85"/>
      <c r="M465" s="87">
        <v>52555</v>
      </c>
      <c r="O465" s="105" t="s">
        <v>1648</v>
      </c>
      <c r="P465" s="95" t="s">
        <v>2173</v>
      </c>
      <c r="Q465" s="87">
        <v>5603841</v>
      </c>
      <c r="R465" s="46">
        <f t="shared" si="30"/>
        <v>2370123</v>
      </c>
      <c r="S465" s="87">
        <v>511550</v>
      </c>
      <c r="T465" s="87">
        <v>1858573</v>
      </c>
      <c r="V465" s="105" t="s">
        <v>1657</v>
      </c>
      <c r="W465" s="95" t="s">
        <v>2176</v>
      </c>
      <c r="X465" s="87">
        <v>112600</v>
      </c>
      <c r="Y465" s="87">
        <f t="shared" si="31"/>
        <v>11000</v>
      </c>
      <c r="Z465" s="85"/>
      <c r="AA465" s="87">
        <v>11000</v>
      </c>
    </row>
    <row r="466" spans="1:27" ht="15">
      <c r="A466" s="105" t="s">
        <v>1705</v>
      </c>
      <c r="B466" s="95" t="s">
        <v>2189</v>
      </c>
      <c r="C466" s="87">
        <v>416500</v>
      </c>
      <c r="D466" s="46">
        <f t="shared" si="28"/>
        <v>841534</v>
      </c>
      <c r="E466" s="87">
        <v>53200</v>
      </c>
      <c r="F466" s="87">
        <v>788334</v>
      </c>
      <c r="H466" s="105" t="s">
        <v>163</v>
      </c>
      <c r="I466" s="95" t="s">
        <v>2238</v>
      </c>
      <c r="J466" s="85"/>
      <c r="K466" s="46">
        <f t="shared" si="29"/>
        <v>2000</v>
      </c>
      <c r="L466" s="85"/>
      <c r="M466" s="87">
        <v>2000</v>
      </c>
      <c r="O466" s="105" t="s">
        <v>1651</v>
      </c>
      <c r="P466" s="95" t="s">
        <v>2174</v>
      </c>
      <c r="Q466" s="87">
        <v>470000</v>
      </c>
      <c r="R466" s="46">
        <f t="shared" si="30"/>
        <v>357000</v>
      </c>
      <c r="S466" s="87">
        <v>145000</v>
      </c>
      <c r="T466" s="87">
        <v>212000</v>
      </c>
      <c r="V466" s="105" t="s">
        <v>1660</v>
      </c>
      <c r="W466" s="95" t="s">
        <v>2177</v>
      </c>
      <c r="X466" s="87">
        <v>147100</v>
      </c>
      <c r="Y466" s="87">
        <f t="shared" si="31"/>
        <v>1179962</v>
      </c>
      <c r="Z466" s="85"/>
      <c r="AA466" s="87">
        <v>1179962</v>
      </c>
    </row>
    <row r="467" spans="1:27" ht="15">
      <c r="A467" s="105" t="s">
        <v>1708</v>
      </c>
      <c r="B467" s="95" t="s">
        <v>2190</v>
      </c>
      <c r="C467" s="87">
        <v>2575</v>
      </c>
      <c r="D467" s="46">
        <f t="shared" si="28"/>
        <v>273017</v>
      </c>
      <c r="E467" s="87">
        <v>1600</v>
      </c>
      <c r="F467" s="87">
        <v>271417</v>
      </c>
      <c r="H467" s="105" t="s">
        <v>166</v>
      </c>
      <c r="I467" s="95" t="s">
        <v>2239</v>
      </c>
      <c r="J467" s="87">
        <v>18750</v>
      </c>
      <c r="K467" s="46">
        <f t="shared" si="29"/>
        <v>1033772</v>
      </c>
      <c r="L467" s="85"/>
      <c r="M467" s="87">
        <v>1033772</v>
      </c>
      <c r="O467" s="105" t="s">
        <v>1654</v>
      </c>
      <c r="P467" s="95" t="s">
        <v>2175</v>
      </c>
      <c r="Q467" s="87">
        <v>122300</v>
      </c>
      <c r="R467" s="46">
        <f t="shared" si="30"/>
        <v>71645</v>
      </c>
      <c r="S467" s="85"/>
      <c r="T467" s="87">
        <v>71645</v>
      </c>
      <c r="V467" s="105" t="s">
        <v>1663</v>
      </c>
      <c r="W467" s="95" t="s">
        <v>2178</v>
      </c>
      <c r="X467" s="87">
        <v>492850</v>
      </c>
      <c r="Y467" s="87">
        <f t="shared" si="31"/>
        <v>306026</v>
      </c>
      <c r="Z467" s="87">
        <v>20950</v>
      </c>
      <c r="AA467" s="87">
        <v>285076</v>
      </c>
    </row>
    <row r="468" spans="1:27" ht="15">
      <c r="A468" s="105" t="s">
        <v>1714</v>
      </c>
      <c r="B468" s="95" t="s">
        <v>2192</v>
      </c>
      <c r="C468" s="87">
        <v>100000</v>
      </c>
      <c r="D468" s="46">
        <f t="shared" si="28"/>
        <v>436685</v>
      </c>
      <c r="E468" s="87">
        <v>14000</v>
      </c>
      <c r="F468" s="87">
        <v>422685</v>
      </c>
      <c r="H468" s="105" t="s">
        <v>169</v>
      </c>
      <c r="I468" s="95" t="s">
        <v>2240</v>
      </c>
      <c r="J468" s="85"/>
      <c r="K468" s="46">
        <f t="shared" si="29"/>
        <v>217835</v>
      </c>
      <c r="L468" s="85"/>
      <c r="M468" s="87">
        <v>217835</v>
      </c>
      <c r="O468" s="105" t="s">
        <v>1657</v>
      </c>
      <c r="P468" s="95" t="s">
        <v>2176</v>
      </c>
      <c r="Q468" s="85"/>
      <c r="R468" s="46">
        <f t="shared" si="30"/>
        <v>205840</v>
      </c>
      <c r="S468" s="85"/>
      <c r="T468" s="87">
        <v>205840</v>
      </c>
      <c r="V468" s="105" t="s">
        <v>1666</v>
      </c>
      <c r="W468" s="95" t="s">
        <v>2179</v>
      </c>
      <c r="X468" s="87">
        <v>11426832</v>
      </c>
      <c r="Y468" s="87">
        <f t="shared" si="31"/>
        <v>306653</v>
      </c>
      <c r="Z468" s="87">
        <v>11000</v>
      </c>
      <c r="AA468" s="87">
        <v>295653</v>
      </c>
    </row>
    <row r="469" spans="1:27" ht="15">
      <c r="A469" s="105" t="s">
        <v>1717</v>
      </c>
      <c r="B469" s="95" t="s">
        <v>2193</v>
      </c>
      <c r="C469" s="87">
        <v>448175</v>
      </c>
      <c r="D469" s="46">
        <f t="shared" si="28"/>
        <v>1776584</v>
      </c>
      <c r="E469" s="87">
        <v>464935</v>
      </c>
      <c r="F469" s="87">
        <v>1311649</v>
      </c>
      <c r="H469" s="105" t="s">
        <v>172</v>
      </c>
      <c r="I469" s="95" t="s">
        <v>2241</v>
      </c>
      <c r="J469" s="85"/>
      <c r="K469" s="46">
        <f t="shared" si="29"/>
        <v>143190</v>
      </c>
      <c r="L469" s="85"/>
      <c r="M469" s="87">
        <v>143190</v>
      </c>
      <c r="O469" s="105" t="s">
        <v>1660</v>
      </c>
      <c r="P469" s="95" t="s">
        <v>2177</v>
      </c>
      <c r="Q469" s="87">
        <v>321800</v>
      </c>
      <c r="R469" s="46">
        <f t="shared" si="30"/>
        <v>472176</v>
      </c>
      <c r="S469" s="87">
        <v>25000</v>
      </c>
      <c r="T469" s="87">
        <v>447176</v>
      </c>
      <c r="V469" s="105" t="s">
        <v>1669</v>
      </c>
      <c r="W469" s="95" t="s">
        <v>2180</v>
      </c>
      <c r="X469" s="85"/>
      <c r="Y469" s="87">
        <f t="shared" si="31"/>
        <v>154001</v>
      </c>
      <c r="Z469" s="87">
        <v>95000</v>
      </c>
      <c r="AA469" s="87">
        <v>59001</v>
      </c>
    </row>
    <row r="470" spans="1:27" ht="15">
      <c r="A470" s="105" t="s">
        <v>1720</v>
      </c>
      <c r="B470" s="95" t="s">
        <v>2194</v>
      </c>
      <c r="C470" s="85"/>
      <c r="D470" s="46">
        <f t="shared" si="28"/>
        <v>66195</v>
      </c>
      <c r="E470" s="85"/>
      <c r="F470" s="87">
        <v>66195</v>
      </c>
      <c r="H470" s="105" t="s">
        <v>175</v>
      </c>
      <c r="I470" s="95" t="s">
        <v>2242</v>
      </c>
      <c r="J470" s="87">
        <v>947874</v>
      </c>
      <c r="K470" s="46">
        <f t="shared" si="29"/>
        <v>7370</v>
      </c>
      <c r="L470" s="85"/>
      <c r="M470" s="87">
        <v>7370</v>
      </c>
      <c r="O470" s="105" t="s">
        <v>1663</v>
      </c>
      <c r="P470" s="95" t="s">
        <v>2178</v>
      </c>
      <c r="Q470" s="87">
        <v>300</v>
      </c>
      <c r="R470" s="46">
        <f t="shared" si="30"/>
        <v>386063</v>
      </c>
      <c r="S470" s="87">
        <v>190200</v>
      </c>
      <c r="T470" s="87">
        <v>195863</v>
      </c>
      <c r="V470" s="105" t="s">
        <v>1672</v>
      </c>
      <c r="W470" s="95" t="s">
        <v>2181</v>
      </c>
      <c r="X470" s="87">
        <v>104409</v>
      </c>
      <c r="Y470" s="87">
        <f t="shared" si="31"/>
        <v>4162592</v>
      </c>
      <c r="Z470" s="87">
        <v>2028500</v>
      </c>
      <c r="AA470" s="87">
        <v>2134092</v>
      </c>
    </row>
    <row r="471" spans="1:27" ht="15">
      <c r="A471" s="105" t="s">
        <v>1723</v>
      </c>
      <c r="B471" s="95" t="s">
        <v>1957</v>
      </c>
      <c r="C471" s="87">
        <v>2261050</v>
      </c>
      <c r="D471" s="46">
        <f t="shared" si="28"/>
        <v>1487254</v>
      </c>
      <c r="E471" s="85"/>
      <c r="F471" s="87">
        <v>1487254</v>
      </c>
      <c r="H471" s="105" t="s">
        <v>178</v>
      </c>
      <c r="I471" s="95" t="s">
        <v>1863</v>
      </c>
      <c r="J471" s="87">
        <v>3000</v>
      </c>
      <c r="K471" s="46">
        <f t="shared" si="29"/>
        <v>204836</v>
      </c>
      <c r="L471" s="85"/>
      <c r="M471" s="87">
        <v>204836</v>
      </c>
      <c r="O471" s="105" t="s">
        <v>1666</v>
      </c>
      <c r="P471" s="95" t="s">
        <v>2179</v>
      </c>
      <c r="Q471" s="87">
        <v>250000</v>
      </c>
      <c r="R471" s="46">
        <f t="shared" si="30"/>
        <v>544577</v>
      </c>
      <c r="S471" s="87">
        <v>104400</v>
      </c>
      <c r="T471" s="87">
        <v>440177</v>
      </c>
      <c r="V471" s="105" t="s">
        <v>1675</v>
      </c>
      <c r="W471" s="95" t="s">
        <v>2182</v>
      </c>
      <c r="X471" s="87">
        <v>2901271</v>
      </c>
      <c r="Y471" s="87">
        <f t="shared" si="31"/>
        <v>651514</v>
      </c>
      <c r="Z471" s="85"/>
      <c r="AA471" s="87">
        <v>651514</v>
      </c>
    </row>
    <row r="472" spans="1:27" ht="15">
      <c r="A472" s="105" t="s">
        <v>1725</v>
      </c>
      <c r="B472" s="95" t="s">
        <v>2195</v>
      </c>
      <c r="C472" s="85"/>
      <c r="D472" s="46">
        <f t="shared" si="28"/>
        <v>188820</v>
      </c>
      <c r="E472" s="85"/>
      <c r="F472" s="87">
        <v>188820</v>
      </c>
      <c r="H472" s="105" t="s">
        <v>180</v>
      </c>
      <c r="I472" s="95" t="s">
        <v>2243</v>
      </c>
      <c r="J472" s="85"/>
      <c r="K472" s="46">
        <f t="shared" si="29"/>
        <v>670716</v>
      </c>
      <c r="L472" s="85"/>
      <c r="M472" s="87">
        <v>670716</v>
      </c>
      <c r="O472" s="105" t="s">
        <v>1669</v>
      </c>
      <c r="P472" s="95" t="s">
        <v>2180</v>
      </c>
      <c r="Q472" s="85"/>
      <c r="R472" s="46">
        <f t="shared" si="30"/>
        <v>336526</v>
      </c>
      <c r="S472" s="85"/>
      <c r="T472" s="87">
        <v>336526</v>
      </c>
      <c r="V472" s="105" t="s">
        <v>1678</v>
      </c>
      <c r="W472" s="95" t="s">
        <v>2183</v>
      </c>
      <c r="X472" s="87">
        <v>268900</v>
      </c>
      <c r="Y472" s="87">
        <f t="shared" si="31"/>
        <v>1518628</v>
      </c>
      <c r="Z472" s="85"/>
      <c r="AA472" s="87">
        <v>1518628</v>
      </c>
    </row>
    <row r="473" spans="1:27" ht="15">
      <c r="A473" s="105" t="s">
        <v>15</v>
      </c>
      <c r="B473" s="95" t="s">
        <v>2196</v>
      </c>
      <c r="C473" s="87">
        <v>869505</v>
      </c>
      <c r="D473" s="46">
        <f t="shared" si="28"/>
        <v>1233395</v>
      </c>
      <c r="E473" s="87">
        <v>266763</v>
      </c>
      <c r="F473" s="87">
        <v>966632</v>
      </c>
      <c r="H473" s="105" t="s">
        <v>183</v>
      </c>
      <c r="I473" s="95" t="s">
        <v>2008</v>
      </c>
      <c r="J473" s="85"/>
      <c r="K473" s="46">
        <f t="shared" si="29"/>
        <v>1658013</v>
      </c>
      <c r="L473" s="87">
        <v>45000</v>
      </c>
      <c r="M473" s="87">
        <v>1613013</v>
      </c>
      <c r="O473" s="105" t="s">
        <v>1672</v>
      </c>
      <c r="P473" s="95" t="s">
        <v>2181</v>
      </c>
      <c r="Q473" s="87">
        <v>3000</v>
      </c>
      <c r="R473" s="46">
        <f t="shared" si="30"/>
        <v>2206978</v>
      </c>
      <c r="S473" s="87">
        <v>392550</v>
      </c>
      <c r="T473" s="87">
        <v>1814428</v>
      </c>
      <c r="V473" s="105" t="s">
        <v>1681</v>
      </c>
      <c r="W473" s="95" t="s">
        <v>2184</v>
      </c>
      <c r="X473" s="87">
        <v>52270</v>
      </c>
      <c r="Y473" s="87">
        <f t="shared" si="31"/>
        <v>314511</v>
      </c>
      <c r="Z473" s="85"/>
      <c r="AA473" s="87">
        <v>314511</v>
      </c>
    </row>
    <row r="474" spans="1:27" ht="15">
      <c r="A474" s="105" t="s">
        <v>18</v>
      </c>
      <c r="B474" s="95" t="s">
        <v>2197</v>
      </c>
      <c r="C474" s="87">
        <v>165000</v>
      </c>
      <c r="D474" s="46">
        <f t="shared" si="28"/>
        <v>153737</v>
      </c>
      <c r="E474" s="85"/>
      <c r="F474" s="87">
        <v>153737</v>
      </c>
      <c r="H474" s="105" t="s">
        <v>185</v>
      </c>
      <c r="I474" s="95" t="s">
        <v>2244</v>
      </c>
      <c r="J474" s="87">
        <v>130000</v>
      </c>
      <c r="K474" s="46">
        <f t="shared" si="29"/>
        <v>208935</v>
      </c>
      <c r="L474" s="85"/>
      <c r="M474" s="87">
        <v>208935</v>
      </c>
      <c r="O474" s="105" t="s">
        <v>1675</v>
      </c>
      <c r="P474" s="95" t="s">
        <v>2182</v>
      </c>
      <c r="Q474" s="87">
        <v>401125</v>
      </c>
      <c r="R474" s="46">
        <f t="shared" si="30"/>
        <v>1612138</v>
      </c>
      <c r="S474" s="87">
        <v>244601</v>
      </c>
      <c r="T474" s="87">
        <v>1367537</v>
      </c>
      <c r="V474" s="105" t="s">
        <v>1689</v>
      </c>
      <c r="W474" s="95" t="s">
        <v>2185</v>
      </c>
      <c r="X474" s="87">
        <v>45325</v>
      </c>
      <c r="Y474" s="87">
        <f t="shared" si="31"/>
        <v>162185</v>
      </c>
      <c r="Z474" s="85"/>
      <c r="AA474" s="87">
        <v>162185</v>
      </c>
    </row>
    <row r="475" spans="1:27" ht="15">
      <c r="A475" s="105" t="s">
        <v>21</v>
      </c>
      <c r="B475" s="95" t="s">
        <v>2198</v>
      </c>
      <c r="C475" s="85"/>
      <c r="D475" s="46">
        <f t="shared" si="28"/>
        <v>4200</v>
      </c>
      <c r="E475" s="85"/>
      <c r="F475" s="87">
        <v>4200</v>
      </c>
      <c r="H475" s="105" t="s">
        <v>191</v>
      </c>
      <c r="I475" s="95" t="s">
        <v>2246</v>
      </c>
      <c r="J475" s="87">
        <v>22500</v>
      </c>
      <c r="K475" s="46">
        <f t="shared" si="29"/>
        <v>17400</v>
      </c>
      <c r="L475" s="85"/>
      <c r="M475" s="87">
        <v>17400</v>
      </c>
      <c r="O475" s="105" t="s">
        <v>1678</v>
      </c>
      <c r="P475" s="95" t="s">
        <v>2183</v>
      </c>
      <c r="Q475" s="87">
        <v>1002116</v>
      </c>
      <c r="R475" s="46">
        <f t="shared" si="30"/>
        <v>1057920</v>
      </c>
      <c r="S475" s="87">
        <v>364010</v>
      </c>
      <c r="T475" s="87">
        <v>693910</v>
      </c>
      <c r="V475" s="105" t="s">
        <v>1692</v>
      </c>
      <c r="W475" s="95" t="s">
        <v>2186</v>
      </c>
      <c r="X475" s="87">
        <v>6809386</v>
      </c>
      <c r="Y475" s="87">
        <f t="shared" si="31"/>
        <v>8761626</v>
      </c>
      <c r="Z475" s="87">
        <v>7315840</v>
      </c>
      <c r="AA475" s="87">
        <v>1445786</v>
      </c>
    </row>
    <row r="476" spans="1:27" ht="15">
      <c r="A476" s="105" t="s">
        <v>24</v>
      </c>
      <c r="B476" s="95" t="s">
        <v>2199</v>
      </c>
      <c r="C476" s="87">
        <v>2745009</v>
      </c>
      <c r="D476" s="46">
        <f t="shared" si="28"/>
        <v>492105</v>
      </c>
      <c r="E476" s="87">
        <v>27200</v>
      </c>
      <c r="F476" s="87">
        <v>464905</v>
      </c>
      <c r="H476" s="105" t="s">
        <v>192</v>
      </c>
      <c r="I476" s="95" t="s">
        <v>2247</v>
      </c>
      <c r="J476" s="85"/>
      <c r="K476" s="46">
        <f t="shared" si="29"/>
        <v>4000</v>
      </c>
      <c r="L476" s="85"/>
      <c r="M476" s="87">
        <v>4000</v>
      </c>
      <c r="O476" s="105" t="s">
        <v>1681</v>
      </c>
      <c r="P476" s="95" t="s">
        <v>2184</v>
      </c>
      <c r="Q476" s="87">
        <v>171000</v>
      </c>
      <c r="R476" s="46">
        <f t="shared" si="30"/>
        <v>279430</v>
      </c>
      <c r="S476" s="85"/>
      <c r="T476" s="87">
        <v>279430</v>
      </c>
      <c r="V476" s="105" t="s">
        <v>1695</v>
      </c>
      <c r="W476" s="95" t="s">
        <v>2269</v>
      </c>
      <c r="X476" s="87">
        <v>209935</v>
      </c>
      <c r="Y476" s="87">
        <f t="shared" si="31"/>
        <v>599490</v>
      </c>
      <c r="Z476" s="87">
        <v>10000</v>
      </c>
      <c r="AA476" s="87">
        <v>589490</v>
      </c>
    </row>
    <row r="477" spans="1:27" ht="15">
      <c r="A477" s="105" t="s">
        <v>27</v>
      </c>
      <c r="B477" s="95" t="s">
        <v>2288</v>
      </c>
      <c r="C477" s="85"/>
      <c r="D477" s="46">
        <f t="shared" si="28"/>
        <v>320437</v>
      </c>
      <c r="E477" s="87">
        <v>600</v>
      </c>
      <c r="F477" s="87">
        <v>319837</v>
      </c>
      <c r="H477" s="105" t="s">
        <v>193</v>
      </c>
      <c r="I477" s="95" t="s">
        <v>2248</v>
      </c>
      <c r="J477" s="85"/>
      <c r="K477" s="46">
        <f t="shared" si="29"/>
        <v>2000</v>
      </c>
      <c r="L477" s="85"/>
      <c r="M477" s="87">
        <v>2000</v>
      </c>
      <c r="O477" s="105" t="s">
        <v>1689</v>
      </c>
      <c r="P477" s="95" t="s">
        <v>2185</v>
      </c>
      <c r="Q477" s="85"/>
      <c r="R477" s="46">
        <f t="shared" si="30"/>
        <v>2711933</v>
      </c>
      <c r="S477" s="87">
        <v>2298748</v>
      </c>
      <c r="T477" s="87">
        <v>413185</v>
      </c>
      <c r="V477" s="105" t="s">
        <v>1698</v>
      </c>
      <c r="W477" s="95" t="s">
        <v>2187</v>
      </c>
      <c r="X477" s="87">
        <v>34700</v>
      </c>
      <c r="Y477" s="87">
        <f t="shared" si="31"/>
        <v>4158215</v>
      </c>
      <c r="Z477" s="87">
        <v>1500000</v>
      </c>
      <c r="AA477" s="87">
        <v>2658215</v>
      </c>
    </row>
    <row r="478" spans="1:27" ht="15">
      <c r="A478" s="105" t="s">
        <v>30</v>
      </c>
      <c r="B478" s="95" t="s">
        <v>2200</v>
      </c>
      <c r="C478" s="87">
        <v>800</v>
      </c>
      <c r="D478" s="46">
        <f t="shared" si="28"/>
        <v>97773</v>
      </c>
      <c r="E478" s="85"/>
      <c r="F478" s="87">
        <v>97773</v>
      </c>
      <c r="H478" s="105" t="s">
        <v>194</v>
      </c>
      <c r="I478" s="95" t="s">
        <v>2249</v>
      </c>
      <c r="J478" s="87">
        <v>2500</v>
      </c>
      <c r="K478" s="46">
        <f t="shared" si="29"/>
        <v>117799</v>
      </c>
      <c r="L478" s="87">
        <v>108000</v>
      </c>
      <c r="M478" s="87">
        <v>9799</v>
      </c>
      <c r="O478" s="105" t="s">
        <v>1692</v>
      </c>
      <c r="P478" s="95" t="s">
        <v>2186</v>
      </c>
      <c r="Q478" s="87">
        <v>936916</v>
      </c>
      <c r="R478" s="46">
        <f t="shared" si="30"/>
        <v>1605529</v>
      </c>
      <c r="S478" s="87">
        <v>139320</v>
      </c>
      <c r="T478" s="87">
        <v>1466209</v>
      </c>
      <c r="V478" s="105" t="s">
        <v>1702</v>
      </c>
      <c r="W478" s="95" t="s">
        <v>2188</v>
      </c>
      <c r="X478" s="87">
        <v>2598003</v>
      </c>
      <c r="Y478" s="87">
        <f t="shared" si="31"/>
        <v>18246306</v>
      </c>
      <c r="Z478" s="87">
        <v>1201452</v>
      </c>
      <c r="AA478" s="87">
        <v>17044854</v>
      </c>
    </row>
    <row r="479" spans="1:27" ht="15">
      <c r="A479" s="105" t="s">
        <v>32</v>
      </c>
      <c r="B479" s="95" t="s">
        <v>2201</v>
      </c>
      <c r="C479" s="87">
        <v>336004</v>
      </c>
      <c r="D479" s="46">
        <f t="shared" si="28"/>
        <v>80499</v>
      </c>
      <c r="E479" s="85"/>
      <c r="F479" s="87">
        <v>80499</v>
      </c>
      <c r="H479" s="105" t="s">
        <v>198</v>
      </c>
      <c r="I479" s="95" t="s">
        <v>1957</v>
      </c>
      <c r="J479" s="85"/>
      <c r="K479" s="46">
        <f t="shared" si="29"/>
        <v>47650</v>
      </c>
      <c r="L479" s="85"/>
      <c r="M479" s="87">
        <v>47650</v>
      </c>
      <c r="O479" s="105" t="s">
        <v>1695</v>
      </c>
      <c r="P479" s="95" t="s">
        <v>2269</v>
      </c>
      <c r="Q479" s="87">
        <v>319654</v>
      </c>
      <c r="R479" s="46">
        <f t="shared" si="30"/>
        <v>353419</v>
      </c>
      <c r="S479" s="87">
        <v>200467</v>
      </c>
      <c r="T479" s="87">
        <v>152952</v>
      </c>
      <c r="V479" s="105" t="s">
        <v>1705</v>
      </c>
      <c r="W479" s="95" t="s">
        <v>2189</v>
      </c>
      <c r="X479" s="87">
        <v>1135476</v>
      </c>
      <c r="Y479" s="87">
        <f t="shared" si="31"/>
        <v>12750160</v>
      </c>
      <c r="Z479" s="87">
        <v>702500</v>
      </c>
      <c r="AA479" s="87">
        <v>12047660</v>
      </c>
    </row>
    <row r="480" spans="1:27" ht="15">
      <c r="A480" s="105" t="s">
        <v>35</v>
      </c>
      <c r="B480" s="95" t="s">
        <v>2202</v>
      </c>
      <c r="C480" s="85"/>
      <c r="D480" s="46">
        <f t="shared" si="28"/>
        <v>14327</v>
      </c>
      <c r="E480" s="85"/>
      <c r="F480" s="87">
        <v>14327</v>
      </c>
      <c r="H480" s="105" t="s">
        <v>201</v>
      </c>
      <c r="I480" s="95" t="s">
        <v>2250</v>
      </c>
      <c r="J480" s="85"/>
      <c r="K480" s="46">
        <f t="shared" si="29"/>
        <v>20200</v>
      </c>
      <c r="L480" s="85"/>
      <c r="M480" s="87">
        <v>20200</v>
      </c>
      <c r="O480" s="105" t="s">
        <v>1698</v>
      </c>
      <c r="P480" s="95" t="s">
        <v>2187</v>
      </c>
      <c r="Q480" s="85"/>
      <c r="R480" s="46">
        <f t="shared" si="30"/>
        <v>1055248</v>
      </c>
      <c r="S480" s="87">
        <v>315805</v>
      </c>
      <c r="T480" s="87">
        <v>739443</v>
      </c>
      <c r="V480" s="105" t="s">
        <v>1708</v>
      </c>
      <c r="W480" s="95" t="s">
        <v>2190</v>
      </c>
      <c r="X480" s="87">
        <v>456400</v>
      </c>
      <c r="Y480" s="87">
        <f t="shared" si="31"/>
        <v>4180232</v>
      </c>
      <c r="Z480" s="87">
        <v>1000</v>
      </c>
      <c r="AA480" s="87">
        <v>4179232</v>
      </c>
    </row>
    <row r="481" spans="1:27" ht="15">
      <c r="A481" s="105" t="s">
        <v>38</v>
      </c>
      <c r="B481" s="95" t="s">
        <v>2203</v>
      </c>
      <c r="C481" s="85"/>
      <c r="D481" s="46">
        <f t="shared" si="28"/>
        <v>197989</v>
      </c>
      <c r="E481" s="87">
        <v>29750</v>
      </c>
      <c r="F481" s="87">
        <v>168239</v>
      </c>
      <c r="H481" s="105" t="s">
        <v>204</v>
      </c>
      <c r="I481" s="95" t="s">
        <v>1923</v>
      </c>
      <c r="J481" s="87">
        <v>21000</v>
      </c>
      <c r="K481" s="46">
        <f t="shared" si="29"/>
        <v>142182</v>
      </c>
      <c r="L481" s="87">
        <v>7462</v>
      </c>
      <c r="M481" s="87">
        <v>134720</v>
      </c>
      <c r="O481" s="105" t="s">
        <v>1702</v>
      </c>
      <c r="P481" s="95" t="s">
        <v>2188</v>
      </c>
      <c r="Q481" s="87">
        <v>4501056</v>
      </c>
      <c r="R481" s="46">
        <f t="shared" si="30"/>
        <v>5227986</v>
      </c>
      <c r="S481" s="87">
        <v>61101</v>
      </c>
      <c r="T481" s="87">
        <v>5166885</v>
      </c>
      <c r="V481" s="105" t="s">
        <v>1711</v>
      </c>
      <c r="W481" s="95" t="s">
        <v>2191</v>
      </c>
      <c r="X481" s="87">
        <v>1921295</v>
      </c>
      <c r="Y481" s="87">
        <f t="shared" si="31"/>
        <v>810824</v>
      </c>
      <c r="Z481" s="85"/>
      <c r="AA481" s="87">
        <v>810824</v>
      </c>
    </row>
    <row r="482" spans="1:27" ht="15">
      <c r="A482" s="105" t="s">
        <v>41</v>
      </c>
      <c r="B482" s="95" t="s">
        <v>2204</v>
      </c>
      <c r="C482" s="85"/>
      <c r="D482" s="46">
        <f t="shared" si="28"/>
        <v>77202</v>
      </c>
      <c r="E482" s="87">
        <v>32750</v>
      </c>
      <c r="F482" s="87">
        <v>44452</v>
      </c>
      <c r="H482" s="105" t="s">
        <v>207</v>
      </c>
      <c r="I482" s="95" t="s">
        <v>2251</v>
      </c>
      <c r="J482" s="85"/>
      <c r="K482" s="46">
        <f t="shared" si="29"/>
        <v>77769</v>
      </c>
      <c r="L482" s="85"/>
      <c r="M482" s="87">
        <v>77769</v>
      </c>
      <c r="O482" s="105" t="s">
        <v>1705</v>
      </c>
      <c r="P482" s="95" t="s">
        <v>2189</v>
      </c>
      <c r="Q482" s="87">
        <v>7090502</v>
      </c>
      <c r="R482" s="46">
        <f t="shared" si="30"/>
        <v>24945823</v>
      </c>
      <c r="S482" s="87">
        <v>6884337</v>
      </c>
      <c r="T482" s="87">
        <v>18061486</v>
      </c>
      <c r="V482" s="105" t="s">
        <v>1714</v>
      </c>
      <c r="W482" s="95" t="s">
        <v>2192</v>
      </c>
      <c r="X482" s="87">
        <v>1971247</v>
      </c>
      <c r="Y482" s="87">
        <f t="shared" si="31"/>
        <v>69665708</v>
      </c>
      <c r="Z482" s="87">
        <v>22351050</v>
      </c>
      <c r="AA482" s="87">
        <v>47314658</v>
      </c>
    </row>
    <row r="483" spans="1:27" ht="15">
      <c r="A483" s="105" t="s">
        <v>43</v>
      </c>
      <c r="B483" s="95" t="s">
        <v>2205</v>
      </c>
      <c r="C483" s="85"/>
      <c r="D483" s="46">
        <f t="shared" si="28"/>
        <v>735615</v>
      </c>
      <c r="E483" s="87">
        <v>134550</v>
      </c>
      <c r="F483" s="87">
        <v>601065</v>
      </c>
      <c r="H483" s="105" t="s">
        <v>212</v>
      </c>
      <c r="I483" s="95" t="s">
        <v>2253</v>
      </c>
      <c r="J483" s="87">
        <v>13000</v>
      </c>
      <c r="K483" s="46">
        <f t="shared" si="29"/>
        <v>671353</v>
      </c>
      <c r="L483" s="85"/>
      <c r="M483" s="87">
        <v>671353</v>
      </c>
      <c r="O483" s="105" t="s">
        <v>1708</v>
      </c>
      <c r="P483" s="95" t="s">
        <v>2190</v>
      </c>
      <c r="Q483" s="87">
        <v>6916879</v>
      </c>
      <c r="R483" s="46">
        <f t="shared" si="30"/>
        <v>8248826</v>
      </c>
      <c r="S483" s="87">
        <v>2940092</v>
      </c>
      <c r="T483" s="87">
        <v>5308734</v>
      </c>
      <c r="V483" s="105" t="s">
        <v>1717</v>
      </c>
      <c r="W483" s="95" t="s">
        <v>2193</v>
      </c>
      <c r="X483" s="87">
        <v>7318500</v>
      </c>
      <c r="Y483" s="87">
        <f t="shared" si="31"/>
        <v>43381556</v>
      </c>
      <c r="Z483" s="87">
        <v>6443802</v>
      </c>
      <c r="AA483" s="87">
        <v>36937754</v>
      </c>
    </row>
    <row r="484" spans="1:27" ht="15">
      <c r="A484" s="105" t="s">
        <v>46</v>
      </c>
      <c r="B484" s="95" t="s">
        <v>2206</v>
      </c>
      <c r="C484" s="87">
        <v>3200</v>
      </c>
      <c r="D484" s="46">
        <f t="shared" si="28"/>
        <v>199603</v>
      </c>
      <c r="E484" s="87">
        <v>0</v>
      </c>
      <c r="F484" s="87">
        <v>199603</v>
      </c>
      <c r="H484" s="105" t="s">
        <v>214</v>
      </c>
      <c r="I484" s="95" t="s">
        <v>2254</v>
      </c>
      <c r="J484" s="85"/>
      <c r="K484" s="46">
        <f t="shared" si="29"/>
        <v>9600</v>
      </c>
      <c r="L484" s="85"/>
      <c r="M484" s="87">
        <v>9600</v>
      </c>
      <c r="O484" s="105" t="s">
        <v>1711</v>
      </c>
      <c r="P484" s="95" t="s">
        <v>2191</v>
      </c>
      <c r="Q484" s="87">
        <v>10307000</v>
      </c>
      <c r="R484" s="46">
        <f t="shared" si="30"/>
        <v>1767704</v>
      </c>
      <c r="S484" s="87">
        <v>13250</v>
      </c>
      <c r="T484" s="87">
        <v>1754454</v>
      </c>
      <c r="V484" s="105" t="s">
        <v>1720</v>
      </c>
      <c r="W484" s="95" t="s">
        <v>2194</v>
      </c>
      <c r="X484" s="85"/>
      <c r="Y484" s="87">
        <f t="shared" si="31"/>
        <v>50124</v>
      </c>
      <c r="Z484" s="85"/>
      <c r="AA484" s="87">
        <v>50124</v>
      </c>
    </row>
    <row r="485" spans="1:27" ht="15">
      <c r="A485" s="105" t="s">
        <v>50</v>
      </c>
      <c r="B485" s="95" t="s">
        <v>2289</v>
      </c>
      <c r="C485" s="85"/>
      <c r="D485" s="46">
        <f t="shared" si="28"/>
        <v>19609</v>
      </c>
      <c r="E485" s="85"/>
      <c r="F485" s="87">
        <v>19609</v>
      </c>
      <c r="H485" s="105" t="s">
        <v>217</v>
      </c>
      <c r="I485" s="95" t="s">
        <v>2255</v>
      </c>
      <c r="J485" s="85"/>
      <c r="K485" s="46">
        <f t="shared" si="29"/>
        <v>220000</v>
      </c>
      <c r="L485" s="85"/>
      <c r="M485" s="87">
        <v>220000</v>
      </c>
      <c r="O485" s="105" t="s">
        <v>1714</v>
      </c>
      <c r="P485" s="95" t="s">
        <v>2192</v>
      </c>
      <c r="Q485" s="87">
        <v>827150</v>
      </c>
      <c r="R485" s="46">
        <f t="shared" si="30"/>
        <v>8089966</v>
      </c>
      <c r="S485" s="87">
        <v>1046725</v>
      </c>
      <c r="T485" s="87">
        <v>7043241</v>
      </c>
      <c r="V485" s="105" t="s">
        <v>1723</v>
      </c>
      <c r="W485" s="95" t="s">
        <v>1957</v>
      </c>
      <c r="X485" s="87">
        <v>10556350</v>
      </c>
      <c r="Y485" s="87">
        <f t="shared" si="31"/>
        <v>53766195</v>
      </c>
      <c r="Z485" s="87">
        <v>35000</v>
      </c>
      <c r="AA485" s="87">
        <v>53731195</v>
      </c>
    </row>
    <row r="486" spans="1:27" ht="15">
      <c r="A486" s="105" t="s">
        <v>53</v>
      </c>
      <c r="B486" s="95" t="s">
        <v>2207</v>
      </c>
      <c r="C486" s="85"/>
      <c r="D486" s="46">
        <f t="shared" si="28"/>
        <v>62149</v>
      </c>
      <c r="E486" s="87">
        <v>9000</v>
      </c>
      <c r="F486" s="87">
        <v>53149</v>
      </c>
      <c r="H486" s="105" t="s">
        <v>220</v>
      </c>
      <c r="I486" s="95" t="s">
        <v>2256</v>
      </c>
      <c r="J486" s="85"/>
      <c r="K486" s="46">
        <f t="shared" si="29"/>
        <v>20000</v>
      </c>
      <c r="L486" s="85"/>
      <c r="M486" s="87">
        <v>20000</v>
      </c>
      <c r="O486" s="105" t="s">
        <v>1717</v>
      </c>
      <c r="P486" s="95" t="s">
        <v>2193</v>
      </c>
      <c r="Q486" s="87">
        <v>7038750</v>
      </c>
      <c r="R486" s="46">
        <f t="shared" si="30"/>
        <v>24967141</v>
      </c>
      <c r="S486" s="87">
        <v>2590383</v>
      </c>
      <c r="T486" s="87">
        <v>22376758</v>
      </c>
      <c r="V486" s="105" t="s">
        <v>1725</v>
      </c>
      <c r="W486" s="95" t="s">
        <v>2195</v>
      </c>
      <c r="X486" s="85"/>
      <c r="Y486" s="87">
        <f t="shared" si="31"/>
        <v>2052803</v>
      </c>
      <c r="Z486" s="85"/>
      <c r="AA486" s="87">
        <v>2052803</v>
      </c>
    </row>
    <row r="487" spans="1:27" ht="15">
      <c r="A487" s="105" t="s">
        <v>56</v>
      </c>
      <c r="B487" s="95" t="s">
        <v>2270</v>
      </c>
      <c r="C487" s="85"/>
      <c r="D487" s="46">
        <f t="shared" si="28"/>
        <v>6776</v>
      </c>
      <c r="E487" s="85"/>
      <c r="F487" s="87">
        <v>6776</v>
      </c>
      <c r="H487" s="105" t="s">
        <v>226</v>
      </c>
      <c r="I487" s="95" t="s">
        <v>2258</v>
      </c>
      <c r="J487" s="85"/>
      <c r="K487" s="46">
        <f t="shared" si="29"/>
        <v>500</v>
      </c>
      <c r="L487" s="85"/>
      <c r="M487" s="87">
        <v>500</v>
      </c>
      <c r="O487" s="105" t="s">
        <v>1720</v>
      </c>
      <c r="P487" s="95" t="s">
        <v>2194</v>
      </c>
      <c r="Q487" s="87">
        <v>2068150</v>
      </c>
      <c r="R487" s="46">
        <f t="shared" si="30"/>
        <v>880259</v>
      </c>
      <c r="S487" s="87">
        <v>18699</v>
      </c>
      <c r="T487" s="87">
        <v>861560</v>
      </c>
      <c r="V487" s="105" t="s">
        <v>15</v>
      </c>
      <c r="W487" s="95" t="s">
        <v>2196</v>
      </c>
      <c r="X487" s="87">
        <v>1658819</v>
      </c>
      <c r="Y487" s="87">
        <f t="shared" si="31"/>
        <v>7419524</v>
      </c>
      <c r="Z487" s="87">
        <v>590451</v>
      </c>
      <c r="AA487" s="87">
        <v>6829073</v>
      </c>
    </row>
    <row r="488" spans="1:27" ht="15">
      <c r="A488" s="105" t="s">
        <v>59</v>
      </c>
      <c r="B488" s="95" t="s">
        <v>2208</v>
      </c>
      <c r="C488" s="85"/>
      <c r="D488" s="46">
        <f t="shared" si="28"/>
        <v>437729</v>
      </c>
      <c r="E488" s="87">
        <v>287555</v>
      </c>
      <c r="F488" s="87">
        <v>150174</v>
      </c>
      <c r="H488" s="105" t="s">
        <v>229</v>
      </c>
      <c r="I488" s="95" t="s">
        <v>1847</v>
      </c>
      <c r="J488" s="85"/>
      <c r="K488" s="46">
        <f t="shared" si="29"/>
        <v>5400</v>
      </c>
      <c r="L488" s="85"/>
      <c r="M488" s="87">
        <v>5400</v>
      </c>
      <c r="O488" s="105" t="s">
        <v>1723</v>
      </c>
      <c r="P488" s="95" t="s">
        <v>1957</v>
      </c>
      <c r="Q488" s="87">
        <v>35627858</v>
      </c>
      <c r="R488" s="46">
        <f t="shared" si="30"/>
        <v>24288099</v>
      </c>
      <c r="S488" s="87">
        <v>1576913</v>
      </c>
      <c r="T488" s="87">
        <v>22711186</v>
      </c>
      <c r="V488" s="105" t="s">
        <v>18</v>
      </c>
      <c r="W488" s="95" t="s">
        <v>2197</v>
      </c>
      <c r="X488" s="87">
        <v>12210</v>
      </c>
      <c r="Y488" s="87">
        <f t="shared" si="31"/>
        <v>9864405</v>
      </c>
      <c r="Z488" s="87">
        <v>5935034</v>
      </c>
      <c r="AA488" s="87">
        <v>3929371</v>
      </c>
    </row>
    <row r="489" spans="1:27" ht="15">
      <c r="A489" s="105" t="s">
        <v>62</v>
      </c>
      <c r="B489" s="95" t="s">
        <v>2209</v>
      </c>
      <c r="C489" s="87">
        <v>290850</v>
      </c>
      <c r="D489" s="46">
        <f t="shared" si="28"/>
        <v>395042</v>
      </c>
      <c r="E489" s="87">
        <v>24350</v>
      </c>
      <c r="F489" s="87">
        <v>370692</v>
      </c>
      <c r="H489" s="105" t="s">
        <v>232</v>
      </c>
      <c r="I489" s="95" t="s">
        <v>2259</v>
      </c>
      <c r="J489" s="85"/>
      <c r="K489" s="46">
        <f t="shared" si="29"/>
        <v>17025</v>
      </c>
      <c r="L489" s="85"/>
      <c r="M489" s="87">
        <v>17025</v>
      </c>
      <c r="O489" s="105" t="s">
        <v>1725</v>
      </c>
      <c r="P489" s="95" t="s">
        <v>2195</v>
      </c>
      <c r="Q489" s="87">
        <v>1038100</v>
      </c>
      <c r="R489" s="46">
        <f t="shared" si="30"/>
        <v>3612281</v>
      </c>
      <c r="S489" s="87">
        <v>588750</v>
      </c>
      <c r="T489" s="87">
        <v>3023531</v>
      </c>
      <c r="V489" s="105" t="s">
        <v>21</v>
      </c>
      <c r="W489" s="95" t="s">
        <v>2198</v>
      </c>
      <c r="X489" s="87">
        <v>27380</v>
      </c>
      <c r="Y489" s="87">
        <f t="shared" si="31"/>
        <v>85999</v>
      </c>
      <c r="Z489" s="85"/>
      <c r="AA489" s="87">
        <v>85999</v>
      </c>
    </row>
    <row r="490" spans="1:27" ht="15">
      <c r="A490" s="105" t="s">
        <v>65</v>
      </c>
      <c r="B490" s="95" t="s">
        <v>2210</v>
      </c>
      <c r="C490" s="85"/>
      <c r="D490" s="46">
        <f t="shared" si="28"/>
        <v>34000</v>
      </c>
      <c r="E490" s="85"/>
      <c r="F490" s="87">
        <v>34000</v>
      </c>
      <c r="H490" s="105" t="s">
        <v>235</v>
      </c>
      <c r="I490" s="95" t="s">
        <v>2260</v>
      </c>
      <c r="J490" s="85"/>
      <c r="K490" s="46">
        <f t="shared" si="29"/>
        <v>234601</v>
      </c>
      <c r="L490" s="85"/>
      <c r="M490" s="87">
        <v>234601</v>
      </c>
      <c r="O490" s="105" t="s">
        <v>15</v>
      </c>
      <c r="P490" s="95" t="s">
        <v>2196</v>
      </c>
      <c r="Q490" s="87">
        <v>21550599</v>
      </c>
      <c r="R490" s="46">
        <f t="shared" si="30"/>
        <v>17753841</v>
      </c>
      <c r="S490" s="87">
        <v>1181601</v>
      </c>
      <c r="T490" s="87">
        <v>16572240</v>
      </c>
      <c r="V490" s="105" t="s">
        <v>24</v>
      </c>
      <c r="W490" s="95" t="s">
        <v>2199</v>
      </c>
      <c r="X490" s="87">
        <v>1673950</v>
      </c>
      <c r="Y490" s="87">
        <f t="shared" si="31"/>
        <v>4909887</v>
      </c>
      <c r="Z490" s="87">
        <v>169775</v>
      </c>
      <c r="AA490" s="87">
        <v>4740112</v>
      </c>
    </row>
    <row r="491" spans="1:27" ht="15">
      <c r="A491" s="105" t="s">
        <v>68</v>
      </c>
      <c r="B491" s="95" t="s">
        <v>2211</v>
      </c>
      <c r="C491" s="85"/>
      <c r="D491" s="46">
        <f t="shared" si="28"/>
        <v>22545</v>
      </c>
      <c r="E491" s="85"/>
      <c r="F491" s="87">
        <v>22545</v>
      </c>
      <c r="H491" s="105" t="s">
        <v>238</v>
      </c>
      <c r="I491" s="95" t="s">
        <v>2261</v>
      </c>
      <c r="J491" s="85"/>
      <c r="K491" s="46">
        <f t="shared" si="29"/>
        <v>126455</v>
      </c>
      <c r="L491" s="85"/>
      <c r="M491" s="87">
        <v>126455</v>
      </c>
      <c r="O491" s="105" t="s">
        <v>18</v>
      </c>
      <c r="P491" s="95" t="s">
        <v>2197</v>
      </c>
      <c r="Q491" s="87">
        <v>793400</v>
      </c>
      <c r="R491" s="46">
        <f t="shared" si="30"/>
        <v>2877125</v>
      </c>
      <c r="S491" s="87">
        <v>98252</v>
      </c>
      <c r="T491" s="87">
        <v>2778873</v>
      </c>
      <c r="V491" s="105" t="s">
        <v>27</v>
      </c>
      <c r="W491" s="95" t="s">
        <v>2288</v>
      </c>
      <c r="X491" s="87">
        <v>24576991</v>
      </c>
      <c r="Y491" s="87">
        <f t="shared" si="31"/>
        <v>3728638</v>
      </c>
      <c r="Z491" s="87">
        <v>78200</v>
      </c>
      <c r="AA491" s="87">
        <v>3650438</v>
      </c>
    </row>
    <row r="492" spans="1:27" ht="15">
      <c r="A492" s="105" t="s">
        <v>71</v>
      </c>
      <c r="B492" s="95" t="s">
        <v>2212</v>
      </c>
      <c r="C492" s="87">
        <v>350</v>
      </c>
      <c r="D492" s="46">
        <f t="shared" si="28"/>
        <v>12400</v>
      </c>
      <c r="E492" s="85"/>
      <c r="F492" s="87">
        <v>12400</v>
      </c>
      <c r="H492" s="105" t="s">
        <v>240</v>
      </c>
      <c r="I492" s="95" t="s">
        <v>2262</v>
      </c>
      <c r="J492" s="85"/>
      <c r="K492" s="46">
        <f t="shared" si="29"/>
        <v>30776</v>
      </c>
      <c r="L492" s="87">
        <v>1800</v>
      </c>
      <c r="M492" s="87">
        <v>28976</v>
      </c>
      <c r="O492" s="105" t="s">
        <v>21</v>
      </c>
      <c r="P492" s="95" t="s">
        <v>2198</v>
      </c>
      <c r="Q492" s="87">
        <v>315560</v>
      </c>
      <c r="R492" s="46">
        <f t="shared" si="30"/>
        <v>234869</v>
      </c>
      <c r="S492" s="87">
        <v>86000</v>
      </c>
      <c r="T492" s="87">
        <v>148869</v>
      </c>
      <c r="V492" s="105" t="s">
        <v>30</v>
      </c>
      <c r="W492" s="95" t="s">
        <v>2200</v>
      </c>
      <c r="X492" s="87">
        <v>1350</v>
      </c>
      <c r="Y492" s="87">
        <f t="shared" si="31"/>
        <v>1146524</v>
      </c>
      <c r="Z492" s="85"/>
      <c r="AA492" s="87">
        <v>1146524</v>
      </c>
    </row>
    <row r="493" spans="1:27" ht="15">
      <c r="A493" s="105" t="s">
        <v>74</v>
      </c>
      <c r="B493" s="95" t="s">
        <v>2213</v>
      </c>
      <c r="C493" s="85"/>
      <c r="D493" s="46">
        <f t="shared" si="28"/>
        <v>52680</v>
      </c>
      <c r="E493" s="85"/>
      <c r="F493" s="87">
        <v>52680</v>
      </c>
      <c r="H493" s="105" t="s">
        <v>243</v>
      </c>
      <c r="I493" s="95" t="s">
        <v>1825</v>
      </c>
      <c r="J493" s="87">
        <v>7115</v>
      </c>
      <c r="K493" s="46">
        <f t="shared" si="29"/>
        <v>80300</v>
      </c>
      <c r="L493" s="85"/>
      <c r="M493" s="87">
        <v>80300</v>
      </c>
      <c r="O493" s="105" t="s">
        <v>24</v>
      </c>
      <c r="P493" s="95" t="s">
        <v>2199</v>
      </c>
      <c r="Q493" s="87">
        <v>19104477</v>
      </c>
      <c r="R493" s="46">
        <f t="shared" si="30"/>
        <v>13613035</v>
      </c>
      <c r="S493" s="87">
        <v>500112</v>
      </c>
      <c r="T493" s="87">
        <v>13112923</v>
      </c>
      <c r="V493" s="105" t="s">
        <v>32</v>
      </c>
      <c r="W493" s="95" t="s">
        <v>2201</v>
      </c>
      <c r="X493" s="87">
        <v>576001</v>
      </c>
      <c r="Y493" s="87">
        <f t="shared" si="31"/>
        <v>9953546</v>
      </c>
      <c r="Z493" s="85"/>
      <c r="AA493" s="87">
        <v>9953546</v>
      </c>
    </row>
    <row r="494" spans="1:27" ht="15">
      <c r="A494" s="105" t="s">
        <v>80</v>
      </c>
      <c r="B494" s="95" t="s">
        <v>2215</v>
      </c>
      <c r="C494" s="85"/>
      <c r="D494" s="46">
        <f t="shared" si="28"/>
        <v>107191</v>
      </c>
      <c r="E494" s="85"/>
      <c r="F494" s="87">
        <v>107191</v>
      </c>
      <c r="H494" s="105" t="s">
        <v>246</v>
      </c>
      <c r="I494" s="95" t="s">
        <v>2271</v>
      </c>
      <c r="J494" s="87">
        <v>2600</v>
      </c>
      <c r="K494" s="46">
        <f t="shared" si="29"/>
        <v>212810</v>
      </c>
      <c r="L494" s="85"/>
      <c r="M494" s="87">
        <v>212810</v>
      </c>
      <c r="O494" s="105" t="s">
        <v>27</v>
      </c>
      <c r="P494" s="95" t="s">
        <v>2288</v>
      </c>
      <c r="Q494" s="87">
        <v>289900</v>
      </c>
      <c r="R494" s="46">
        <f t="shared" si="30"/>
        <v>4319130</v>
      </c>
      <c r="S494" s="87">
        <v>189900</v>
      </c>
      <c r="T494" s="87">
        <v>4129230</v>
      </c>
      <c r="V494" s="105" t="s">
        <v>35</v>
      </c>
      <c r="W494" s="95" t="s">
        <v>2202</v>
      </c>
      <c r="X494" s="85"/>
      <c r="Y494" s="87">
        <f t="shared" si="31"/>
        <v>519390</v>
      </c>
      <c r="Z494" s="87">
        <v>2100</v>
      </c>
      <c r="AA494" s="87">
        <v>517290</v>
      </c>
    </row>
    <row r="495" spans="1:27" ht="15">
      <c r="A495" s="105" t="s">
        <v>83</v>
      </c>
      <c r="B495" s="95" t="s">
        <v>2216</v>
      </c>
      <c r="C495" s="85"/>
      <c r="D495" s="46">
        <f t="shared" si="28"/>
        <v>291551</v>
      </c>
      <c r="E495" s="87">
        <v>75000</v>
      </c>
      <c r="F495" s="87">
        <v>216551</v>
      </c>
      <c r="H495" s="105" t="s">
        <v>249</v>
      </c>
      <c r="I495" s="95" t="s">
        <v>2272</v>
      </c>
      <c r="J495" s="87">
        <v>33113803</v>
      </c>
      <c r="K495" s="46">
        <f t="shared" si="29"/>
        <v>14829139</v>
      </c>
      <c r="L495" s="85"/>
      <c r="M495" s="87">
        <v>14829139</v>
      </c>
      <c r="O495" s="105" t="s">
        <v>30</v>
      </c>
      <c r="P495" s="95" t="s">
        <v>2200</v>
      </c>
      <c r="Q495" s="87">
        <v>2254160</v>
      </c>
      <c r="R495" s="46">
        <f t="shared" si="30"/>
        <v>2250969</v>
      </c>
      <c r="S495" s="87">
        <v>270800</v>
      </c>
      <c r="T495" s="87">
        <v>1980169</v>
      </c>
      <c r="V495" s="105" t="s">
        <v>38</v>
      </c>
      <c r="W495" s="95" t="s">
        <v>2203</v>
      </c>
      <c r="X495" s="87">
        <v>40600</v>
      </c>
      <c r="Y495" s="87">
        <f t="shared" si="31"/>
        <v>8111088</v>
      </c>
      <c r="Z495" s="87">
        <v>1293500</v>
      </c>
      <c r="AA495" s="87">
        <v>6817588</v>
      </c>
    </row>
    <row r="496" spans="1:27" ht="15">
      <c r="A496" s="105" t="s">
        <v>86</v>
      </c>
      <c r="B496" s="95" t="s">
        <v>2217</v>
      </c>
      <c r="C496" s="85"/>
      <c r="D496" s="46">
        <f t="shared" si="28"/>
        <v>28777</v>
      </c>
      <c r="E496" s="85"/>
      <c r="F496" s="87">
        <v>28777</v>
      </c>
      <c r="O496" s="105" t="s">
        <v>32</v>
      </c>
      <c r="P496" s="95" t="s">
        <v>2201</v>
      </c>
      <c r="Q496" s="87">
        <v>9068038</v>
      </c>
      <c r="R496" s="46">
        <f t="shared" si="30"/>
        <v>4353511</v>
      </c>
      <c r="S496" s="87">
        <v>489466</v>
      </c>
      <c r="T496" s="87">
        <v>3864045</v>
      </c>
      <c r="V496" s="105" t="s">
        <v>41</v>
      </c>
      <c r="W496" s="95" t="s">
        <v>2204</v>
      </c>
      <c r="X496" s="87">
        <v>850200</v>
      </c>
      <c r="Y496" s="87">
        <f t="shared" si="31"/>
        <v>722362</v>
      </c>
      <c r="Z496" s="87">
        <v>157100</v>
      </c>
      <c r="AA496" s="87">
        <v>565262</v>
      </c>
    </row>
    <row r="497" spans="1:27" ht="15">
      <c r="A497" s="105" t="s">
        <v>89</v>
      </c>
      <c r="B497" s="95" t="s">
        <v>2218</v>
      </c>
      <c r="C497" s="85"/>
      <c r="D497" s="46">
        <f t="shared" si="28"/>
        <v>54773</v>
      </c>
      <c r="E497" s="85"/>
      <c r="F497" s="87">
        <v>54773</v>
      </c>
      <c r="O497" s="105" t="s">
        <v>35</v>
      </c>
      <c r="P497" s="95" t="s">
        <v>2202</v>
      </c>
      <c r="Q497" s="85"/>
      <c r="R497" s="46">
        <f t="shared" si="30"/>
        <v>145477</v>
      </c>
      <c r="S497" s="87">
        <v>39400</v>
      </c>
      <c r="T497" s="87">
        <v>106077</v>
      </c>
      <c r="V497" s="105" t="s">
        <v>43</v>
      </c>
      <c r="W497" s="95" t="s">
        <v>2205</v>
      </c>
      <c r="X497" s="87">
        <v>245290</v>
      </c>
      <c r="Y497" s="87">
        <f t="shared" si="31"/>
        <v>9209274</v>
      </c>
      <c r="Z497" s="87">
        <v>192560</v>
      </c>
      <c r="AA497" s="87">
        <v>9016714</v>
      </c>
    </row>
    <row r="498" spans="1:27" ht="15">
      <c r="A498" s="105" t="s">
        <v>92</v>
      </c>
      <c r="B498" s="95" t="s">
        <v>2219</v>
      </c>
      <c r="C498" s="85"/>
      <c r="D498" s="46">
        <f t="shared" si="28"/>
        <v>112104</v>
      </c>
      <c r="E498" s="87">
        <v>4000</v>
      </c>
      <c r="F498" s="87">
        <v>108104</v>
      </c>
      <c r="O498" s="105" t="s">
        <v>38</v>
      </c>
      <c r="P498" s="95" t="s">
        <v>2203</v>
      </c>
      <c r="Q498" s="87">
        <v>178000</v>
      </c>
      <c r="R498" s="46">
        <f t="shared" si="30"/>
        <v>2855533</v>
      </c>
      <c r="S498" s="87">
        <v>186450</v>
      </c>
      <c r="T498" s="87">
        <v>2669083</v>
      </c>
      <c r="V498" s="105" t="s">
        <v>46</v>
      </c>
      <c r="W498" s="95" t="s">
        <v>2206</v>
      </c>
      <c r="X498" s="87">
        <v>190000</v>
      </c>
      <c r="Y498" s="87">
        <f t="shared" si="31"/>
        <v>5074167</v>
      </c>
      <c r="Z498" s="87">
        <v>1900</v>
      </c>
      <c r="AA498" s="87">
        <v>5072267</v>
      </c>
    </row>
    <row r="499" spans="1:27" ht="15">
      <c r="A499" s="105" t="s">
        <v>95</v>
      </c>
      <c r="B499" s="95" t="s">
        <v>2220</v>
      </c>
      <c r="C499" s="85"/>
      <c r="D499" s="46">
        <f t="shared" si="28"/>
        <v>27730</v>
      </c>
      <c r="E499" s="85"/>
      <c r="F499" s="87">
        <v>27730</v>
      </c>
      <c r="O499" s="105" t="s">
        <v>41</v>
      </c>
      <c r="P499" s="95" t="s">
        <v>2204</v>
      </c>
      <c r="Q499" s="87">
        <v>423520</v>
      </c>
      <c r="R499" s="46">
        <f t="shared" si="30"/>
        <v>1612288</v>
      </c>
      <c r="S499" s="87">
        <v>109450</v>
      </c>
      <c r="T499" s="87">
        <v>1502838</v>
      </c>
      <c r="V499" s="105" t="s">
        <v>50</v>
      </c>
      <c r="W499" s="95" t="s">
        <v>2289</v>
      </c>
      <c r="X499" s="87">
        <v>11000</v>
      </c>
      <c r="Y499" s="87">
        <f t="shared" si="31"/>
        <v>394300</v>
      </c>
      <c r="Z499" s="85"/>
      <c r="AA499" s="87">
        <v>394300</v>
      </c>
    </row>
    <row r="500" spans="1:27" ht="15">
      <c r="A500" s="105" t="s">
        <v>98</v>
      </c>
      <c r="B500" s="95" t="s">
        <v>2221</v>
      </c>
      <c r="C500" s="85"/>
      <c r="D500" s="46">
        <f t="shared" si="28"/>
        <v>119100</v>
      </c>
      <c r="E500" s="85"/>
      <c r="F500" s="87">
        <v>119100</v>
      </c>
      <c r="O500" s="105" t="s">
        <v>43</v>
      </c>
      <c r="P500" s="95" t="s">
        <v>2205</v>
      </c>
      <c r="Q500" s="87">
        <v>13808612</v>
      </c>
      <c r="R500" s="46">
        <f t="shared" si="30"/>
        <v>16717117</v>
      </c>
      <c r="S500" s="87">
        <v>2868610</v>
      </c>
      <c r="T500" s="87">
        <v>13848507</v>
      </c>
      <c r="V500" s="105" t="s">
        <v>53</v>
      </c>
      <c r="W500" s="95" t="s">
        <v>2207</v>
      </c>
      <c r="X500" s="87">
        <v>60900</v>
      </c>
      <c r="Y500" s="87">
        <f t="shared" si="31"/>
        <v>1517239</v>
      </c>
      <c r="Z500" s="87">
        <v>180391</v>
      </c>
      <c r="AA500" s="87">
        <v>1336848</v>
      </c>
    </row>
    <row r="501" spans="1:27" ht="15">
      <c r="A501" s="105" t="s">
        <v>101</v>
      </c>
      <c r="B501" s="95" t="s">
        <v>2222</v>
      </c>
      <c r="C501" s="87">
        <v>304000</v>
      </c>
      <c r="D501" s="46">
        <f t="shared" si="28"/>
        <v>909573</v>
      </c>
      <c r="E501" s="87">
        <v>387000</v>
      </c>
      <c r="F501" s="87">
        <v>522573</v>
      </c>
      <c r="O501" s="105" t="s">
        <v>46</v>
      </c>
      <c r="P501" s="95" t="s">
        <v>2206</v>
      </c>
      <c r="Q501" s="87">
        <v>2170340</v>
      </c>
      <c r="R501" s="46">
        <f t="shared" si="30"/>
        <v>3744296</v>
      </c>
      <c r="S501" s="87">
        <v>1197050</v>
      </c>
      <c r="T501" s="87">
        <v>2547246</v>
      </c>
      <c r="V501" s="105" t="s">
        <v>56</v>
      </c>
      <c r="W501" s="95" t="s">
        <v>2270</v>
      </c>
      <c r="X501" s="87">
        <v>251000</v>
      </c>
      <c r="Y501" s="87">
        <f t="shared" si="31"/>
        <v>191642</v>
      </c>
      <c r="Z501" s="85"/>
      <c r="AA501" s="87">
        <v>191642</v>
      </c>
    </row>
    <row r="502" spans="1:27" ht="15">
      <c r="A502" s="105" t="s">
        <v>104</v>
      </c>
      <c r="B502" s="95" t="s">
        <v>2223</v>
      </c>
      <c r="C502" s="85"/>
      <c r="D502" s="46">
        <f t="shared" si="28"/>
        <v>39250</v>
      </c>
      <c r="E502" s="85"/>
      <c r="F502" s="87">
        <v>39250</v>
      </c>
      <c r="O502" s="105" t="s">
        <v>50</v>
      </c>
      <c r="P502" s="95" t="s">
        <v>2289</v>
      </c>
      <c r="Q502" s="85"/>
      <c r="R502" s="46">
        <f t="shared" si="30"/>
        <v>305569</v>
      </c>
      <c r="S502" s="85"/>
      <c r="T502" s="87">
        <v>305569</v>
      </c>
      <c r="V502" s="105" t="s">
        <v>59</v>
      </c>
      <c r="W502" s="95" t="s">
        <v>2208</v>
      </c>
      <c r="X502" s="87">
        <v>27607</v>
      </c>
      <c r="Y502" s="87">
        <f t="shared" si="31"/>
        <v>526033</v>
      </c>
      <c r="Z502" s="85"/>
      <c r="AA502" s="87">
        <v>526033</v>
      </c>
    </row>
    <row r="503" spans="1:27" ht="15">
      <c r="A503" s="105" t="s">
        <v>107</v>
      </c>
      <c r="B503" s="95" t="s">
        <v>2224</v>
      </c>
      <c r="C503" s="85"/>
      <c r="D503" s="46">
        <f t="shared" si="28"/>
        <v>64511</v>
      </c>
      <c r="E503" s="87">
        <v>2000</v>
      </c>
      <c r="F503" s="87">
        <v>62511</v>
      </c>
      <c r="O503" s="105" t="s">
        <v>53</v>
      </c>
      <c r="P503" s="95" t="s">
        <v>2207</v>
      </c>
      <c r="Q503" s="85"/>
      <c r="R503" s="46">
        <f t="shared" si="30"/>
        <v>1799124</v>
      </c>
      <c r="S503" s="87">
        <v>506303</v>
      </c>
      <c r="T503" s="87">
        <v>1292821</v>
      </c>
      <c r="V503" s="105" t="s">
        <v>62</v>
      </c>
      <c r="W503" s="95" t="s">
        <v>2209</v>
      </c>
      <c r="X503" s="87">
        <v>125700</v>
      </c>
      <c r="Y503" s="87">
        <f t="shared" si="31"/>
        <v>902129</v>
      </c>
      <c r="Z503" s="87">
        <v>142570</v>
      </c>
      <c r="AA503" s="87">
        <v>759559</v>
      </c>
    </row>
    <row r="504" spans="1:27" ht="15">
      <c r="A504" s="105" t="s">
        <v>110</v>
      </c>
      <c r="B504" s="95" t="s">
        <v>2225</v>
      </c>
      <c r="C504" s="85"/>
      <c r="D504" s="46">
        <f t="shared" si="28"/>
        <v>3114</v>
      </c>
      <c r="E504" s="85"/>
      <c r="F504" s="87">
        <v>3114</v>
      </c>
      <c r="O504" s="105" t="s">
        <v>56</v>
      </c>
      <c r="P504" s="95" t="s">
        <v>2270</v>
      </c>
      <c r="Q504" s="85"/>
      <c r="R504" s="46">
        <f t="shared" si="30"/>
        <v>277746</v>
      </c>
      <c r="S504" s="87">
        <v>155850</v>
      </c>
      <c r="T504" s="87">
        <v>121896</v>
      </c>
      <c r="V504" s="105" t="s">
        <v>65</v>
      </c>
      <c r="W504" s="95" t="s">
        <v>2210</v>
      </c>
      <c r="X504" s="87">
        <v>12648</v>
      </c>
      <c r="Y504" s="87">
        <f t="shared" si="31"/>
        <v>843617</v>
      </c>
      <c r="Z504" s="87">
        <v>500</v>
      </c>
      <c r="AA504" s="87">
        <v>843117</v>
      </c>
    </row>
    <row r="505" spans="1:27" ht="15">
      <c r="A505" s="105" t="s">
        <v>113</v>
      </c>
      <c r="B505" s="95" t="s">
        <v>2226</v>
      </c>
      <c r="C505" s="85"/>
      <c r="D505" s="46">
        <f t="shared" si="28"/>
        <v>437548</v>
      </c>
      <c r="E505" s="87">
        <v>73400</v>
      </c>
      <c r="F505" s="87">
        <v>364148</v>
      </c>
      <c r="O505" s="105" t="s">
        <v>59</v>
      </c>
      <c r="P505" s="95" t="s">
        <v>2208</v>
      </c>
      <c r="Q505" s="87">
        <v>351900</v>
      </c>
      <c r="R505" s="46">
        <f t="shared" si="30"/>
        <v>2950839</v>
      </c>
      <c r="S505" s="87">
        <v>468955</v>
      </c>
      <c r="T505" s="87">
        <v>2481884</v>
      </c>
      <c r="V505" s="105" t="s">
        <v>68</v>
      </c>
      <c r="W505" s="95" t="s">
        <v>2211</v>
      </c>
      <c r="X505" s="87">
        <v>3268123</v>
      </c>
      <c r="Y505" s="87">
        <f t="shared" si="31"/>
        <v>243670</v>
      </c>
      <c r="Z505" s="87">
        <v>165217</v>
      </c>
      <c r="AA505" s="87">
        <v>78453</v>
      </c>
    </row>
    <row r="506" spans="1:27" ht="15">
      <c r="A506" s="105" t="s">
        <v>127</v>
      </c>
      <c r="B506" s="95" t="s">
        <v>2227</v>
      </c>
      <c r="C506" s="85"/>
      <c r="D506" s="46">
        <f t="shared" si="28"/>
        <v>70708</v>
      </c>
      <c r="E506" s="87">
        <v>3000</v>
      </c>
      <c r="F506" s="87">
        <v>67708</v>
      </c>
      <c r="O506" s="105" t="s">
        <v>62</v>
      </c>
      <c r="P506" s="95" t="s">
        <v>2209</v>
      </c>
      <c r="Q506" s="87">
        <v>2078250</v>
      </c>
      <c r="R506" s="46">
        <f t="shared" si="30"/>
        <v>3872295</v>
      </c>
      <c r="S506" s="87">
        <v>1049650</v>
      </c>
      <c r="T506" s="87">
        <v>2822645</v>
      </c>
      <c r="V506" s="105" t="s">
        <v>71</v>
      </c>
      <c r="W506" s="95" t="s">
        <v>2212</v>
      </c>
      <c r="X506" s="87">
        <v>2051136</v>
      </c>
      <c r="Y506" s="87">
        <f t="shared" si="31"/>
        <v>1068328</v>
      </c>
      <c r="Z506" s="85"/>
      <c r="AA506" s="87">
        <v>1068328</v>
      </c>
    </row>
    <row r="507" spans="1:27" ht="15">
      <c r="A507" s="105" t="s">
        <v>129</v>
      </c>
      <c r="B507" s="95" t="s">
        <v>2228</v>
      </c>
      <c r="C507" s="85"/>
      <c r="D507" s="46">
        <f t="shared" si="28"/>
        <v>484160</v>
      </c>
      <c r="E507" s="87">
        <v>90350</v>
      </c>
      <c r="F507" s="87">
        <v>393810</v>
      </c>
      <c r="O507" s="105" t="s">
        <v>65</v>
      </c>
      <c r="P507" s="95" t="s">
        <v>2210</v>
      </c>
      <c r="Q507" s="87">
        <v>14</v>
      </c>
      <c r="R507" s="46">
        <f t="shared" si="30"/>
        <v>677985</v>
      </c>
      <c r="S507" s="87">
        <v>6500</v>
      </c>
      <c r="T507" s="87">
        <v>671485</v>
      </c>
      <c r="V507" s="105" t="s">
        <v>74</v>
      </c>
      <c r="W507" s="95" t="s">
        <v>2213</v>
      </c>
      <c r="X507" s="87">
        <v>10500</v>
      </c>
      <c r="Y507" s="87">
        <f t="shared" si="31"/>
        <v>215229</v>
      </c>
      <c r="Z507" s="85"/>
      <c r="AA507" s="87">
        <v>215229</v>
      </c>
    </row>
    <row r="508" spans="1:27" ht="15">
      <c r="A508" s="105" t="s">
        <v>133</v>
      </c>
      <c r="B508" s="95" t="s">
        <v>2229</v>
      </c>
      <c r="C508" s="85"/>
      <c r="D508" s="46">
        <f t="shared" si="28"/>
        <v>536740</v>
      </c>
      <c r="E508" s="87">
        <v>229000</v>
      </c>
      <c r="F508" s="87">
        <v>307740</v>
      </c>
      <c r="O508" s="105" t="s">
        <v>68</v>
      </c>
      <c r="P508" s="95" t="s">
        <v>2211</v>
      </c>
      <c r="Q508" s="85"/>
      <c r="R508" s="46">
        <f t="shared" si="30"/>
        <v>951611</v>
      </c>
      <c r="S508" s="87">
        <v>18800</v>
      </c>
      <c r="T508" s="87">
        <v>932811</v>
      </c>
      <c r="V508" s="105" t="s">
        <v>77</v>
      </c>
      <c r="W508" s="95" t="s">
        <v>2214</v>
      </c>
      <c r="X508" s="87">
        <v>3544790</v>
      </c>
      <c r="Y508" s="87">
        <f t="shared" si="31"/>
        <v>777591</v>
      </c>
      <c r="Z508" s="85"/>
      <c r="AA508" s="87">
        <v>777591</v>
      </c>
    </row>
    <row r="509" spans="1:27" ht="15">
      <c r="A509" s="105" t="s">
        <v>136</v>
      </c>
      <c r="B509" s="95" t="s">
        <v>2230</v>
      </c>
      <c r="C509" s="87">
        <v>13240800</v>
      </c>
      <c r="D509" s="46">
        <f t="shared" si="28"/>
        <v>822326</v>
      </c>
      <c r="E509" s="87">
        <v>147600</v>
      </c>
      <c r="F509" s="87">
        <v>674726</v>
      </c>
      <c r="O509" s="105" t="s">
        <v>71</v>
      </c>
      <c r="P509" s="95" t="s">
        <v>2212</v>
      </c>
      <c r="Q509" s="87">
        <v>870650</v>
      </c>
      <c r="R509" s="46">
        <f t="shared" si="30"/>
        <v>621692</v>
      </c>
      <c r="S509" s="87">
        <v>89516</v>
      </c>
      <c r="T509" s="87">
        <v>532176</v>
      </c>
      <c r="V509" s="105" t="s">
        <v>80</v>
      </c>
      <c r="W509" s="95" t="s">
        <v>2215</v>
      </c>
      <c r="X509" s="87">
        <v>735313</v>
      </c>
      <c r="Y509" s="87">
        <f t="shared" si="31"/>
        <v>3069159</v>
      </c>
      <c r="Z509" s="87">
        <v>848400</v>
      </c>
      <c r="AA509" s="87">
        <v>2220759</v>
      </c>
    </row>
    <row r="510" spans="1:27" ht="15">
      <c r="A510" s="105" t="s">
        <v>139</v>
      </c>
      <c r="B510" s="95" t="s">
        <v>2231</v>
      </c>
      <c r="C510" s="87">
        <v>15400</v>
      </c>
      <c r="D510" s="46">
        <f t="shared" si="28"/>
        <v>1509145</v>
      </c>
      <c r="E510" s="87">
        <v>621500</v>
      </c>
      <c r="F510" s="87">
        <v>887645</v>
      </c>
      <c r="O510" s="105" t="s">
        <v>74</v>
      </c>
      <c r="P510" s="95" t="s">
        <v>2213</v>
      </c>
      <c r="Q510" s="87">
        <v>1027050</v>
      </c>
      <c r="R510" s="46">
        <f t="shared" si="30"/>
        <v>727430</v>
      </c>
      <c r="S510" s="87">
        <v>72800</v>
      </c>
      <c r="T510" s="87">
        <v>654630</v>
      </c>
      <c r="V510" s="105" t="s">
        <v>83</v>
      </c>
      <c r="W510" s="95" t="s">
        <v>2216</v>
      </c>
      <c r="X510" s="87">
        <v>5885621</v>
      </c>
      <c r="Y510" s="87">
        <f t="shared" si="31"/>
        <v>2409306</v>
      </c>
      <c r="Z510" s="87">
        <v>30000</v>
      </c>
      <c r="AA510" s="87">
        <v>2379306</v>
      </c>
    </row>
    <row r="511" spans="1:27" ht="15">
      <c r="A511" s="105" t="s">
        <v>142</v>
      </c>
      <c r="B511" s="95" t="s">
        <v>2232</v>
      </c>
      <c r="C511" s="87">
        <v>390000</v>
      </c>
      <c r="D511" s="46">
        <f t="shared" si="28"/>
        <v>178876</v>
      </c>
      <c r="E511" s="85"/>
      <c r="F511" s="87">
        <v>178876</v>
      </c>
      <c r="O511" s="105" t="s">
        <v>77</v>
      </c>
      <c r="P511" s="95" t="s">
        <v>2214</v>
      </c>
      <c r="Q511" s="87">
        <v>220500</v>
      </c>
      <c r="R511" s="46">
        <f t="shared" si="30"/>
        <v>1793500</v>
      </c>
      <c r="S511" s="87">
        <v>630975</v>
      </c>
      <c r="T511" s="87">
        <v>1162525</v>
      </c>
      <c r="V511" s="105" t="s">
        <v>86</v>
      </c>
      <c r="W511" s="95" t="s">
        <v>2217</v>
      </c>
      <c r="X511" s="87">
        <v>140100</v>
      </c>
      <c r="Y511" s="87">
        <f t="shared" si="31"/>
        <v>170292</v>
      </c>
      <c r="Z511" s="87">
        <v>31100</v>
      </c>
      <c r="AA511" s="87">
        <v>139192</v>
      </c>
    </row>
    <row r="512" spans="1:27" ht="15">
      <c r="A512" s="105" t="s">
        <v>145</v>
      </c>
      <c r="B512" s="95" t="s">
        <v>2233</v>
      </c>
      <c r="C512" s="85"/>
      <c r="D512" s="46">
        <f t="shared" si="28"/>
        <v>160991</v>
      </c>
      <c r="E512" s="85"/>
      <c r="F512" s="87">
        <v>160991</v>
      </c>
      <c r="O512" s="105" t="s">
        <v>80</v>
      </c>
      <c r="P512" s="95" t="s">
        <v>2215</v>
      </c>
      <c r="Q512" s="87">
        <v>1411999</v>
      </c>
      <c r="R512" s="46">
        <f t="shared" si="30"/>
        <v>2672242</v>
      </c>
      <c r="S512" s="87">
        <v>389435</v>
      </c>
      <c r="T512" s="87">
        <v>2282807</v>
      </c>
      <c r="V512" s="105" t="s">
        <v>89</v>
      </c>
      <c r="W512" s="95" t="s">
        <v>2218</v>
      </c>
      <c r="X512" s="85"/>
      <c r="Y512" s="87">
        <f t="shared" si="31"/>
        <v>189229</v>
      </c>
      <c r="Z512" s="87">
        <v>90000</v>
      </c>
      <c r="AA512" s="87">
        <v>99229</v>
      </c>
    </row>
    <row r="513" spans="1:27" ht="15">
      <c r="A513" s="105" t="s">
        <v>148</v>
      </c>
      <c r="B513" s="95" t="s">
        <v>2290</v>
      </c>
      <c r="C513" s="85"/>
      <c r="D513" s="46">
        <f t="shared" si="28"/>
        <v>108714</v>
      </c>
      <c r="E513" s="85"/>
      <c r="F513" s="87">
        <v>108714</v>
      </c>
      <c r="O513" s="105" t="s">
        <v>83</v>
      </c>
      <c r="P513" s="95" t="s">
        <v>2216</v>
      </c>
      <c r="Q513" s="87">
        <v>757200</v>
      </c>
      <c r="R513" s="46">
        <f t="shared" si="30"/>
        <v>5750737</v>
      </c>
      <c r="S513" s="87">
        <v>1245950</v>
      </c>
      <c r="T513" s="87">
        <v>4504787</v>
      </c>
      <c r="V513" s="105" t="s">
        <v>92</v>
      </c>
      <c r="W513" s="95" t="s">
        <v>2219</v>
      </c>
      <c r="X513" s="87">
        <v>71708</v>
      </c>
      <c r="Y513" s="87">
        <f t="shared" si="31"/>
        <v>8279457</v>
      </c>
      <c r="Z513" s="87">
        <v>64100</v>
      </c>
      <c r="AA513" s="87">
        <v>8215357</v>
      </c>
    </row>
    <row r="514" spans="1:27" ht="15">
      <c r="A514" s="105" t="s">
        <v>151</v>
      </c>
      <c r="B514" s="95" t="s">
        <v>2234</v>
      </c>
      <c r="C514" s="87">
        <v>203000</v>
      </c>
      <c r="D514" s="46">
        <f t="shared" si="28"/>
        <v>342763</v>
      </c>
      <c r="E514" s="87">
        <v>147200</v>
      </c>
      <c r="F514" s="87">
        <v>195563</v>
      </c>
      <c r="O514" s="105" t="s">
        <v>86</v>
      </c>
      <c r="P514" s="95" t="s">
        <v>2217</v>
      </c>
      <c r="Q514" s="85"/>
      <c r="R514" s="46">
        <f t="shared" si="30"/>
        <v>947749</v>
      </c>
      <c r="S514" s="87">
        <v>350900</v>
      </c>
      <c r="T514" s="87">
        <v>596849</v>
      </c>
      <c r="V514" s="105" t="s">
        <v>95</v>
      </c>
      <c r="W514" s="95" t="s">
        <v>2220</v>
      </c>
      <c r="X514" s="87">
        <v>9060</v>
      </c>
      <c r="Y514" s="87">
        <f t="shared" si="31"/>
        <v>179647</v>
      </c>
      <c r="Z514" s="87">
        <v>2000</v>
      </c>
      <c r="AA514" s="87">
        <v>177647</v>
      </c>
    </row>
    <row r="515" spans="1:27" ht="15">
      <c r="A515" s="105" t="s">
        <v>154</v>
      </c>
      <c r="B515" s="95" t="s">
        <v>2235</v>
      </c>
      <c r="C515" s="87">
        <v>231852</v>
      </c>
      <c r="D515" s="46">
        <f t="shared" si="28"/>
        <v>520352</v>
      </c>
      <c r="E515" s="87">
        <v>64200</v>
      </c>
      <c r="F515" s="87">
        <v>456152</v>
      </c>
      <c r="O515" s="105" t="s">
        <v>89</v>
      </c>
      <c r="P515" s="95" t="s">
        <v>2218</v>
      </c>
      <c r="Q515" s="87">
        <v>316600</v>
      </c>
      <c r="R515" s="46">
        <f t="shared" si="30"/>
        <v>577954</v>
      </c>
      <c r="S515" s="85"/>
      <c r="T515" s="87">
        <v>577954</v>
      </c>
      <c r="V515" s="105" t="s">
        <v>98</v>
      </c>
      <c r="W515" s="95" t="s">
        <v>2221</v>
      </c>
      <c r="X515" s="87">
        <v>262563</v>
      </c>
      <c r="Y515" s="87">
        <f t="shared" si="31"/>
        <v>138075</v>
      </c>
      <c r="Z515" s="87">
        <v>16300</v>
      </c>
      <c r="AA515" s="87">
        <v>121775</v>
      </c>
    </row>
    <row r="516" spans="1:27" ht="15">
      <c r="A516" s="105" t="s">
        <v>157</v>
      </c>
      <c r="B516" s="95" t="s">
        <v>2236</v>
      </c>
      <c r="C516" s="85"/>
      <c r="D516" s="46">
        <f t="shared" si="28"/>
        <v>738692</v>
      </c>
      <c r="E516" s="87">
        <v>629000</v>
      </c>
      <c r="F516" s="87">
        <v>109692</v>
      </c>
      <c r="O516" s="105" t="s">
        <v>92</v>
      </c>
      <c r="P516" s="95" t="s">
        <v>2219</v>
      </c>
      <c r="Q516" s="85"/>
      <c r="R516" s="46">
        <f t="shared" si="30"/>
        <v>1241072</v>
      </c>
      <c r="S516" s="87">
        <v>63830</v>
      </c>
      <c r="T516" s="87">
        <v>1177242</v>
      </c>
      <c r="V516" s="105" t="s">
        <v>101</v>
      </c>
      <c r="W516" s="95" t="s">
        <v>2222</v>
      </c>
      <c r="X516" s="87">
        <v>425100</v>
      </c>
      <c r="Y516" s="87">
        <f t="shared" si="31"/>
        <v>6493251</v>
      </c>
      <c r="Z516" s="87">
        <v>193750</v>
      </c>
      <c r="AA516" s="87">
        <v>6299501</v>
      </c>
    </row>
    <row r="517" spans="1:27" ht="15">
      <c r="A517" s="105" t="s">
        <v>160</v>
      </c>
      <c r="B517" s="95" t="s">
        <v>2237</v>
      </c>
      <c r="C517" s="85"/>
      <c r="D517" s="46">
        <f t="shared" si="28"/>
        <v>841816</v>
      </c>
      <c r="E517" s="87">
        <v>379500</v>
      </c>
      <c r="F517" s="87">
        <v>462316</v>
      </c>
      <c r="O517" s="105" t="s">
        <v>95</v>
      </c>
      <c r="P517" s="95" t="s">
        <v>2220</v>
      </c>
      <c r="Q517" s="85"/>
      <c r="R517" s="46">
        <f t="shared" si="30"/>
        <v>401792</v>
      </c>
      <c r="S517" s="87">
        <v>27900</v>
      </c>
      <c r="T517" s="87">
        <v>373892</v>
      </c>
      <c r="V517" s="105" t="s">
        <v>104</v>
      </c>
      <c r="W517" s="95" t="s">
        <v>2223</v>
      </c>
      <c r="X517" s="85"/>
      <c r="Y517" s="87">
        <f t="shared" si="31"/>
        <v>1151405</v>
      </c>
      <c r="Z517" s="85"/>
      <c r="AA517" s="87">
        <v>1151405</v>
      </c>
    </row>
    <row r="518" spans="1:27" ht="15">
      <c r="A518" s="105" t="s">
        <v>163</v>
      </c>
      <c r="B518" s="95" t="s">
        <v>2238</v>
      </c>
      <c r="C518" s="87">
        <v>99400</v>
      </c>
      <c r="D518" s="46">
        <f t="shared" si="28"/>
        <v>480415</v>
      </c>
      <c r="E518" s="85"/>
      <c r="F518" s="87">
        <v>480415</v>
      </c>
      <c r="O518" s="105" t="s">
        <v>98</v>
      </c>
      <c r="P518" s="95" t="s">
        <v>2221</v>
      </c>
      <c r="Q518" s="87">
        <v>14000</v>
      </c>
      <c r="R518" s="46">
        <f t="shared" si="30"/>
        <v>831719</v>
      </c>
      <c r="S518" s="87">
        <v>373550</v>
      </c>
      <c r="T518" s="87">
        <v>458169</v>
      </c>
      <c r="V518" s="105" t="s">
        <v>107</v>
      </c>
      <c r="W518" s="95" t="s">
        <v>2224</v>
      </c>
      <c r="X518" s="87">
        <v>376580</v>
      </c>
      <c r="Y518" s="87">
        <f t="shared" si="31"/>
        <v>563027</v>
      </c>
      <c r="Z518" s="87">
        <v>12000</v>
      </c>
      <c r="AA518" s="87">
        <v>551027</v>
      </c>
    </row>
    <row r="519" spans="1:27" ht="15">
      <c r="A519" s="105" t="s">
        <v>166</v>
      </c>
      <c r="B519" s="95" t="s">
        <v>2239</v>
      </c>
      <c r="C519" s="85"/>
      <c r="D519" s="46">
        <f aca="true" t="shared" si="32" ref="D519:D549">E519+F519</f>
        <v>1080770</v>
      </c>
      <c r="E519" s="85"/>
      <c r="F519" s="87">
        <v>1080770</v>
      </c>
      <c r="O519" s="105" t="s">
        <v>101</v>
      </c>
      <c r="P519" s="95" t="s">
        <v>2222</v>
      </c>
      <c r="Q519" s="87">
        <v>4142152</v>
      </c>
      <c r="R519" s="46">
        <f aca="true" t="shared" si="33" ref="R519:R568">S519+T519</f>
        <v>16805919</v>
      </c>
      <c r="S519" s="87">
        <v>5580798</v>
      </c>
      <c r="T519" s="87">
        <v>11225121</v>
      </c>
      <c r="V519" s="105" t="s">
        <v>110</v>
      </c>
      <c r="W519" s="95" t="s">
        <v>2225</v>
      </c>
      <c r="X519" s="85"/>
      <c r="Y519" s="87">
        <f aca="true" t="shared" si="34" ref="Y519:Y565">Z519+AA519</f>
        <v>157151</v>
      </c>
      <c r="Z519" s="87">
        <v>25500</v>
      </c>
      <c r="AA519" s="87">
        <v>131651</v>
      </c>
    </row>
    <row r="520" spans="1:27" ht="15">
      <c r="A520" s="105" t="s">
        <v>169</v>
      </c>
      <c r="B520" s="95" t="s">
        <v>2240</v>
      </c>
      <c r="C520" s="85"/>
      <c r="D520" s="46">
        <f t="shared" si="32"/>
        <v>319615</v>
      </c>
      <c r="E520" s="87">
        <v>10560</v>
      </c>
      <c r="F520" s="87">
        <v>309055</v>
      </c>
      <c r="O520" s="105" t="s">
        <v>104</v>
      </c>
      <c r="P520" s="95" t="s">
        <v>2223</v>
      </c>
      <c r="Q520" s="85"/>
      <c r="R520" s="46">
        <f t="shared" si="33"/>
        <v>1362291</v>
      </c>
      <c r="S520" s="87">
        <v>115900</v>
      </c>
      <c r="T520" s="87">
        <v>1246391</v>
      </c>
      <c r="V520" s="105" t="s">
        <v>113</v>
      </c>
      <c r="W520" s="95" t="s">
        <v>2226</v>
      </c>
      <c r="X520" s="87">
        <v>304638</v>
      </c>
      <c r="Y520" s="87">
        <f t="shared" si="34"/>
        <v>2677835</v>
      </c>
      <c r="Z520" s="87">
        <v>48901</v>
      </c>
      <c r="AA520" s="87">
        <v>2628934</v>
      </c>
    </row>
    <row r="521" spans="1:27" ht="15">
      <c r="A521" s="105" t="s">
        <v>172</v>
      </c>
      <c r="B521" s="95" t="s">
        <v>2241</v>
      </c>
      <c r="C521" s="85"/>
      <c r="D521" s="46">
        <f t="shared" si="32"/>
        <v>137872</v>
      </c>
      <c r="E521" s="85"/>
      <c r="F521" s="87">
        <v>137872</v>
      </c>
      <c r="O521" s="105" t="s">
        <v>107</v>
      </c>
      <c r="P521" s="95" t="s">
        <v>2224</v>
      </c>
      <c r="Q521" s="87">
        <v>300000</v>
      </c>
      <c r="R521" s="46">
        <f t="shared" si="33"/>
        <v>1253015</v>
      </c>
      <c r="S521" s="87">
        <v>417300</v>
      </c>
      <c r="T521" s="87">
        <v>835715</v>
      </c>
      <c r="V521" s="105" t="s">
        <v>124</v>
      </c>
      <c r="W521" s="95" t="s">
        <v>2302</v>
      </c>
      <c r="X521" s="85"/>
      <c r="Y521" s="87">
        <f t="shared" si="34"/>
        <v>1</v>
      </c>
      <c r="Z521" s="85"/>
      <c r="AA521" s="87">
        <v>1</v>
      </c>
    </row>
    <row r="522" spans="1:27" ht="15">
      <c r="A522" s="105" t="s">
        <v>175</v>
      </c>
      <c r="B522" s="95" t="s">
        <v>2242</v>
      </c>
      <c r="C522" s="87">
        <v>419900</v>
      </c>
      <c r="D522" s="46">
        <f t="shared" si="32"/>
        <v>955587</v>
      </c>
      <c r="E522" s="87">
        <v>162500</v>
      </c>
      <c r="F522" s="87">
        <v>793087</v>
      </c>
      <c r="O522" s="105" t="s">
        <v>110</v>
      </c>
      <c r="P522" s="95" t="s">
        <v>2225</v>
      </c>
      <c r="Q522" s="85"/>
      <c r="R522" s="46">
        <f t="shared" si="33"/>
        <v>329668</v>
      </c>
      <c r="S522" s="87">
        <v>5000</v>
      </c>
      <c r="T522" s="87">
        <v>324668</v>
      </c>
      <c r="V522" s="105" t="s">
        <v>127</v>
      </c>
      <c r="W522" s="95" t="s">
        <v>2227</v>
      </c>
      <c r="X522" s="87">
        <v>403701</v>
      </c>
      <c r="Y522" s="87">
        <f t="shared" si="34"/>
        <v>12877451</v>
      </c>
      <c r="Z522" s="85"/>
      <c r="AA522" s="87">
        <v>12877451</v>
      </c>
    </row>
    <row r="523" spans="1:27" ht="15">
      <c r="A523" s="105" t="s">
        <v>178</v>
      </c>
      <c r="B523" s="95" t="s">
        <v>1863</v>
      </c>
      <c r="C523" s="87">
        <v>111300</v>
      </c>
      <c r="D523" s="46">
        <f t="shared" si="32"/>
        <v>464823</v>
      </c>
      <c r="E523" s="87">
        <v>93700</v>
      </c>
      <c r="F523" s="87">
        <v>371123</v>
      </c>
      <c r="O523" s="105" t="s">
        <v>113</v>
      </c>
      <c r="P523" s="95" t="s">
        <v>2226</v>
      </c>
      <c r="Q523" s="87">
        <v>1520100</v>
      </c>
      <c r="R523" s="46">
        <f t="shared" si="33"/>
        <v>6419859</v>
      </c>
      <c r="S523" s="87">
        <v>1075450</v>
      </c>
      <c r="T523" s="87">
        <v>5344409</v>
      </c>
      <c r="V523" s="105" t="s">
        <v>129</v>
      </c>
      <c r="W523" s="95" t="s">
        <v>2228</v>
      </c>
      <c r="X523" s="87">
        <v>1101500</v>
      </c>
      <c r="Y523" s="87">
        <f t="shared" si="34"/>
        <v>10787363</v>
      </c>
      <c r="Z523" s="85"/>
      <c r="AA523" s="87">
        <v>10787363</v>
      </c>
    </row>
    <row r="524" spans="1:27" ht="15">
      <c r="A524" s="105" t="s">
        <v>180</v>
      </c>
      <c r="B524" s="95" t="s">
        <v>2243</v>
      </c>
      <c r="C524" s="85"/>
      <c r="D524" s="46">
        <f t="shared" si="32"/>
        <v>1845343</v>
      </c>
      <c r="E524" s="87">
        <v>638902</v>
      </c>
      <c r="F524" s="87">
        <v>1206441</v>
      </c>
      <c r="O524" s="105" t="s">
        <v>127</v>
      </c>
      <c r="P524" s="95" t="s">
        <v>2227</v>
      </c>
      <c r="Q524" s="87">
        <v>1163264</v>
      </c>
      <c r="R524" s="46">
        <f t="shared" si="33"/>
        <v>1905670</v>
      </c>
      <c r="S524" s="87">
        <v>362201</v>
      </c>
      <c r="T524" s="87">
        <v>1543469</v>
      </c>
      <c r="V524" s="105" t="s">
        <v>133</v>
      </c>
      <c r="W524" s="95" t="s">
        <v>2229</v>
      </c>
      <c r="X524" s="87">
        <v>1950189</v>
      </c>
      <c r="Y524" s="87">
        <f t="shared" si="34"/>
        <v>3536148</v>
      </c>
      <c r="Z524" s="85"/>
      <c r="AA524" s="87">
        <v>3536148</v>
      </c>
    </row>
    <row r="525" spans="1:27" ht="15">
      <c r="A525" s="105" t="s">
        <v>183</v>
      </c>
      <c r="B525" s="95" t="s">
        <v>2008</v>
      </c>
      <c r="C525" s="87">
        <v>200000</v>
      </c>
      <c r="D525" s="46">
        <f t="shared" si="32"/>
        <v>760725</v>
      </c>
      <c r="E525" s="87">
        <v>27242</v>
      </c>
      <c r="F525" s="87">
        <v>733483</v>
      </c>
      <c r="O525" s="105" t="s">
        <v>129</v>
      </c>
      <c r="P525" s="95" t="s">
        <v>2228</v>
      </c>
      <c r="Q525" s="87">
        <v>3526600</v>
      </c>
      <c r="R525" s="46">
        <f t="shared" si="33"/>
        <v>9619779</v>
      </c>
      <c r="S525" s="87">
        <v>3110355</v>
      </c>
      <c r="T525" s="87">
        <v>6509424</v>
      </c>
      <c r="V525" s="105" t="s">
        <v>136</v>
      </c>
      <c r="W525" s="95" t="s">
        <v>2230</v>
      </c>
      <c r="X525" s="87">
        <v>2277254</v>
      </c>
      <c r="Y525" s="87">
        <f t="shared" si="34"/>
        <v>5897543</v>
      </c>
      <c r="Z525" s="87">
        <v>826232</v>
      </c>
      <c r="AA525" s="87">
        <v>5071311</v>
      </c>
    </row>
    <row r="526" spans="1:27" ht="15">
      <c r="A526" s="105" t="s">
        <v>185</v>
      </c>
      <c r="B526" s="95" t="s">
        <v>2244</v>
      </c>
      <c r="C526" s="87">
        <v>2118500</v>
      </c>
      <c r="D526" s="46">
        <f t="shared" si="32"/>
        <v>1577708</v>
      </c>
      <c r="E526" s="87">
        <v>772950</v>
      </c>
      <c r="F526" s="87">
        <v>804758</v>
      </c>
      <c r="O526" s="105" t="s">
        <v>133</v>
      </c>
      <c r="P526" s="95" t="s">
        <v>2229</v>
      </c>
      <c r="Q526" s="87">
        <v>2569000</v>
      </c>
      <c r="R526" s="46">
        <f t="shared" si="33"/>
        <v>6818454</v>
      </c>
      <c r="S526" s="87">
        <v>1887900</v>
      </c>
      <c r="T526" s="87">
        <v>4930554</v>
      </c>
      <c r="V526" s="105" t="s">
        <v>139</v>
      </c>
      <c r="W526" s="95" t="s">
        <v>2231</v>
      </c>
      <c r="X526" s="87">
        <v>7154261</v>
      </c>
      <c r="Y526" s="87">
        <f t="shared" si="34"/>
        <v>35076176</v>
      </c>
      <c r="Z526" s="87">
        <v>389150</v>
      </c>
      <c r="AA526" s="87">
        <v>34687026</v>
      </c>
    </row>
    <row r="527" spans="1:27" ht="15">
      <c r="A527" s="105" t="s">
        <v>188</v>
      </c>
      <c r="B527" s="95" t="s">
        <v>2245</v>
      </c>
      <c r="C527" s="85"/>
      <c r="D527" s="46">
        <f t="shared" si="32"/>
        <v>10600</v>
      </c>
      <c r="E527" s="85"/>
      <c r="F527" s="87">
        <v>10600</v>
      </c>
      <c r="O527" s="105" t="s">
        <v>136</v>
      </c>
      <c r="P527" s="95" t="s">
        <v>2230</v>
      </c>
      <c r="Q527" s="87">
        <v>16719350</v>
      </c>
      <c r="R527" s="46">
        <f t="shared" si="33"/>
        <v>20838859</v>
      </c>
      <c r="S527" s="87">
        <v>5890890</v>
      </c>
      <c r="T527" s="87">
        <v>14947969</v>
      </c>
      <c r="V527" s="105" t="s">
        <v>142</v>
      </c>
      <c r="W527" s="95" t="s">
        <v>2232</v>
      </c>
      <c r="X527" s="87">
        <v>775900</v>
      </c>
      <c r="Y527" s="87">
        <f t="shared" si="34"/>
        <v>1099292</v>
      </c>
      <c r="Z527" s="87">
        <v>25400</v>
      </c>
      <c r="AA527" s="87">
        <v>1073892</v>
      </c>
    </row>
    <row r="528" spans="1:27" ht="15">
      <c r="A528" s="105" t="s">
        <v>191</v>
      </c>
      <c r="B528" s="95" t="s">
        <v>2246</v>
      </c>
      <c r="C528" s="85"/>
      <c r="D528" s="46">
        <f t="shared" si="32"/>
        <v>50375</v>
      </c>
      <c r="E528" s="85"/>
      <c r="F528" s="87">
        <v>50375</v>
      </c>
      <c r="O528" s="105" t="s">
        <v>139</v>
      </c>
      <c r="P528" s="95" t="s">
        <v>2231</v>
      </c>
      <c r="Q528" s="87">
        <v>16365753</v>
      </c>
      <c r="R528" s="46">
        <f t="shared" si="33"/>
        <v>19341283</v>
      </c>
      <c r="S528" s="87">
        <v>1080025</v>
      </c>
      <c r="T528" s="87">
        <v>18261258</v>
      </c>
      <c r="V528" s="105" t="s">
        <v>145</v>
      </c>
      <c r="W528" s="95" t="s">
        <v>2233</v>
      </c>
      <c r="X528" s="87">
        <v>16020757</v>
      </c>
      <c r="Y528" s="87">
        <f t="shared" si="34"/>
        <v>600281</v>
      </c>
      <c r="Z528" s="85"/>
      <c r="AA528" s="87">
        <v>600281</v>
      </c>
    </row>
    <row r="529" spans="1:27" ht="15">
      <c r="A529" s="105" t="s">
        <v>192</v>
      </c>
      <c r="B529" s="95" t="s">
        <v>2247</v>
      </c>
      <c r="C529" s="85"/>
      <c r="D529" s="46">
        <f t="shared" si="32"/>
        <v>32183</v>
      </c>
      <c r="E529" s="85"/>
      <c r="F529" s="87">
        <v>32183</v>
      </c>
      <c r="O529" s="105" t="s">
        <v>142</v>
      </c>
      <c r="P529" s="95" t="s">
        <v>2232</v>
      </c>
      <c r="Q529" s="87">
        <v>1019301</v>
      </c>
      <c r="R529" s="46">
        <f t="shared" si="33"/>
        <v>4655411</v>
      </c>
      <c r="S529" s="87">
        <v>918726</v>
      </c>
      <c r="T529" s="87">
        <v>3736685</v>
      </c>
      <c r="V529" s="105" t="s">
        <v>148</v>
      </c>
      <c r="W529" s="95" t="s">
        <v>2290</v>
      </c>
      <c r="X529" s="87">
        <v>189600</v>
      </c>
      <c r="Y529" s="87">
        <f t="shared" si="34"/>
        <v>1428261</v>
      </c>
      <c r="Z529" s="85"/>
      <c r="AA529" s="87">
        <v>1428261</v>
      </c>
    </row>
    <row r="530" spans="1:27" ht="15">
      <c r="A530" s="105" t="s">
        <v>193</v>
      </c>
      <c r="B530" s="95" t="s">
        <v>2248</v>
      </c>
      <c r="C530" s="85"/>
      <c r="D530" s="46">
        <f t="shared" si="32"/>
        <v>34275</v>
      </c>
      <c r="E530" s="85"/>
      <c r="F530" s="87">
        <v>34275</v>
      </c>
      <c r="O530" s="105" t="s">
        <v>145</v>
      </c>
      <c r="P530" s="95" t="s">
        <v>2233</v>
      </c>
      <c r="Q530" s="85"/>
      <c r="R530" s="46">
        <f t="shared" si="33"/>
        <v>1779160</v>
      </c>
      <c r="S530" s="87">
        <v>62840</v>
      </c>
      <c r="T530" s="87">
        <v>1716320</v>
      </c>
      <c r="V530" s="105" t="s">
        <v>151</v>
      </c>
      <c r="W530" s="95" t="s">
        <v>2234</v>
      </c>
      <c r="X530" s="87">
        <v>4480</v>
      </c>
      <c r="Y530" s="87">
        <f t="shared" si="34"/>
        <v>3686506</v>
      </c>
      <c r="Z530" s="87">
        <v>214500</v>
      </c>
      <c r="AA530" s="87">
        <v>3472006</v>
      </c>
    </row>
    <row r="531" spans="1:27" ht="15">
      <c r="A531" s="105" t="s">
        <v>194</v>
      </c>
      <c r="B531" s="95" t="s">
        <v>2249</v>
      </c>
      <c r="C531" s="87">
        <v>392000</v>
      </c>
      <c r="D531" s="46">
        <f t="shared" si="32"/>
        <v>100477</v>
      </c>
      <c r="E531" s="87">
        <v>12425</v>
      </c>
      <c r="F531" s="87">
        <v>88052</v>
      </c>
      <c r="O531" s="105" t="s">
        <v>148</v>
      </c>
      <c r="P531" s="95" t="s">
        <v>2290</v>
      </c>
      <c r="Q531" s="87">
        <v>1785652</v>
      </c>
      <c r="R531" s="46">
        <f t="shared" si="33"/>
        <v>3967004</v>
      </c>
      <c r="S531" s="87">
        <v>81050</v>
      </c>
      <c r="T531" s="87">
        <v>3885954</v>
      </c>
      <c r="V531" s="105" t="s">
        <v>154</v>
      </c>
      <c r="W531" s="95" t="s">
        <v>2235</v>
      </c>
      <c r="X531" s="87">
        <v>24812097</v>
      </c>
      <c r="Y531" s="87">
        <f t="shared" si="34"/>
        <v>35401981</v>
      </c>
      <c r="Z531" s="87">
        <v>11428853</v>
      </c>
      <c r="AA531" s="87">
        <v>23973128</v>
      </c>
    </row>
    <row r="532" spans="1:27" ht="15">
      <c r="A532" s="105" t="s">
        <v>198</v>
      </c>
      <c r="B532" s="95" t="s">
        <v>1957</v>
      </c>
      <c r="C532" s="85"/>
      <c r="D532" s="46">
        <f t="shared" si="32"/>
        <v>49231</v>
      </c>
      <c r="E532" s="85"/>
      <c r="F532" s="87">
        <v>49231</v>
      </c>
      <c r="O532" s="105" t="s">
        <v>151</v>
      </c>
      <c r="P532" s="95" t="s">
        <v>2234</v>
      </c>
      <c r="Q532" s="87">
        <v>698600</v>
      </c>
      <c r="R532" s="46">
        <f t="shared" si="33"/>
        <v>3315154</v>
      </c>
      <c r="S532" s="87">
        <v>1352610</v>
      </c>
      <c r="T532" s="87">
        <v>1962544</v>
      </c>
      <c r="V532" s="105" t="s">
        <v>157</v>
      </c>
      <c r="W532" s="95" t="s">
        <v>2236</v>
      </c>
      <c r="X532" s="87">
        <v>1267500</v>
      </c>
      <c r="Y532" s="87">
        <f t="shared" si="34"/>
        <v>4176444</v>
      </c>
      <c r="Z532" s="85"/>
      <c r="AA532" s="87">
        <v>4176444</v>
      </c>
    </row>
    <row r="533" spans="1:27" ht="15">
      <c r="A533" s="105" t="s">
        <v>201</v>
      </c>
      <c r="B533" s="95" t="s">
        <v>2250</v>
      </c>
      <c r="C533" s="85"/>
      <c r="D533" s="46">
        <f t="shared" si="32"/>
        <v>12800</v>
      </c>
      <c r="E533" s="85"/>
      <c r="F533" s="87">
        <v>12800</v>
      </c>
      <c r="O533" s="105" t="s">
        <v>154</v>
      </c>
      <c r="P533" s="95" t="s">
        <v>2235</v>
      </c>
      <c r="Q533" s="87">
        <v>4956526</v>
      </c>
      <c r="R533" s="46">
        <f t="shared" si="33"/>
        <v>9401263</v>
      </c>
      <c r="S533" s="87">
        <v>826366</v>
      </c>
      <c r="T533" s="87">
        <v>8574897</v>
      </c>
      <c r="V533" s="105" t="s">
        <v>160</v>
      </c>
      <c r="W533" s="95" t="s">
        <v>2237</v>
      </c>
      <c r="X533" s="87">
        <v>227850</v>
      </c>
      <c r="Y533" s="87">
        <f t="shared" si="34"/>
        <v>4268441</v>
      </c>
      <c r="Z533" s="85"/>
      <c r="AA533" s="87">
        <v>4268441</v>
      </c>
    </row>
    <row r="534" spans="1:27" ht="15">
      <c r="A534" s="105" t="s">
        <v>204</v>
      </c>
      <c r="B534" s="95" t="s">
        <v>1923</v>
      </c>
      <c r="C534" s="85"/>
      <c r="D534" s="46">
        <f t="shared" si="32"/>
        <v>24200</v>
      </c>
      <c r="E534" s="85"/>
      <c r="F534" s="87">
        <v>24200</v>
      </c>
      <c r="O534" s="105" t="s">
        <v>157</v>
      </c>
      <c r="P534" s="95" t="s">
        <v>2236</v>
      </c>
      <c r="Q534" s="87">
        <v>1175000</v>
      </c>
      <c r="R534" s="46">
        <f t="shared" si="33"/>
        <v>8426914</v>
      </c>
      <c r="S534" s="87">
        <v>4786050</v>
      </c>
      <c r="T534" s="87">
        <v>3640864</v>
      </c>
      <c r="V534" s="105" t="s">
        <v>163</v>
      </c>
      <c r="W534" s="95" t="s">
        <v>2238</v>
      </c>
      <c r="X534" s="87">
        <v>43300</v>
      </c>
      <c r="Y534" s="87">
        <f t="shared" si="34"/>
        <v>1225817</v>
      </c>
      <c r="Z534" s="85"/>
      <c r="AA534" s="87">
        <v>1225817</v>
      </c>
    </row>
    <row r="535" spans="1:27" ht="15">
      <c r="A535" s="105" t="s">
        <v>207</v>
      </c>
      <c r="B535" s="95" t="s">
        <v>2251</v>
      </c>
      <c r="C535" s="85"/>
      <c r="D535" s="46">
        <f t="shared" si="32"/>
        <v>8700</v>
      </c>
      <c r="E535" s="85"/>
      <c r="F535" s="87">
        <v>8700</v>
      </c>
      <c r="O535" s="105" t="s">
        <v>160</v>
      </c>
      <c r="P535" s="95" t="s">
        <v>2237</v>
      </c>
      <c r="Q535" s="87">
        <v>3008000</v>
      </c>
      <c r="R535" s="46">
        <f t="shared" si="33"/>
        <v>9838084</v>
      </c>
      <c r="S535" s="87">
        <v>3583151</v>
      </c>
      <c r="T535" s="87">
        <v>6254933</v>
      </c>
      <c r="V535" s="105" t="s">
        <v>166</v>
      </c>
      <c r="W535" s="95" t="s">
        <v>2239</v>
      </c>
      <c r="X535" s="87">
        <v>136265</v>
      </c>
      <c r="Y535" s="87">
        <f t="shared" si="34"/>
        <v>7496616</v>
      </c>
      <c r="Z535" s="87">
        <v>19100</v>
      </c>
      <c r="AA535" s="87">
        <v>7477516</v>
      </c>
    </row>
    <row r="536" spans="1:27" ht="15">
      <c r="A536" s="105" t="s">
        <v>209</v>
      </c>
      <c r="B536" s="95" t="s">
        <v>2252</v>
      </c>
      <c r="C536" s="85"/>
      <c r="D536" s="46">
        <f t="shared" si="32"/>
        <v>8200</v>
      </c>
      <c r="E536" s="85"/>
      <c r="F536" s="87">
        <v>8200</v>
      </c>
      <c r="O536" s="105" t="s">
        <v>163</v>
      </c>
      <c r="P536" s="95" t="s">
        <v>2238</v>
      </c>
      <c r="Q536" s="87">
        <v>3822696</v>
      </c>
      <c r="R536" s="46">
        <f t="shared" si="33"/>
        <v>13526220</v>
      </c>
      <c r="S536" s="87">
        <v>74700</v>
      </c>
      <c r="T536" s="87">
        <v>13451520</v>
      </c>
      <c r="V536" s="105" t="s">
        <v>169</v>
      </c>
      <c r="W536" s="95" t="s">
        <v>2240</v>
      </c>
      <c r="X536" s="85"/>
      <c r="Y536" s="87">
        <f t="shared" si="34"/>
        <v>4341324</v>
      </c>
      <c r="Z536" s="85"/>
      <c r="AA536" s="87">
        <v>4341324</v>
      </c>
    </row>
    <row r="537" spans="1:27" ht="15">
      <c r="A537" s="105" t="s">
        <v>212</v>
      </c>
      <c r="B537" s="95" t="s">
        <v>2253</v>
      </c>
      <c r="C537" s="87">
        <v>1</v>
      </c>
      <c r="D537" s="46">
        <f t="shared" si="32"/>
        <v>2300</v>
      </c>
      <c r="E537" s="85"/>
      <c r="F537" s="87">
        <v>2300</v>
      </c>
      <c r="O537" s="105" t="s">
        <v>166</v>
      </c>
      <c r="P537" s="95" t="s">
        <v>2239</v>
      </c>
      <c r="Q537" s="87">
        <v>1046150</v>
      </c>
      <c r="R537" s="46">
        <f t="shared" si="33"/>
        <v>10030343</v>
      </c>
      <c r="S537" s="87">
        <v>809050</v>
      </c>
      <c r="T537" s="87">
        <v>9221293</v>
      </c>
      <c r="V537" s="105" t="s">
        <v>172</v>
      </c>
      <c r="W537" s="95" t="s">
        <v>2241</v>
      </c>
      <c r="X537" s="87">
        <v>96000</v>
      </c>
      <c r="Y537" s="87">
        <f t="shared" si="34"/>
        <v>435674</v>
      </c>
      <c r="Z537" s="85"/>
      <c r="AA537" s="87">
        <v>435674</v>
      </c>
    </row>
    <row r="538" spans="1:27" ht="15">
      <c r="A538" s="105" t="s">
        <v>214</v>
      </c>
      <c r="B538" s="95" t="s">
        <v>2254</v>
      </c>
      <c r="C538" s="85"/>
      <c r="D538" s="46">
        <f t="shared" si="32"/>
        <v>30200</v>
      </c>
      <c r="E538" s="85"/>
      <c r="F538" s="87">
        <v>30200</v>
      </c>
      <c r="O538" s="105" t="s">
        <v>169</v>
      </c>
      <c r="P538" s="95" t="s">
        <v>2240</v>
      </c>
      <c r="Q538" s="85"/>
      <c r="R538" s="46">
        <f t="shared" si="33"/>
        <v>5587600</v>
      </c>
      <c r="S538" s="87">
        <v>160160</v>
      </c>
      <c r="T538" s="87">
        <v>5427440</v>
      </c>
      <c r="V538" s="105" t="s">
        <v>175</v>
      </c>
      <c r="W538" s="95" t="s">
        <v>2242</v>
      </c>
      <c r="X538" s="87">
        <v>1005574</v>
      </c>
      <c r="Y538" s="87">
        <f t="shared" si="34"/>
        <v>2151118</v>
      </c>
      <c r="Z538" s="85"/>
      <c r="AA538" s="87">
        <v>2151118</v>
      </c>
    </row>
    <row r="539" spans="1:27" ht="15">
      <c r="A539" s="105" t="s">
        <v>217</v>
      </c>
      <c r="B539" s="95" t="s">
        <v>2255</v>
      </c>
      <c r="C539" s="87">
        <v>0</v>
      </c>
      <c r="D539" s="46">
        <f t="shared" si="32"/>
        <v>150801</v>
      </c>
      <c r="E539" s="85"/>
      <c r="F539" s="87">
        <v>150801</v>
      </c>
      <c r="O539" s="105" t="s">
        <v>172</v>
      </c>
      <c r="P539" s="95" t="s">
        <v>2241</v>
      </c>
      <c r="Q539" s="87">
        <v>67979</v>
      </c>
      <c r="R539" s="46">
        <f t="shared" si="33"/>
        <v>2825563</v>
      </c>
      <c r="S539" s="87">
        <v>175050</v>
      </c>
      <c r="T539" s="87">
        <v>2650513</v>
      </c>
      <c r="V539" s="105" t="s">
        <v>178</v>
      </c>
      <c r="W539" s="95" t="s">
        <v>1863</v>
      </c>
      <c r="X539" s="87">
        <v>1525611</v>
      </c>
      <c r="Y539" s="87">
        <f t="shared" si="34"/>
        <v>5859748</v>
      </c>
      <c r="Z539" s="85"/>
      <c r="AA539" s="87">
        <v>5859748</v>
      </c>
    </row>
    <row r="540" spans="1:27" ht="15">
      <c r="A540" s="105" t="s">
        <v>220</v>
      </c>
      <c r="B540" s="95" t="s">
        <v>2256</v>
      </c>
      <c r="C540" s="85"/>
      <c r="D540" s="46">
        <f t="shared" si="32"/>
        <v>28530</v>
      </c>
      <c r="E540" s="85"/>
      <c r="F540" s="87">
        <v>28530</v>
      </c>
      <c r="O540" s="105" t="s">
        <v>175</v>
      </c>
      <c r="P540" s="95" t="s">
        <v>2242</v>
      </c>
      <c r="Q540" s="87">
        <v>2794100</v>
      </c>
      <c r="R540" s="46">
        <f t="shared" si="33"/>
        <v>18887289</v>
      </c>
      <c r="S540" s="87">
        <v>6101500</v>
      </c>
      <c r="T540" s="87">
        <v>12785789</v>
      </c>
      <c r="V540" s="105" t="s">
        <v>180</v>
      </c>
      <c r="W540" s="95" t="s">
        <v>2243</v>
      </c>
      <c r="X540" s="87">
        <v>58842</v>
      </c>
      <c r="Y540" s="87">
        <f t="shared" si="34"/>
        <v>13830738</v>
      </c>
      <c r="Z540" s="87">
        <v>256201</v>
      </c>
      <c r="AA540" s="87">
        <v>13574537</v>
      </c>
    </row>
    <row r="541" spans="1:27" ht="15">
      <c r="A541" s="105" t="s">
        <v>223</v>
      </c>
      <c r="B541" s="95" t="s">
        <v>2257</v>
      </c>
      <c r="C541" s="85"/>
      <c r="D541" s="46">
        <f t="shared" si="32"/>
        <v>18319</v>
      </c>
      <c r="E541" s="87">
        <v>3500</v>
      </c>
      <c r="F541" s="87">
        <v>14819</v>
      </c>
      <c r="O541" s="105" t="s">
        <v>178</v>
      </c>
      <c r="P541" s="95" t="s">
        <v>1863</v>
      </c>
      <c r="Q541" s="87">
        <v>1762450</v>
      </c>
      <c r="R541" s="46">
        <f t="shared" si="33"/>
        <v>9290279</v>
      </c>
      <c r="S541" s="87">
        <v>1416180</v>
      </c>
      <c r="T541" s="87">
        <v>7874099</v>
      </c>
      <c r="V541" s="105" t="s">
        <v>183</v>
      </c>
      <c r="W541" s="95" t="s">
        <v>2008</v>
      </c>
      <c r="X541" s="87">
        <v>2079130</v>
      </c>
      <c r="Y541" s="87">
        <f t="shared" si="34"/>
        <v>28932037</v>
      </c>
      <c r="Z541" s="87">
        <v>2966501</v>
      </c>
      <c r="AA541" s="87">
        <v>25965536</v>
      </c>
    </row>
    <row r="542" spans="1:27" ht="15">
      <c r="A542" s="105" t="s">
        <v>226</v>
      </c>
      <c r="B542" s="95" t="s">
        <v>2258</v>
      </c>
      <c r="C542" s="85"/>
      <c r="D542" s="46">
        <f t="shared" si="32"/>
        <v>17800</v>
      </c>
      <c r="E542" s="85"/>
      <c r="F542" s="87">
        <v>17800</v>
      </c>
      <c r="O542" s="105" t="s">
        <v>180</v>
      </c>
      <c r="P542" s="95" t="s">
        <v>2243</v>
      </c>
      <c r="Q542" s="87">
        <v>8698987</v>
      </c>
      <c r="R542" s="46">
        <f t="shared" si="33"/>
        <v>32886423</v>
      </c>
      <c r="S542" s="87">
        <v>12493155</v>
      </c>
      <c r="T542" s="87">
        <v>20393268</v>
      </c>
      <c r="V542" s="105" t="s">
        <v>185</v>
      </c>
      <c r="W542" s="95" t="s">
        <v>2244</v>
      </c>
      <c r="X542" s="87">
        <v>878171</v>
      </c>
      <c r="Y542" s="87">
        <f t="shared" si="34"/>
        <v>12180878</v>
      </c>
      <c r="Z542" s="87">
        <v>2811250</v>
      </c>
      <c r="AA542" s="87">
        <v>9369628</v>
      </c>
    </row>
    <row r="543" spans="1:27" ht="15">
      <c r="A543" s="105" t="s">
        <v>229</v>
      </c>
      <c r="B543" s="95" t="s">
        <v>1847</v>
      </c>
      <c r="C543" s="85"/>
      <c r="D543" s="46">
        <f t="shared" si="32"/>
        <v>101697</v>
      </c>
      <c r="E543" s="87">
        <v>16000</v>
      </c>
      <c r="F543" s="87">
        <v>85697</v>
      </c>
      <c r="O543" s="105" t="s">
        <v>183</v>
      </c>
      <c r="P543" s="95" t="s">
        <v>2008</v>
      </c>
      <c r="Q543" s="87">
        <v>1541600</v>
      </c>
      <c r="R543" s="46">
        <f t="shared" si="33"/>
        <v>17445652</v>
      </c>
      <c r="S543" s="87">
        <v>1758936</v>
      </c>
      <c r="T543" s="87">
        <v>15686716</v>
      </c>
      <c r="V543" s="105" t="s">
        <v>191</v>
      </c>
      <c r="W543" s="95" t="s">
        <v>2246</v>
      </c>
      <c r="X543" s="87">
        <v>40250</v>
      </c>
      <c r="Y543" s="87">
        <f t="shared" si="34"/>
        <v>819572</v>
      </c>
      <c r="Z543" s="85"/>
      <c r="AA543" s="87">
        <v>819572</v>
      </c>
    </row>
    <row r="544" spans="1:27" ht="15">
      <c r="A544" s="105" t="s">
        <v>232</v>
      </c>
      <c r="B544" s="95" t="s">
        <v>2259</v>
      </c>
      <c r="C544" s="85"/>
      <c r="D544" s="46">
        <f t="shared" si="32"/>
        <v>12900</v>
      </c>
      <c r="E544" s="85"/>
      <c r="F544" s="87">
        <v>12900</v>
      </c>
      <c r="O544" s="105" t="s">
        <v>185</v>
      </c>
      <c r="P544" s="95" t="s">
        <v>2244</v>
      </c>
      <c r="Q544" s="87">
        <v>15806500</v>
      </c>
      <c r="R544" s="46">
        <f t="shared" si="33"/>
        <v>26576206</v>
      </c>
      <c r="S544" s="87">
        <v>10309872</v>
      </c>
      <c r="T544" s="87">
        <v>16266334</v>
      </c>
      <c r="V544" s="105" t="s">
        <v>192</v>
      </c>
      <c r="W544" s="95" t="s">
        <v>2247</v>
      </c>
      <c r="X544" s="87">
        <v>147000</v>
      </c>
      <c r="Y544" s="87">
        <f t="shared" si="34"/>
        <v>260483</v>
      </c>
      <c r="Z544" s="85"/>
      <c r="AA544" s="87">
        <v>260483</v>
      </c>
    </row>
    <row r="545" spans="1:27" ht="15">
      <c r="A545" s="105" t="s">
        <v>235</v>
      </c>
      <c r="B545" s="95" t="s">
        <v>2260</v>
      </c>
      <c r="C545" s="85"/>
      <c r="D545" s="46">
        <f t="shared" si="32"/>
        <v>128840</v>
      </c>
      <c r="E545" s="85"/>
      <c r="F545" s="87">
        <v>128840</v>
      </c>
      <c r="O545" s="105" t="s">
        <v>188</v>
      </c>
      <c r="P545" s="95" t="s">
        <v>2245</v>
      </c>
      <c r="Q545" s="85"/>
      <c r="R545" s="46">
        <f t="shared" si="33"/>
        <v>295097</v>
      </c>
      <c r="S545" s="87">
        <v>70000</v>
      </c>
      <c r="T545" s="87">
        <v>225097</v>
      </c>
      <c r="V545" s="105" t="s">
        <v>193</v>
      </c>
      <c r="W545" s="95" t="s">
        <v>2248</v>
      </c>
      <c r="X545" s="85"/>
      <c r="Y545" s="87">
        <f t="shared" si="34"/>
        <v>715037</v>
      </c>
      <c r="Z545" s="85"/>
      <c r="AA545" s="87">
        <v>715037</v>
      </c>
    </row>
    <row r="546" spans="1:27" ht="15">
      <c r="A546" s="105" t="s">
        <v>238</v>
      </c>
      <c r="B546" s="95" t="s">
        <v>2261</v>
      </c>
      <c r="C546" s="85"/>
      <c r="D546" s="46">
        <f t="shared" si="32"/>
        <v>37883</v>
      </c>
      <c r="E546" s="87">
        <v>25000</v>
      </c>
      <c r="F546" s="87">
        <v>12883</v>
      </c>
      <c r="O546" s="105" t="s">
        <v>191</v>
      </c>
      <c r="P546" s="95" t="s">
        <v>2246</v>
      </c>
      <c r="Q546" s="87">
        <v>7240708</v>
      </c>
      <c r="R546" s="46">
        <f t="shared" si="33"/>
        <v>648974</v>
      </c>
      <c r="S546" s="87">
        <v>3155</v>
      </c>
      <c r="T546" s="87">
        <v>645819</v>
      </c>
      <c r="V546" s="105" t="s">
        <v>194</v>
      </c>
      <c r="W546" s="95" t="s">
        <v>2249</v>
      </c>
      <c r="X546" s="87">
        <v>1023456</v>
      </c>
      <c r="Y546" s="87">
        <f t="shared" si="34"/>
        <v>899068</v>
      </c>
      <c r="Z546" s="87">
        <v>295304</v>
      </c>
      <c r="AA546" s="87">
        <v>603764</v>
      </c>
    </row>
    <row r="547" spans="1:27" ht="15">
      <c r="A547" s="105" t="s">
        <v>240</v>
      </c>
      <c r="B547" s="95" t="s">
        <v>2262</v>
      </c>
      <c r="C547" s="85"/>
      <c r="D547" s="46">
        <f t="shared" si="32"/>
        <v>11630</v>
      </c>
      <c r="E547" s="85"/>
      <c r="F547" s="87">
        <v>11630</v>
      </c>
      <c r="O547" s="105" t="s">
        <v>192</v>
      </c>
      <c r="P547" s="95" t="s">
        <v>2247</v>
      </c>
      <c r="Q547" s="85"/>
      <c r="R547" s="46">
        <f t="shared" si="33"/>
        <v>516573</v>
      </c>
      <c r="S547" s="87">
        <v>17570</v>
      </c>
      <c r="T547" s="87">
        <v>499003</v>
      </c>
      <c r="V547" s="105" t="s">
        <v>198</v>
      </c>
      <c r="W547" s="95" t="s">
        <v>1957</v>
      </c>
      <c r="X547" s="87">
        <v>121500</v>
      </c>
      <c r="Y547" s="87">
        <f t="shared" si="34"/>
        <v>2032944</v>
      </c>
      <c r="Z547" s="85"/>
      <c r="AA547" s="87">
        <v>2032944</v>
      </c>
    </row>
    <row r="548" spans="1:27" ht="15">
      <c r="A548" s="105" t="s">
        <v>243</v>
      </c>
      <c r="B548" s="95" t="s">
        <v>1825</v>
      </c>
      <c r="C548" s="85"/>
      <c r="D548" s="46">
        <f t="shared" si="32"/>
        <v>104943</v>
      </c>
      <c r="E548" s="85"/>
      <c r="F548" s="87">
        <v>104943</v>
      </c>
      <c r="O548" s="105" t="s">
        <v>193</v>
      </c>
      <c r="P548" s="95" t="s">
        <v>2248</v>
      </c>
      <c r="Q548" s="85"/>
      <c r="R548" s="46">
        <f t="shared" si="33"/>
        <v>579188</v>
      </c>
      <c r="S548" s="87">
        <v>5000</v>
      </c>
      <c r="T548" s="87">
        <v>574188</v>
      </c>
      <c r="V548" s="105" t="s">
        <v>201</v>
      </c>
      <c r="W548" s="95" t="s">
        <v>2250</v>
      </c>
      <c r="X548" s="87">
        <v>20000</v>
      </c>
      <c r="Y548" s="87">
        <f t="shared" si="34"/>
        <v>598774</v>
      </c>
      <c r="Z548" s="87">
        <v>9250</v>
      </c>
      <c r="AA548" s="87">
        <v>589524</v>
      </c>
    </row>
    <row r="549" spans="1:27" ht="15">
      <c r="A549" s="105" t="s">
        <v>246</v>
      </c>
      <c r="B549" s="95" t="s">
        <v>2271</v>
      </c>
      <c r="C549" s="85"/>
      <c r="D549" s="46">
        <f t="shared" si="32"/>
        <v>27706</v>
      </c>
      <c r="E549" s="85"/>
      <c r="F549" s="87">
        <v>27706</v>
      </c>
      <c r="O549" s="105" t="s">
        <v>194</v>
      </c>
      <c r="P549" s="95" t="s">
        <v>2249</v>
      </c>
      <c r="Q549" s="87">
        <v>405725</v>
      </c>
      <c r="R549" s="46">
        <f t="shared" si="33"/>
        <v>1447621</v>
      </c>
      <c r="S549" s="87">
        <v>499655</v>
      </c>
      <c r="T549" s="87">
        <v>947966</v>
      </c>
      <c r="V549" s="105" t="s">
        <v>204</v>
      </c>
      <c r="W549" s="95" t="s">
        <v>1923</v>
      </c>
      <c r="X549" s="87">
        <v>204160</v>
      </c>
      <c r="Y549" s="87">
        <f t="shared" si="34"/>
        <v>1294677</v>
      </c>
      <c r="Z549" s="87">
        <v>321271</v>
      </c>
      <c r="AA549" s="87">
        <v>973406</v>
      </c>
    </row>
    <row r="550" spans="15:27" ht="15">
      <c r="O550" s="105" t="s">
        <v>198</v>
      </c>
      <c r="P550" s="95" t="s">
        <v>1957</v>
      </c>
      <c r="Q550" s="85"/>
      <c r="R550" s="46">
        <f t="shared" si="33"/>
        <v>1111862</v>
      </c>
      <c r="S550" s="87">
        <v>329350</v>
      </c>
      <c r="T550" s="87">
        <v>782512</v>
      </c>
      <c r="V550" s="105" t="s">
        <v>207</v>
      </c>
      <c r="W550" s="95" t="s">
        <v>2251</v>
      </c>
      <c r="X550" s="87">
        <v>297000</v>
      </c>
      <c r="Y550" s="87">
        <f t="shared" si="34"/>
        <v>4141972</v>
      </c>
      <c r="Z550" s="87">
        <v>9380</v>
      </c>
      <c r="AA550" s="87">
        <v>4132592</v>
      </c>
    </row>
    <row r="551" spans="15:27" ht="15">
      <c r="O551" s="105" t="s">
        <v>201</v>
      </c>
      <c r="P551" s="95" t="s">
        <v>2250</v>
      </c>
      <c r="Q551" s="87">
        <v>287250</v>
      </c>
      <c r="R551" s="46">
        <f t="shared" si="33"/>
        <v>167915</v>
      </c>
      <c r="S551" s="87">
        <v>88900</v>
      </c>
      <c r="T551" s="87">
        <v>79015</v>
      </c>
      <c r="V551" s="105" t="s">
        <v>209</v>
      </c>
      <c r="W551" s="95" t="s">
        <v>2252</v>
      </c>
      <c r="X551" s="87">
        <v>50030</v>
      </c>
      <c r="Y551" s="87">
        <f t="shared" si="34"/>
        <v>613632</v>
      </c>
      <c r="Z551" s="87">
        <v>60660</v>
      </c>
      <c r="AA551" s="87">
        <v>552972</v>
      </c>
    </row>
    <row r="552" spans="15:27" ht="15">
      <c r="O552" s="105" t="s">
        <v>204</v>
      </c>
      <c r="P552" s="95" t="s">
        <v>1923</v>
      </c>
      <c r="Q552" s="87">
        <v>985</v>
      </c>
      <c r="R552" s="46">
        <f t="shared" si="33"/>
        <v>900880</v>
      </c>
      <c r="S552" s="87">
        <v>2500</v>
      </c>
      <c r="T552" s="87">
        <v>898380</v>
      </c>
      <c r="V552" s="105" t="s">
        <v>212</v>
      </c>
      <c r="W552" s="95" t="s">
        <v>2253</v>
      </c>
      <c r="X552" s="87">
        <v>72855</v>
      </c>
      <c r="Y552" s="87">
        <f t="shared" si="34"/>
        <v>1307252</v>
      </c>
      <c r="Z552" s="87">
        <v>66801</v>
      </c>
      <c r="AA552" s="87">
        <v>1240451</v>
      </c>
    </row>
    <row r="553" spans="15:27" ht="15">
      <c r="O553" s="105" t="s">
        <v>207</v>
      </c>
      <c r="P553" s="95" t="s">
        <v>2251</v>
      </c>
      <c r="Q553" s="85"/>
      <c r="R553" s="46">
        <f t="shared" si="33"/>
        <v>1241376</v>
      </c>
      <c r="S553" s="87">
        <v>72500</v>
      </c>
      <c r="T553" s="87">
        <v>1168876</v>
      </c>
      <c r="V553" s="105" t="s">
        <v>214</v>
      </c>
      <c r="W553" s="95" t="s">
        <v>2254</v>
      </c>
      <c r="X553" s="87">
        <v>159400</v>
      </c>
      <c r="Y553" s="87">
        <f t="shared" si="34"/>
        <v>142250</v>
      </c>
      <c r="Z553" s="85"/>
      <c r="AA553" s="87">
        <v>142250</v>
      </c>
    </row>
    <row r="554" spans="15:27" ht="15">
      <c r="O554" s="105" t="s">
        <v>209</v>
      </c>
      <c r="P554" s="95" t="s">
        <v>2252</v>
      </c>
      <c r="Q554" s="87">
        <v>311480</v>
      </c>
      <c r="R554" s="46">
        <f t="shared" si="33"/>
        <v>493184</v>
      </c>
      <c r="S554" s="87">
        <v>114450</v>
      </c>
      <c r="T554" s="87">
        <v>378734</v>
      </c>
      <c r="V554" s="105" t="s">
        <v>217</v>
      </c>
      <c r="W554" s="95" t="s">
        <v>2255</v>
      </c>
      <c r="X554" s="87">
        <v>34400</v>
      </c>
      <c r="Y554" s="87">
        <f t="shared" si="34"/>
        <v>413850</v>
      </c>
      <c r="Z554" s="87">
        <v>63000</v>
      </c>
      <c r="AA554" s="87">
        <v>350850</v>
      </c>
    </row>
    <row r="555" spans="15:27" ht="15">
      <c r="O555" s="105" t="s">
        <v>212</v>
      </c>
      <c r="P555" s="95" t="s">
        <v>2253</v>
      </c>
      <c r="Q555" s="87">
        <v>523596</v>
      </c>
      <c r="R555" s="46">
        <f t="shared" si="33"/>
        <v>447957</v>
      </c>
      <c r="S555" s="85"/>
      <c r="T555" s="87">
        <v>447957</v>
      </c>
      <c r="V555" s="105" t="s">
        <v>220</v>
      </c>
      <c r="W555" s="95" t="s">
        <v>2256</v>
      </c>
      <c r="X555" s="87">
        <v>179761</v>
      </c>
      <c r="Y555" s="87">
        <f t="shared" si="34"/>
        <v>470220</v>
      </c>
      <c r="Z555" s="87">
        <v>95950</v>
      </c>
      <c r="AA555" s="87">
        <v>374270</v>
      </c>
    </row>
    <row r="556" spans="15:27" ht="15">
      <c r="O556" s="105" t="s">
        <v>214</v>
      </c>
      <c r="P556" s="95" t="s">
        <v>2254</v>
      </c>
      <c r="Q556" s="85"/>
      <c r="R556" s="46">
        <f t="shared" si="33"/>
        <v>855957</v>
      </c>
      <c r="S556" s="87">
        <v>92000</v>
      </c>
      <c r="T556" s="87">
        <v>763957</v>
      </c>
      <c r="V556" s="105" t="s">
        <v>223</v>
      </c>
      <c r="W556" s="95" t="s">
        <v>2257</v>
      </c>
      <c r="X556" s="87">
        <v>13000</v>
      </c>
      <c r="Y556" s="87">
        <f t="shared" si="34"/>
        <v>118227</v>
      </c>
      <c r="Z556" s="87">
        <v>14440</v>
      </c>
      <c r="AA556" s="87">
        <v>103787</v>
      </c>
    </row>
    <row r="557" spans="15:27" ht="15">
      <c r="O557" s="105" t="s">
        <v>217</v>
      </c>
      <c r="P557" s="95" t="s">
        <v>2255</v>
      </c>
      <c r="Q557" s="87">
        <v>615400</v>
      </c>
      <c r="R557" s="46">
        <f t="shared" si="33"/>
        <v>1005815</v>
      </c>
      <c r="S557" s="87">
        <v>25250</v>
      </c>
      <c r="T557" s="87">
        <v>980565</v>
      </c>
      <c r="V557" s="105" t="s">
        <v>226</v>
      </c>
      <c r="W557" s="95" t="s">
        <v>2258</v>
      </c>
      <c r="X557" s="87">
        <v>36907</v>
      </c>
      <c r="Y557" s="87">
        <f t="shared" si="34"/>
        <v>1740253</v>
      </c>
      <c r="Z557" s="85"/>
      <c r="AA557" s="87">
        <v>1740253</v>
      </c>
    </row>
    <row r="558" spans="15:27" ht="15">
      <c r="O558" s="105" t="s">
        <v>220</v>
      </c>
      <c r="P558" s="95" t="s">
        <v>2256</v>
      </c>
      <c r="Q558" s="87">
        <v>200</v>
      </c>
      <c r="R558" s="46">
        <f t="shared" si="33"/>
        <v>602747</v>
      </c>
      <c r="S558" s="87">
        <v>160168</v>
      </c>
      <c r="T558" s="87">
        <v>442579</v>
      </c>
      <c r="V558" s="105" t="s">
        <v>229</v>
      </c>
      <c r="W558" s="95" t="s">
        <v>1847</v>
      </c>
      <c r="X558" s="85"/>
      <c r="Y558" s="87">
        <f t="shared" si="34"/>
        <v>788004</v>
      </c>
      <c r="Z558" s="85"/>
      <c r="AA558" s="87">
        <v>788004</v>
      </c>
    </row>
    <row r="559" spans="15:27" ht="15">
      <c r="O559" s="105" t="s">
        <v>223</v>
      </c>
      <c r="P559" s="95" t="s">
        <v>2257</v>
      </c>
      <c r="Q559" s="87">
        <v>9000</v>
      </c>
      <c r="R559" s="46">
        <f t="shared" si="33"/>
        <v>524842</v>
      </c>
      <c r="S559" s="87">
        <v>131260</v>
      </c>
      <c r="T559" s="87">
        <v>393582</v>
      </c>
      <c r="V559" s="105" t="s">
        <v>232</v>
      </c>
      <c r="W559" s="95" t="s">
        <v>2259</v>
      </c>
      <c r="X559" s="87">
        <v>12833</v>
      </c>
      <c r="Y559" s="87">
        <f t="shared" si="34"/>
        <v>501716</v>
      </c>
      <c r="Z559" s="87">
        <v>252156</v>
      </c>
      <c r="AA559" s="87">
        <v>249560</v>
      </c>
    </row>
    <row r="560" spans="15:27" ht="15">
      <c r="O560" s="105" t="s">
        <v>226</v>
      </c>
      <c r="P560" s="95" t="s">
        <v>2258</v>
      </c>
      <c r="Q560" s="87">
        <v>5974600</v>
      </c>
      <c r="R560" s="46">
        <f t="shared" si="33"/>
        <v>931772</v>
      </c>
      <c r="S560" s="87">
        <v>85350</v>
      </c>
      <c r="T560" s="87">
        <v>846422</v>
      </c>
      <c r="V560" s="105" t="s">
        <v>235</v>
      </c>
      <c r="W560" s="95" t="s">
        <v>2260</v>
      </c>
      <c r="X560" s="87">
        <v>27227</v>
      </c>
      <c r="Y560" s="87">
        <f t="shared" si="34"/>
        <v>3296342</v>
      </c>
      <c r="Z560" s="87">
        <v>135000</v>
      </c>
      <c r="AA560" s="87">
        <v>3161342</v>
      </c>
    </row>
    <row r="561" spans="15:27" ht="15">
      <c r="O561" s="105" t="s">
        <v>229</v>
      </c>
      <c r="P561" s="95" t="s">
        <v>1847</v>
      </c>
      <c r="Q561" s="85"/>
      <c r="R561" s="46">
        <f t="shared" si="33"/>
        <v>1924324</v>
      </c>
      <c r="S561" s="87">
        <v>86505</v>
      </c>
      <c r="T561" s="87">
        <v>1837819</v>
      </c>
      <c r="V561" s="105" t="s">
        <v>238</v>
      </c>
      <c r="W561" s="95" t="s">
        <v>2261</v>
      </c>
      <c r="X561" s="87">
        <v>89650</v>
      </c>
      <c r="Y561" s="87">
        <f t="shared" si="34"/>
        <v>1407773</v>
      </c>
      <c r="Z561" s="85"/>
      <c r="AA561" s="87">
        <v>1407773</v>
      </c>
    </row>
    <row r="562" spans="15:27" ht="15">
      <c r="O562" s="105" t="s">
        <v>232</v>
      </c>
      <c r="P562" s="95" t="s">
        <v>2259</v>
      </c>
      <c r="Q562" s="85"/>
      <c r="R562" s="46">
        <f t="shared" si="33"/>
        <v>273656</v>
      </c>
      <c r="S562" s="87">
        <v>19700</v>
      </c>
      <c r="T562" s="87">
        <v>253956</v>
      </c>
      <c r="V562" s="105" t="s">
        <v>240</v>
      </c>
      <c r="W562" s="95" t="s">
        <v>2262</v>
      </c>
      <c r="X562" s="87">
        <v>523000</v>
      </c>
      <c r="Y562" s="87">
        <f t="shared" si="34"/>
        <v>931350</v>
      </c>
      <c r="Z562" s="87">
        <v>93200</v>
      </c>
      <c r="AA562" s="87">
        <v>838150</v>
      </c>
    </row>
    <row r="563" spans="15:27" ht="15">
      <c r="O563" s="105" t="s">
        <v>235</v>
      </c>
      <c r="P563" s="95" t="s">
        <v>2260</v>
      </c>
      <c r="Q563" s="87">
        <v>757000</v>
      </c>
      <c r="R563" s="46">
        <f t="shared" si="33"/>
        <v>3219634</v>
      </c>
      <c r="S563" s="87">
        <v>129201</v>
      </c>
      <c r="T563" s="87">
        <v>3090433</v>
      </c>
      <c r="V563" s="105" t="s">
        <v>243</v>
      </c>
      <c r="W563" s="95" t="s">
        <v>1825</v>
      </c>
      <c r="X563" s="87">
        <v>118528</v>
      </c>
      <c r="Y563" s="87">
        <f t="shared" si="34"/>
        <v>897269</v>
      </c>
      <c r="Z563" s="87">
        <v>33128</v>
      </c>
      <c r="AA563" s="87">
        <v>864141</v>
      </c>
    </row>
    <row r="564" spans="15:27" ht="15">
      <c r="O564" s="105" t="s">
        <v>238</v>
      </c>
      <c r="P564" s="95" t="s">
        <v>2261</v>
      </c>
      <c r="Q564" s="85"/>
      <c r="R564" s="46">
        <f t="shared" si="33"/>
        <v>815294</v>
      </c>
      <c r="S564" s="87">
        <v>246320</v>
      </c>
      <c r="T564" s="87">
        <v>568974</v>
      </c>
      <c r="V564" s="105" t="s">
        <v>246</v>
      </c>
      <c r="W564" s="95" t="s">
        <v>2271</v>
      </c>
      <c r="X564" s="87">
        <v>793750</v>
      </c>
      <c r="Y564" s="87">
        <f t="shared" si="34"/>
        <v>1613462</v>
      </c>
      <c r="Z564" s="87">
        <v>75550</v>
      </c>
      <c r="AA564" s="87">
        <v>1537912</v>
      </c>
    </row>
    <row r="565" spans="15:27" ht="15">
      <c r="O565" s="105" t="s">
        <v>240</v>
      </c>
      <c r="P565" s="95" t="s">
        <v>2262</v>
      </c>
      <c r="Q565" s="87">
        <v>4447094</v>
      </c>
      <c r="R565" s="46">
        <f t="shared" si="33"/>
        <v>1005627</v>
      </c>
      <c r="S565" s="87">
        <v>231325</v>
      </c>
      <c r="T565" s="87">
        <v>774302</v>
      </c>
      <c r="V565" s="105" t="s">
        <v>249</v>
      </c>
      <c r="W565" s="95" t="s">
        <v>2272</v>
      </c>
      <c r="X565" s="87">
        <v>218380049</v>
      </c>
      <c r="Y565" s="87">
        <f t="shared" si="34"/>
        <v>229277905</v>
      </c>
      <c r="Z565" s="87">
        <v>39583842</v>
      </c>
      <c r="AA565" s="87">
        <v>189694063</v>
      </c>
    </row>
    <row r="566" spans="15:20" ht="15">
      <c r="O566" s="105" t="s">
        <v>243</v>
      </c>
      <c r="P566" s="95" t="s">
        <v>1825</v>
      </c>
      <c r="Q566" s="85"/>
      <c r="R566" s="46">
        <f t="shared" si="33"/>
        <v>2007780</v>
      </c>
      <c r="S566" s="87">
        <v>168120</v>
      </c>
      <c r="T566" s="87">
        <v>1839660</v>
      </c>
    </row>
    <row r="567" spans="15:20" ht="15">
      <c r="O567" s="105" t="s">
        <v>246</v>
      </c>
      <c r="P567" s="95" t="s">
        <v>2271</v>
      </c>
      <c r="Q567" s="87">
        <v>107000</v>
      </c>
      <c r="R567" s="46">
        <f t="shared" si="33"/>
        <v>1029979</v>
      </c>
      <c r="S567" s="87">
        <v>5900</v>
      </c>
      <c r="T567" s="87">
        <v>1024079</v>
      </c>
    </row>
    <row r="568" spans="15:20" ht="15">
      <c r="O568" s="105" t="s">
        <v>249</v>
      </c>
      <c r="P568" s="95" t="s">
        <v>2272</v>
      </c>
      <c r="Q568" s="87">
        <v>2959000</v>
      </c>
      <c r="R568" s="46">
        <f t="shared" si="33"/>
        <v>1209811</v>
      </c>
      <c r="S568" s="85"/>
      <c r="T568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1" t="str">
        <f>work!A1</f>
        <v>Estimated cost of construction authorized by building permits, December 2013</v>
      </c>
      <c r="B20" s="111"/>
    </row>
    <row r="28" spans="8:9" ht="15.75">
      <c r="H28" s="112"/>
      <c r="I28" s="112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106073</v>
      </c>
      <c r="F31" s="65">
        <f>work!I31+work!J31</f>
        <v>29400</v>
      </c>
      <c r="H31" s="75">
        <f>work!L31</f>
        <v>20140110</v>
      </c>
      <c r="I31" s="46">
        <f>E31</f>
        <v>106073</v>
      </c>
      <c r="J31" s="46">
        <f>F31</f>
        <v>29400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701139</v>
      </c>
      <c r="F32" s="65">
        <f>work!I32+work!J32</f>
        <v>3891525</v>
      </c>
      <c r="H32" s="75">
        <f>work!L32</f>
        <v>20140110</v>
      </c>
      <c r="I32" s="46">
        <f aca="true" t="shared" si="0" ref="I32:I95">E32</f>
        <v>701139</v>
      </c>
      <c r="J32" s="46">
        <f aca="true" t="shared" si="1" ref="J32:J95">F32</f>
        <v>3891525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3129253</v>
      </c>
      <c r="F33" s="65">
        <f>work!I33+work!J33</f>
        <v>0</v>
      </c>
      <c r="H33" s="75">
        <f>work!L33</f>
        <v>20140110</v>
      </c>
      <c r="I33" s="46">
        <f t="shared" si="0"/>
        <v>3129253</v>
      </c>
      <c r="J33" s="46">
        <f t="shared" si="1"/>
        <v>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135</v>
      </c>
      <c r="F34" s="65">
        <f>work!I34+work!J34</f>
        <v>750</v>
      </c>
      <c r="G34" s="81"/>
      <c r="H34" s="62">
        <f>work!L34</f>
        <v>20140110</v>
      </c>
      <c r="I34" s="46">
        <f t="shared" si="0"/>
        <v>135</v>
      </c>
      <c r="J34" s="46">
        <f t="shared" si="1"/>
        <v>750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129914</v>
      </c>
      <c r="F35" s="65">
        <f>work!I35+work!J35</f>
        <v>255580</v>
      </c>
      <c r="H35" s="75">
        <f>work!L35</f>
        <v>20140110</v>
      </c>
      <c r="I35" s="46">
        <f t="shared" si="0"/>
        <v>129914</v>
      </c>
      <c r="J35" s="46">
        <f t="shared" si="1"/>
        <v>255580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5625</v>
      </c>
      <c r="F36" s="65">
        <f>work!I36+work!J36</f>
        <v>0</v>
      </c>
      <c r="H36" s="75">
        <f>work!L36</f>
        <v>20140110</v>
      </c>
      <c r="I36" s="46">
        <f t="shared" si="0"/>
        <v>5625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314692</v>
      </c>
      <c r="F37" s="65">
        <f>work!I37+work!J37</f>
        <v>64170</v>
      </c>
      <c r="H37" s="75">
        <f>work!L37</f>
        <v>20140110</v>
      </c>
      <c r="I37" s="46">
        <f t="shared" si="0"/>
        <v>314692</v>
      </c>
      <c r="J37" s="46">
        <f t="shared" si="1"/>
        <v>64170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2216814</v>
      </c>
      <c r="F38" s="65">
        <f>work!I38+work!J38</f>
        <v>1019493</v>
      </c>
      <c r="H38" s="75">
        <f>work!L38</f>
        <v>20140110</v>
      </c>
      <c r="I38" s="46">
        <f t="shared" si="0"/>
        <v>2216814</v>
      </c>
      <c r="J38" s="46">
        <f t="shared" si="1"/>
        <v>1019493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66831</v>
      </c>
      <c r="F39" s="65">
        <f>work!I39+work!J39</f>
        <v>84801</v>
      </c>
      <c r="H39" s="75">
        <f>work!L39</f>
        <v>20140110</v>
      </c>
      <c r="I39" s="46">
        <f t="shared" si="0"/>
        <v>66831</v>
      </c>
      <c r="J39" s="46">
        <f t="shared" si="1"/>
        <v>84801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30952</v>
      </c>
      <c r="F40" s="65">
        <f>work!I40+work!J40</f>
        <v>57000</v>
      </c>
      <c r="H40" s="75">
        <f>work!L40</f>
        <v>20140110</v>
      </c>
      <c r="I40" s="46">
        <f t="shared" si="0"/>
        <v>30952</v>
      </c>
      <c r="J40" s="46">
        <f t="shared" si="1"/>
        <v>57000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1114253</v>
      </c>
      <c r="F41" s="65">
        <f>work!I41+work!J41</f>
        <v>117849</v>
      </c>
      <c r="H41" s="75">
        <f>work!L41</f>
        <v>20140110</v>
      </c>
      <c r="I41" s="46">
        <f t="shared" si="0"/>
        <v>1114253</v>
      </c>
      <c r="J41" s="46">
        <f t="shared" si="1"/>
        <v>117849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480797</v>
      </c>
      <c r="F42" s="65">
        <f>work!I42+work!J42</f>
        <v>323332</v>
      </c>
      <c r="H42" s="75">
        <f>work!L42</f>
        <v>20140110</v>
      </c>
      <c r="I42" s="46">
        <f t="shared" si="0"/>
        <v>480797</v>
      </c>
      <c r="J42" s="46">
        <f t="shared" si="1"/>
        <v>323332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139023</v>
      </c>
      <c r="F43" s="65">
        <f>work!I43+work!J43</f>
        <v>46450</v>
      </c>
      <c r="H43" s="75">
        <f>work!L43</f>
        <v>20140110</v>
      </c>
      <c r="I43" s="46">
        <f t="shared" si="0"/>
        <v>139023</v>
      </c>
      <c r="J43" s="46">
        <f t="shared" si="1"/>
        <v>46450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99803</v>
      </c>
      <c r="F44" s="65">
        <f>work!I44+work!J44</f>
        <v>675181</v>
      </c>
      <c r="G44" s="81"/>
      <c r="H44" s="62">
        <f>work!L44</f>
        <v>20140110</v>
      </c>
      <c r="I44" s="46">
        <f t="shared" si="0"/>
        <v>99803</v>
      </c>
      <c r="J44" s="46">
        <f t="shared" si="1"/>
        <v>675181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3517410</v>
      </c>
      <c r="F45" s="65">
        <f>work!I45+work!J45</f>
        <v>84292</v>
      </c>
      <c r="H45" s="75">
        <f>work!L45</f>
        <v>20140110</v>
      </c>
      <c r="I45" s="46">
        <f t="shared" si="0"/>
        <v>3517410</v>
      </c>
      <c r="J45" s="46">
        <f t="shared" si="1"/>
        <v>84292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6095707</v>
      </c>
      <c r="F46" s="65">
        <f>work!I46+work!J46</f>
        <v>64170</v>
      </c>
      <c r="H46" s="75">
        <f>work!L46</f>
        <v>20140110</v>
      </c>
      <c r="I46" s="46">
        <f t="shared" si="0"/>
        <v>6095707</v>
      </c>
      <c r="J46" s="46">
        <f t="shared" si="1"/>
        <v>64170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17470</v>
      </c>
      <c r="F47" s="65">
        <f>work!I47+work!J47</f>
        <v>38103</v>
      </c>
      <c r="H47" s="75">
        <f>work!L47</f>
        <v>20140207</v>
      </c>
      <c r="I47" s="46">
        <f t="shared" si="0"/>
        <v>17470</v>
      </c>
      <c r="J47" s="46">
        <f t="shared" si="1"/>
        <v>38103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250760</v>
      </c>
      <c r="F48" s="65">
        <f>work!I48+work!J48</f>
        <v>377774</v>
      </c>
      <c r="H48" s="75">
        <f>work!L48</f>
        <v>20140110</v>
      </c>
      <c r="I48" s="46">
        <f t="shared" si="0"/>
        <v>250760</v>
      </c>
      <c r="J48" s="46">
        <f t="shared" si="1"/>
        <v>377774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95404</v>
      </c>
      <c r="F49" s="65">
        <f>work!I49+work!J49</f>
        <v>50210</v>
      </c>
      <c r="H49" s="75">
        <f>work!L49</f>
        <v>20140110</v>
      </c>
      <c r="I49" s="46">
        <f t="shared" si="0"/>
        <v>95404</v>
      </c>
      <c r="J49" s="46">
        <f t="shared" si="1"/>
        <v>50210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377792</v>
      </c>
      <c r="F50" s="65">
        <f>work!I50+work!J50</f>
        <v>0</v>
      </c>
      <c r="H50" s="79" t="s">
        <v>9</v>
      </c>
      <c r="I50" s="46">
        <f t="shared" si="0"/>
        <v>377792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322348</v>
      </c>
      <c r="F51" s="65">
        <f>work!I51+work!J51</f>
        <v>151501</v>
      </c>
      <c r="H51" s="75">
        <f>work!L51</f>
        <v>20140110</v>
      </c>
      <c r="I51" s="46">
        <f t="shared" si="0"/>
        <v>322348</v>
      </c>
      <c r="J51" s="46">
        <f t="shared" si="1"/>
        <v>151501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1936886</v>
      </c>
      <c r="F52" s="65">
        <f>work!I52+work!J52</f>
        <v>140000</v>
      </c>
      <c r="H52" s="75">
        <f>work!L52</f>
        <v>20140110</v>
      </c>
      <c r="I52" s="46">
        <f t="shared" si="0"/>
        <v>1936886</v>
      </c>
      <c r="J52" s="46">
        <f t="shared" si="1"/>
        <v>140000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77906</v>
      </c>
      <c r="F53" s="65">
        <f>work!I53+work!J53</f>
        <v>79053</v>
      </c>
      <c r="H53" s="75">
        <f>work!L53</f>
        <v>20140110</v>
      </c>
      <c r="I53" s="46">
        <f t="shared" si="0"/>
        <v>77906</v>
      </c>
      <c r="J53" s="46">
        <f t="shared" si="1"/>
        <v>79053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262438</v>
      </c>
      <c r="F54" s="65">
        <f>work!I54+work!J54</f>
        <v>159589</v>
      </c>
      <c r="H54" s="75">
        <f>work!L54</f>
        <v>20140110</v>
      </c>
      <c r="I54" s="46">
        <f t="shared" si="0"/>
        <v>262438</v>
      </c>
      <c r="J54" s="46">
        <f t="shared" si="1"/>
        <v>159589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112037</v>
      </c>
      <c r="F55" s="65">
        <f>work!I55+work!J55</f>
        <v>21600</v>
      </c>
      <c r="H55" s="75">
        <f>work!L55</f>
        <v>20140110</v>
      </c>
      <c r="I55" s="46">
        <f t="shared" si="0"/>
        <v>112037</v>
      </c>
      <c r="J55" s="46">
        <f t="shared" si="1"/>
        <v>21600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1776842</v>
      </c>
      <c r="F56" s="65">
        <f>work!I56+work!J56</f>
        <v>1291400</v>
      </c>
      <c r="H56" s="75">
        <f>work!L56</f>
        <v>20140110</v>
      </c>
      <c r="I56" s="46">
        <f t="shared" si="0"/>
        <v>1776842</v>
      </c>
      <c r="J56" s="46">
        <f t="shared" si="1"/>
        <v>1291400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88258</v>
      </c>
      <c r="F57" s="65">
        <f>work!I57+work!J57</f>
        <v>13100</v>
      </c>
      <c r="H57" s="75">
        <f>work!L57</f>
        <v>20140110</v>
      </c>
      <c r="I57" s="46">
        <f t="shared" si="0"/>
        <v>88258</v>
      </c>
      <c r="J57" s="46">
        <f t="shared" si="1"/>
        <v>13100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542040</v>
      </c>
      <c r="F58" s="65">
        <f>work!I58+work!J58</f>
        <v>221230</v>
      </c>
      <c r="H58" s="75">
        <f>work!L58</f>
        <v>20140110</v>
      </c>
      <c r="I58" s="46">
        <f t="shared" si="0"/>
        <v>542040</v>
      </c>
      <c r="J58" s="46">
        <f t="shared" si="1"/>
        <v>221230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13000</v>
      </c>
      <c r="F59" s="65">
        <f>work!I59+work!J59</f>
        <v>0</v>
      </c>
      <c r="H59" s="75">
        <f>work!L59</f>
        <v>20131209</v>
      </c>
      <c r="I59" s="46">
        <f t="shared" si="0"/>
        <v>13000</v>
      </c>
      <c r="J59" s="46">
        <f t="shared" si="1"/>
        <v>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383615</v>
      </c>
      <c r="F60" s="65">
        <f>work!I60+work!J60</f>
        <v>140800</v>
      </c>
      <c r="H60" s="75">
        <f>work!L60</f>
        <v>20140110</v>
      </c>
      <c r="I60" s="46">
        <f t="shared" si="0"/>
        <v>383615</v>
      </c>
      <c r="J60" s="46">
        <f t="shared" si="1"/>
        <v>140800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332572</v>
      </c>
      <c r="F61" s="65">
        <f>work!I61+work!J61</f>
        <v>143970</v>
      </c>
      <c r="H61" s="75">
        <f>work!L61</f>
        <v>20140110</v>
      </c>
      <c r="I61" s="46">
        <f t="shared" si="0"/>
        <v>332572</v>
      </c>
      <c r="J61" s="46">
        <f t="shared" si="1"/>
        <v>143970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566303</v>
      </c>
      <c r="F62" s="65">
        <f>work!I62+work!J62</f>
        <v>30000</v>
      </c>
      <c r="H62" s="75">
        <f>work!L62</f>
        <v>20140110</v>
      </c>
      <c r="I62" s="46">
        <f t="shared" si="0"/>
        <v>566303</v>
      </c>
      <c r="J62" s="46">
        <f t="shared" si="1"/>
        <v>30000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157415</v>
      </c>
      <c r="F63" s="65">
        <f>work!I63+work!J63</f>
        <v>0</v>
      </c>
      <c r="H63" s="75">
        <f>work!L63</f>
        <v>20140207</v>
      </c>
      <c r="I63" s="46">
        <f t="shared" si="0"/>
        <v>157415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527740</v>
      </c>
      <c r="F64" s="65">
        <f>work!I64+work!J64</f>
        <v>151350</v>
      </c>
      <c r="H64" s="75">
        <f>work!L64</f>
        <v>20140207</v>
      </c>
      <c r="I64" s="46">
        <f t="shared" si="0"/>
        <v>527740</v>
      </c>
      <c r="J64" s="46">
        <f t="shared" si="1"/>
        <v>151350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478362</v>
      </c>
      <c r="F65" s="65">
        <f>work!I65+work!J65</f>
        <v>141975</v>
      </c>
      <c r="H65" s="75">
        <f>work!L65</f>
        <v>20140110</v>
      </c>
      <c r="I65" s="46">
        <f t="shared" si="0"/>
        <v>478362</v>
      </c>
      <c r="J65" s="46">
        <f t="shared" si="1"/>
        <v>141975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1066577</v>
      </c>
      <c r="F66" s="65">
        <f>work!I66+work!J66</f>
        <v>5217775</v>
      </c>
      <c r="H66" s="75">
        <f>work!L66</f>
        <v>20140110</v>
      </c>
      <c r="I66" s="46">
        <f t="shared" si="0"/>
        <v>1066577</v>
      </c>
      <c r="J66" s="46">
        <f t="shared" si="1"/>
        <v>5217775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216679</v>
      </c>
      <c r="F67" s="65">
        <f>work!I67+work!J67</f>
        <v>5500</v>
      </c>
      <c r="H67" s="75">
        <f>work!L67</f>
        <v>20140110</v>
      </c>
      <c r="I67" s="46">
        <f t="shared" si="0"/>
        <v>216679</v>
      </c>
      <c r="J67" s="46">
        <f t="shared" si="1"/>
        <v>5500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2289413</v>
      </c>
      <c r="F68" s="65">
        <f>work!I68+work!J68</f>
        <v>1029630</v>
      </c>
      <c r="H68" s="75">
        <f>work!L68</f>
        <v>20140110</v>
      </c>
      <c r="I68" s="46">
        <f t="shared" si="0"/>
        <v>2289413</v>
      </c>
      <c r="J68" s="46">
        <f t="shared" si="1"/>
        <v>1029630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1627097</v>
      </c>
      <c r="F69" s="65">
        <f>work!I69+work!J69</f>
        <v>205700</v>
      </c>
      <c r="H69" s="75">
        <f>work!L69</f>
        <v>20140110</v>
      </c>
      <c r="I69" s="46">
        <f t="shared" si="0"/>
        <v>1627097</v>
      </c>
      <c r="J69" s="46">
        <f t="shared" si="1"/>
        <v>205700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1004755</v>
      </c>
      <c r="F70" s="65">
        <f>work!I70+work!J70</f>
        <v>2388522</v>
      </c>
      <c r="H70" s="75">
        <f>work!L70</f>
        <v>20140207</v>
      </c>
      <c r="I70" s="46">
        <f t="shared" si="0"/>
        <v>1004755</v>
      </c>
      <c r="J70" s="46">
        <f t="shared" si="1"/>
        <v>2388522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63350</v>
      </c>
      <c r="F71" s="65">
        <f>work!I71+work!J71</f>
        <v>78263</v>
      </c>
      <c r="H71" s="75">
        <f>work!L71</f>
        <v>20140110</v>
      </c>
      <c r="I71" s="46">
        <f t="shared" si="0"/>
        <v>63350</v>
      </c>
      <c r="J71" s="46">
        <f t="shared" si="1"/>
        <v>78263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2409373</v>
      </c>
      <c r="F72" s="65">
        <f>work!I72+work!J72</f>
        <v>301745</v>
      </c>
      <c r="H72" s="75">
        <f>work!L72</f>
        <v>20140110</v>
      </c>
      <c r="I72" s="46">
        <f t="shared" si="0"/>
        <v>2409373</v>
      </c>
      <c r="J72" s="46">
        <f t="shared" si="1"/>
        <v>301745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634428</v>
      </c>
      <c r="F73" s="65">
        <f>work!I73+work!J73</f>
        <v>0</v>
      </c>
      <c r="H73" s="75">
        <f>work!L73</f>
        <v>20140110</v>
      </c>
      <c r="I73" s="46">
        <f t="shared" si="0"/>
        <v>634428</v>
      </c>
      <c r="J73" s="46">
        <f t="shared" si="1"/>
        <v>0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1353038</v>
      </c>
      <c r="F74" s="65">
        <f>work!I74+work!J74</f>
        <v>23540</v>
      </c>
      <c r="H74" s="75">
        <f>work!L74</f>
        <v>20140110</v>
      </c>
      <c r="I74" s="46">
        <f t="shared" si="0"/>
        <v>1353038</v>
      </c>
      <c r="J74" s="46">
        <f t="shared" si="1"/>
        <v>23540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536473</v>
      </c>
      <c r="F75" s="65">
        <f>work!I75+work!J75</f>
        <v>12000</v>
      </c>
      <c r="H75" s="75">
        <f>work!L75</f>
        <v>20140110</v>
      </c>
      <c r="I75" s="46">
        <f t="shared" si="0"/>
        <v>536473</v>
      </c>
      <c r="J75" s="46">
        <f t="shared" si="1"/>
        <v>12000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1194947</v>
      </c>
      <c r="F76" s="65">
        <f>work!I76+work!J76</f>
        <v>572310</v>
      </c>
      <c r="H76" s="75">
        <f>work!L76</f>
        <v>20140110</v>
      </c>
      <c r="I76" s="46">
        <f t="shared" si="0"/>
        <v>1194947</v>
      </c>
      <c r="J76" s="46">
        <f t="shared" si="1"/>
        <v>572310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650384</v>
      </c>
      <c r="F77" s="65">
        <f>work!I77+work!J77</f>
        <v>0</v>
      </c>
      <c r="H77" s="75">
        <f>work!L77</f>
        <v>20140110</v>
      </c>
      <c r="I77" s="46">
        <f t="shared" si="0"/>
        <v>650384</v>
      </c>
      <c r="J77" s="46">
        <f t="shared" si="1"/>
        <v>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217002</v>
      </c>
      <c r="F78" s="65">
        <f>work!I78+work!J78</f>
        <v>21550</v>
      </c>
      <c r="H78" s="75">
        <f>work!L78</f>
        <v>20140110</v>
      </c>
      <c r="I78" s="46">
        <f t="shared" si="0"/>
        <v>217002</v>
      </c>
      <c r="J78" s="46">
        <f t="shared" si="1"/>
        <v>21550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226181</v>
      </c>
      <c r="F79" s="65">
        <f>work!I79+work!J79</f>
        <v>57475</v>
      </c>
      <c r="H79" s="75">
        <f>work!L79</f>
        <v>20140110</v>
      </c>
      <c r="I79" s="46">
        <f t="shared" si="0"/>
        <v>226181</v>
      </c>
      <c r="J79" s="46">
        <f t="shared" si="1"/>
        <v>57475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486662</v>
      </c>
      <c r="F80" s="65">
        <f>work!I80+work!J80</f>
        <v>259307</v>
      </c>
      <c r="H80" s="75">
        <f>work!L80</f>
        <v>20140110</v>
      </c>
      <c r="I80" s="46">
        <f t="shared" si="0"/>
        <v>486662</v>
      </c>
      <c r="J80" s="46">
        <f t="shared" si="1"/>
        <v>259307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294768</v>
      </c>
      <c r="F81" s="65">
        <f>work!I81+work!J81</f>
        <v>5850</v>
      </c>
      <c r="H81" s="75">
        <f>work!L81</f>
        <v>20140110</v>
      </c>
      <c r="I81" s="46">
        <f t="shared" si="0"/>
        <v>294768</v>
      </c>
      <c r="J81" s="46">
        <f t="shared" si="1"/>
        <v>5850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5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45800</v>
      </c>
      <c r="F83" s="65">
        <f>work!I83+work!J83</f>
        <v>29410</v>
      </c>
      <c r="H83" s="75">
        <f>work!L83</f>
        <v>20140110</v>
      </c>
      <c r="I83" s="46">
        <f t="shared" si="0"/>
        <v>45800</v>
      </c>
      <c r="J83" s="46">
        <f t="shared" si="1"/>
        <v>29410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80875</v>
      </c>
      <c r="F84" s="65">
        <f>work!I84+work!J84</f>
        <v>24200</v>
      </c>
      <c r="H84" s="75">
        <f>work!L84</f>
        <v>20140110</v>
      </c>
      <c r="I84" s="46">
        <f t="shared" si="0"/>
        <v>80875</v>
      </c>
      <c r="J84" s="46">
        <f t="shared" si="1"/>
        <v>24200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545478</v>
      </c>
      <c r="F85" s="65">
        <f>work!I85+work!J85</f>
        <v>1671659</v>
      </c>
      <c r="H85" s="75">
        <f>work!L85</f>
        <v>20140110</v>
      </c>
      <c r="I85" s="46">
        <f t="shared" si="0"/>
        <v>545478</v>
      </c>
      <c r="J85" s="46">
        <f t="shared" si="1"/>
        <v>1671659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2103056</v>
      </c>
      <c r="F86" s="65">
        <f>work!I86+work!J86</f>
        <v>1119091</v>
      </c>
      <c r="H86" s="75">
        <f>work!L86</f>
        <v>20140110</v>
      </c>
      <c r="I86" s="46">
        <f t="shared" si="0"/>
        <v>2103056</v>
      </c>
      <c r="J86" s="46">
        <f t="shared" si="1"/>
        <v>1119091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376596</v>
      </c>
      <c r="F87" s="65">
        <f>work!I87+work!J87</f>
        <v>357550</v>
      </c>
      <c r="H87" s="75">
        <f>work!L87</f>
        <v>20140110</v>
      </c>
      <c r="I87" s="46">
        <f t="shared" si="0"/>
        <v>376596</v>
      </c>
      <c r="J87" s="46">
        <f t="shared" si="1"/>
        <v>357550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376381</v>
      </c>
      <c r="F88" s="65">
        <f>work!I88+work!J88</f>
        <v>220500</v>
      </c>
      <c r="H88" s="75">
        <f>work!L88</f>
        <v>20140207</v>
      </c>
      <c r="I88" s="46">
        <f t="shared" si="0"/>
        <v>376381</v>
      </c>
      <c r="J88" s="46">
        <f t="shared" si="1"/>
        <v>220500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382132</v>
      </c>
      <c r="F89" s="65">
        <f>work!I89+work!J89</f>
        <v>301776</v>
      </c>
      <c r="H89" s="75">
        <f>work!L89</f>
        <v>20140110</v>
      </c>
      <c r="I89" s="46">
        <f t="shared" si="0"/>
        <v>382132</v>
      </c>
      <c r="J89" s="46">
        <f t="shared" si="1"/>
        <v>301776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284574</v>
      </c>
      <c r="F90" s="65">
        <f>work!I90+work!J90</f>
        <v>126400</v>
      </c>
      <c r="H90" s="75">
        <f>work!L90</f>
        <v>20140110</v>
      </c>
      <c r="I90" s="46">
        <f t="shared" si="0"/>
        <v>284574</v>
      </c>
      <c r="J90" s="46">
        <f t="shared" si="1"/>
        <v>126400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389549</v>
      </c>
      <c r="F91" s="65">
        <f>work!I91+work!J91</f>
        <v>20700</v>
      </c>
      <c r="H91" s="75">
        <f>work!L91</f>
        <v>20140207</v>
      </c>
      <c r="I91" s="46">
        <f t="shared" si="0"/>
        <v>389549</v>
      </c>
      <c r="J91" s="46">
        <f t="shared" si="1"/>
        <v>20700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371540</v>
      </c>
      <c r="F92" s="65">
        <f>work!I92+work!J92</f>
        <v>50268</v>
      </c>
      <c r="H92" s="75">
        <f>work!L92</f>
        <v>20140110</v>
      </c>
      <c r="I92" s="46">
        <f t="shared" si="0"/>
        <v>371540</v>
      </c>
      <c r="J92" s="46">
        <f t="shared" si="1"/>
        <v>50268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511143</v>
      </c>
      <c r="F93" s="65">
        <f>work!I93+work!J93</f>
        <v>58375</v>
      </c>
      <c r="H93" s="75">
        <f>work!L93</f>
        <v>20140207</v>
      </c>
      <c r="I93" s="46">
        <f t="shared" si="0"/>
        <v>511143</v>
      </c>
      <c r="J93" s="46">
        <f t="shared" si="1"/>
        <v>58375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7840</v>
      </c>
      <c r="F94" s="65">
        <f>work!I94+work!J94</f>
        <v>0</v>
      </c>
      <c r="H94" s="75">
        <f>work!L94</f>
        <v>20131209</v>
      </c>
      <c r="I94" s="46">
        <f t="shared" si="0"/>
        <v>7840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824188</v>
      </c>
      <c r="F95" s="65">
        <f>work!I95+work!J95</f>
        <v>140050</v>
      </c>
      <c r="H95" s="75">
        <f>work!L95</f>
        <v>20140110</v>
      </c>
      <c r="I95" s="46">
        <f t="shared" si="0"/>
        <v>824188</v>
      </c>
      <c r="J95" s="46">
        <f t="shared" si="1"/>
        <v>140050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81184</v>
      </c>
      <c r="F96" s="65">
        <f>work!I96+work!J96</f>
        <v>81844</v>
      </c>
      <c r="H96" s="75">
        <f>work!L96</f>
        <v>20140110</v>
      </c>
      <c r="I96" s="46">
        <f aca="true" t="shared" si="2" ref="I96:I159">E96</f>
        <v>81184</v>
      </c>
      <c r="J96" s="46">
        <f aca="true" t="shared" si="3" ref="J96:J159">F96</f>
        <v>81844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756103</v>
      </c>
      <c r="F97" s="65">
        <f>work!I97+work!J97</f>
        <v>221875</v>
      </c>
      <c r="H97" s="75">
        <f>work!L97</f>
        <v>20140110</v>
      </c>
      <c r="I97" s="46">
        <f t="shared" si="2"/>
        <v>756103</v>
      </c>
      <c r="J97" s="46">
        <f t="shared" si="3"/>
        <v>221875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703044</v>
      </c>
      <c r="F98" s="65">
        <f>work!I98+work!J98</f>
        <v>227650</v>
      </c>
      <c r="H98" s="75">
        <f>work!L98</f>
        <v>20140207</v>
      </c>
      <c r="I98" s="46">
        <f t="shared" si="2"/>
        <v>703044</v>
      </c>
      <c r="J98" s="46">
        <f t="shared" si="3"/>
        <v>227650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1063517</v>
      </c>
      <c r="F99" s="65">
        <f>work!I99+work!J99</f>
        <v>9165415</v>
      </c>
      <c r="H99" s="75">
        <f>work!L99</f>
        <v>20140207</v>
      </c>
      <c r="I99" s="46">
        <f t="shared" si="2"/>
        <v>1063517</v>
      </c>
      <c r="J99" s="46">
        <f t="shared" si="3"/>
        <v>9165415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84429</v>
      </c>
      <c r="F100" s="65">
        <f>work!I100+work!J100</f>
        <v>587994</v>
      </c>
      <c r="H100" s="75">
        <f>work!L100</f>
        <v>20140110</v>
      </c>
      <c r="I100" s="46">
        <f t="shared" si="2"/>
        <v>84429</v>
      </c>
      <c r="J100" s="46">
        <f t="shared" si="3"/>
        <v>587994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651424</v>
      </c>
      <c r="F101" s="65">
        <f>work!I101+work!J101</f>
        <v>243381</v>
      </c>
      <c r="H101" s="75">
        <f>work!L101</f>
        <v>20140110</v>
      </c>
      <c r="I101" s="46">
        <f t="shared" si="2"/>
        <v>651424</v>
      </c>
      <c r="J101" s="46">
        <f t="shared" si="3"/>
        <v>243381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332112</v>
      </c>
      <c r="F102" s="65">
        <f>work!I102+work!J102</f>
        <v>230655</v>
      </c>
      <c r="H102" s="75">
        <f>work!L102</f>
        <v>20140207</v>
      </c>
      <c r="I102" s="46">
        <f t="shared" si="2"/>
        <v>332112</v>
      </c>
      <c r="J102" s="46">
        <f t="shared" si="3"/>
        <v>230655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339806</v>
      </c>
      <c r="F103" s="65">
        <f>work!I103+work!J103</f>
        <v>441500</v>
      </c>
      <c r="H103" s="75">
        <f>work!L103</f>
        <v>20140110</v>
      </c>
      <c r="I103" s="46">
        <f t="shared" si="2"/>
        <v>339806</v>
      </c>
      <c r="J103" s="46">
        <f t="shared" si="3"/>
        <v>441500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3018061</v>
      </c>
      <c r="F104" s="65">
        <f>work!I104+work!J104</f>
        <v>693254</v>
      </c>
      <c r="H104" s="75">
        <f>work!L104</f>
        <v>20140207</v>
      </c>
      <c r="I104" s="46">
        <f t="shared" si="2"/>
        <v>3018061</v>
      </c>
      <c r="J104" s="46">
        <f t="shared" si="3"/>
        <v>693254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540691</v>
      </c>
      <c r="F105" s="65">
        <f>work!I105+work!J105</f>
        <v>44340</v>
      </c>
      <c r="H105" s="75">
        <f>work!L105</f>
        <v>20140207</v>
      </c>
      <c r="I105" s="46">
        <f t="shared" si="2"/>
        <v>540691</v>
      </c>
      <c r="J105" s="46">
        <f t="shared" si="3"/>
        <v>44340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937730</v>
      </c>
      <c r="F106" s="65">
        <f>work!I106+work!J106</f>
        <v>110575</v>
      </c>
      <c r="H106" s="75">
        <f>work!L106</f>
        <v>20140110</v>
      </c>
      <c r="I106" s="46">
        <f t="shared" si="2"/>
        <v>937730</v>
      </c>
      <c r="J106" s="46">
        <f t="shared" si="3"/>
        <v>110575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203686</v>
      </c>
      <c r="F107" s="65">
        <f>work!I107+work!J107</f>
        <v>41550</v>
      </c>
      <c r="H107" s="75">
        <f>work!L107</f>
        <v>20140110</v>
      </c>
      <c r="I107" s="46">
        <f t="shared" si="2"/>
        <v>203686</v>
      </c>
      <c r="J107" s="46">
        <f t="shared" si="3"/>
        <v>41550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3000</v>
      </c>
      <c r="F108" s="65">
        <f>work!I108+work!J108</f>
        <v>702670</v>
      </c>
      <c r="H108" s="75">
        <f>work!L108</f>
        <v>20140110</v>
      </c>
      <c r="I108" s="46">
        <f t="shared" si="2"/>
        <v>3000</v>
      </c>
      <c r="J108" s="46">
        <f t="shared" si="3"/>
        <v>702670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812600</v>
      </c>
      <c r="F109" s="65">
        <f>work!I109+work!J109</f>
        <v>161056</v>
      </c>
      <c r="H109" s="75">
        <f>work!L109</f>
        <v>20140110</v>
      </c>
      <c r="I109" s="46">
        <f t="shared" si="2"/>
        <v>812600</v>
      </c>
      <c r="J109" s="46">
        <f t="shared" si="3"/>
        <v>161056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394000</v>
      </c>
      <c r="F110" s="65">
        <f>work!I110+work!J110</f>
        <v>1034768</v>
      </c>
      <c r="H110" s="75">
        <f>work!L110</f>
        <v>20140207</v>
      </c>
      <c r="I110" s="46">
        <f t="shared" si="2"/>
        <v>394000</v>
      </c>
      <c r="J110" s="46">
        <f t="shared" si="3"/>
        <v>1034768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1560781</v>
      </c>
      <c r="F111" s="65">
        <f>work!I111+work!J111</f>
        <v>150016</v>
      </c>
      <c r="H111" s="75">
        <f>work!L111</f>
        <v>20140110</v>
      </c>
      <c r="I111" s="46">
        <f t="shared" si="2"/>
        <v>1560781</v>
      </c>
      <c r="J111" s="46">
        <f t="shared" si="3"/>
        <v>150016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31795</v>
      </c>
      <c r="F112" s="65">
        <f>work!I112+work!J112</f>
        <v>1145100</v>
      </c>
      <c r="H112" s="75">
        <f>work!L112</f>
        <v>20140110</v>
      </c>
      <c r="I112" s="46">
        <f t="shared" si="2"/>
        <v>31795</v>
      </c>
      <c r="J112" s="46">
        <f t="shared" si="3"/>
        <v>1145100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2745282</v>
      </c>
      <c r="F113" s="65">
        <f>work!I113+work!J113</f>
        <v>3694606</v>
      </c>
      <c r="H113" s="75">
        <f>work!L113</f>
        <v>20140110</v>
      </c>
      <c r="I113" s="46">
        <f t="shared" si="2"/>
        <v>2745282</v>
      </c>
      <c r="J113" s="46">
        <f t="shared" si="3"/>
        <v>3694606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1028132</v>
      </c>
      <c r="F114" s="65">
        <f>work!I114+work!J114</f>
        <v>121170</v>
      </c>
      <c r="H114" s="75">
        <f>work!L114</f>
        <v>20140110</v>
      </c>
      <c r="I114" s="46">
        <f t="shared" si="2"/>
        <v>1028132</v>
      </c>
      <c r="J114" s="46">
        <f t="shared" si="3"/>
        <v>121170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124375</v>
      </c>
      <c r="H115" s="75">
        <f>work!L115</f>
        <v>20140207</v>
      </c>
      <c r="I115" s="46">
        <f t="shared" si="2"/>
        <v>0</v>
      </c>
      <c r="J115" s="46">
        <f t="shared" si="3"/>
        <v>124375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649848</v>
      </c>
      <c r="F116" s="65">
        <f>work!I116+work!J116</f>
        <v>91544</v>
      </c>
      <c r="H116" s="75">
        <f>work!L116</f>
        <v>20140110</v>
      </c>
      <c r="I116" s="46">
        <f t="shared" si="2"/>
        <v>649848</v>
      </c>
      <c r="J116" s="46">
        <f t="shared" si="3"/>
        <v>91544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1185569</v>
      </c>
      <c r="F117" s="65">
        <f>work!I117+work!J117</f>
        <v>132865</v>
      </c>
      <c r="H117" s="75">
        <f>work!L117</f>
        <v>20140110</v>
      </c>
      <c r="I117" s="46">
        <f t="shared" si="2"/>
        <v>1185569</v>
      </c>
      <c r="J117" s="46">
        <f t="shared" si="3"/>
        <v>132865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386127</v>
      </c>
      <c r="F118" s="65">
        <f>work!I118+work!J118</f>
        <v>53900</v>
      </c>
      <c r="H118" s="75">
        <f>work!L118</f>
        <v>20140110</v>
      </c>
      <c r="I118" s="46">
        <f t="shared" si="2"/>
        <v>386127</v>
      </c>
      <c r="J118" s="46">
        <f t="shared" si="3"/>
        <v>53900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404303</v>
      </c>
      <c r="F119" s="65">
        <f>work!I119+work!J119</f>
        <v>7332150</v>
      </c>
      <c r="H119" s="75">
        <f>work!L119</f>
        <v>20140207</v>
      </c>
      <c r="I119" s="46">
        <f t="shared" si="2"/>
        <v>404303</v>
      </c>
      <c r="J119" s="46">
        <f t="shared" si="3"/>
        <v>7332150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897440</v>
      </c>
      <c r="F120" s="65">
        <f>work!I120+work!J120</f>
        <v>258425</v>
      </c>
      <c r="H120" s="75">
        <f>work!L120</f>
        <v>20140110</v>
      </c>
      <c r="I120" s="46">
        <f t="shared" si="2"/>
        <v>897440</v>
      </c>
      <c r="J120" s="46">
        <f t="shared" si="3"/>
        <v>258425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166069</v>
      </c>
      <c r="F121" s="65">
        <f>work!I121+work!J121</f>
        <v>108500</v>
      </c>
      <c r="H121" s="75">
        <f>work!L121</f>
        <v>20140207</v>
      </c>
      <c r="I121" s="46">
        <f t="shared" si="2"/>
        <v>166069</v>
      </c>
      <c r="J121" s="46">
        <f t="shared" si="3"/>
        <v>108500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153190</v>
      </c>
      <c r="F122" s="65">
        <f>work!I122+work!J122</f>
        <v>123800</v>
      </c>
      <c r="H122" s="75">
        <f>work!L122</f>
        <v>20140207</v>
      </c>
      <c r="I122" s="46">
        <f t="shared" si="2"/>
        <v>153190</v>
      </c>
      <c r="J122" s="46">
        <f t="shared" si="3"/>
        <v>123800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1132965</v>
      </c>
      <c r="F123" s="65">
        <f>work!I123+work!J123</f>
        <v>394772</v>
      </c>
      <c r="H123" s="75">
        <f>work!L123</f>
        <v>20140110</v>
      </c>
      <c r="I123" s="46">
        <f t="shared" si="2"/>
        <v>1132965</v>
      </c>
      <c r="J123" s="46">
        <f t="shared" si="3"/>
        <v>394772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48319</v>
      </c>
      <c r="F124" s="65">
        <f>work!I124+work!J124</f>
        <v>0</v>
      </c>
      <c r="H124" s="75">
        <f>work!L124</f>
        <v>20140110</v>
      </c>
      <c r="I124" s="46">
        <f t="shared" si="2"/>
        <v>48319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49259</v>
      </c>
      <c r="F125" s="65">
        <f>work!I125+work!J125</f>
        <v>0</v>
      </c>
      <c r="H125" s="75">
        <f>work!L125</f>
        <v>20140110</v>
      </c>
      <c r="I125" s="46">
        <f t="shared" si="2"/>
        <v>49259</v>
      </c>
      <c r="J125" s="46">
        <f t="shared" si="3"/>
        <v>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59720</v>
      </c>
      <c r="F126" s="65">
        <f>work!I126+work!J126</f>
        <v>180420</v>
      </c>
      <c r="H126" s="75">
        <f>work!L126</f>
        <v>20140110</v>
      </c>
      <c r="I126" s="46">
        <f t="shared" si="2"/>
        <v>59720</v>
      </c>
      <c r="J126" s="46">
        <f t="shared" si="3"/>
        <v>180420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109997</v>
      </c>
      <c r="F127" s="65">
        <f>work!I127+work!J127</f>
        <v>432651</v>
      </c>
      <c r="H127" s="75">
        <f>work!L127</f>
        <v>20140110</v>
      </c>
      <c r="I127" s="46">
        <f t="shared" si="2"/>
        <v>109997</v>
      </c>
      <c r="J127" s="46">
        <f t="shared" si="3"/>
        <v>432651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95195</v>
      </c>
      <c r="F128" s="65">
        <f>work!I128+work!J128</f>
        <v>30619</v>
      </c>
      <c r="H128" s="75">
        <f>work!L128</f>
        <v>20140110</v>
      </c>
      <c r="I128" s="46">
        <f t="shared" si="2"/>
        <v>95195</v>
      </c>
      <c r="J128" s="46">
        <f t="shared" si="3"/>
        <v>30619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244596</v>
      </c>
      <c r="F129" s="65">
        <f>work!I129+work!J129</f>
        <v>632744</v>
      </c>
      <c r="H129" s="75">
        <f>work!L129</f>
        <v>20140207</v>
      </c>
      <c r="I129" s="46">
        <f t="shared" si="2"/>
        <v>244596</v>
      </c>
      <c r="J129" s="46">
        <f t="shared" si="3"/>
        <v>632744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1102444</v>
      </c>
      <c r="F130" s="65">
        <f>work!I130+work!J130</f>
        <v>179700</v>
      </c>
      <c r="H130" s="75">
        <f>work!L130</f>
        <v>20140110</v>
      </c>
      <c r="I130" s="46">
        <f t="shared" si="2"/>
        <v>1102444</v>
      </c>
      <c r="J130" s="46">
        <f t="shared" si="3"/>
        <v>179700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1603439</v>
      </c>
      <c r="F131" s="65">
        <f>work!I131+work!J131</f>
        <v>24200</v>
      </c>
      <c r="H131" s="75">
        <f>work!L131</f>
        <v>20140207</v>
      </c>
      <c r="I131" s="46">
        <f t="shared" si="2"/>
        <v>1603439</v>
      </c>
      <c r="J131" s="46">
        <f t="shared" si="3"/>
        <v>24200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19175</v>
      </c>
      <c r="F132" s="65">
        <f>work!I132+work!J132</f>
        <v>40700</v>
      </c>
      <c r="H132" s="75">
        <f>work!L132</f>
        <v>20140110</v>
      </c>
      <c r="I132" s="46">
        <f t="shared" si="2"/>
        <v>19175</v>
      </c>
      <c r="J132" s="46">
        <f t="shared" si="3"/>
        <v>40700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45052</v>
      </c>
      <c r="F133" s="65">
        <f>work!I133+work!J133</f>
        <v>822522</v>
      </c>
      <c r="H133" s="75">
        <f>work!L133</f>
        <v>20140110</v>
      </c>
      <c r="I133" s="46">
        <f t="shared" si="2"/>
        <v>45052</v>
      </c>
      <c r="J133" s="46">
        <f t="shared" si="3"/>
        <v>822522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80735</v>
      </c>
      <c r="F134" s="65">
        <f>work!I134+work!J134</f>
        <v>0</v>
      </c>
      <c r="H134" s="75">
        <f>work!L134</f>
        <v>20140110</v>
      </c>
      <c r="I134" s="46">
        <f t="shared" si="2"/>
        <v>80735</v>
      </c>
      <c r="J134" s="46">
        <f t="shared" si="3"/>
        <v>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82727</v>
      </c>
      <c r="F135" s="65">
        <f>work!I135+work!J135</f>
        <v>19025</v>
      </c>
      <c r="H135" s="75">
        <f>work!L135</f>
        <v>20140110</v>
      </c>
      <c r="I135" s="46">
        <f t="shared" si="2"/>
        <v>82727</v>
      </c>
      <c r="J135" s="46">
        <f t="shared" si="3"/>
        <v>19025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715114</v>
      </c>
      <c r="F136" s="65">
        <f>work!I136+work!J136</f>
        <v>1611756</v>
      </c>
      <c r="H136" s="75">
        <f>work!L136</f>
        <v>20140110</v>
      </c>
      <c r="I136" s="46">
        <f t="shared" si="2"/>
        <v>715114</v>
      </c>
      <c r="J136" s="46">
        <f t="shared" si="3"/>
        <v>1611756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0</v>
      </c>
      <c r="F137" s="65">
        <f>work!I137+work!J137</f>
        <v>0</v>
      </c>
      <c r="H137" s="75">
        <f>work!L137</f>
        <v>20140207</v>
      </c>
      <c r="I137" s="46">
        <f t="shared" si="2"/>
        <v>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566236</v>
      </c>
      <c r="F138" s="65">
        <f>work!I138+work!J138</f>
        <v>34914</v>
      </c>
      <c r="H138" s="75">
        <f>work!L138</f>
        <v>20140110</v>
      </c>
      <c r="I138" s="46">
        <f t="shared" si="2"/>
        <v>566236</v>
      </c>
      <c r="J138" s="46">
        <f t="shared" si="3"/>
        <v>34914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120648</v>
      </c>
      <c r="F139" s="65">
        <f>work!I139+work!J139</f>
        <v>85739</v>
      </c>
      <c r="H139" s="75">
        <f>work!L139</f>
        <v>20140110</v>
      </c>
      <c r="I139" s="46">
        <f t="shared" si="2"/>
        <v>120648</v>
      </c>
      <c r="J139" s="46">
        <f t="shared" si="3"/>
        <v>85739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107533</v>
      </c>
      <c r="F140" s="65">
        <f>work!I140+work!J140</f>
        <v>88838</v>
      </c>
      <c r="H140" s="75">
        <f>work!L140</f>
        <v>20140110</v>
      </c>
      <c r="I140" s="46">
        <f t="shared" si="2"/>
        <v>107533</v>
      </c>
      <c r="J140" s="46">
        <f t="shared" si="3"/>
        <v>88838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1297209</v>
      </c>
      <c r="F141" s="65">
        <f>work!I141+work!J141</f>
        <v>81100</v>
      </c>
      <c r="H141" s="75">
        <f>work!L141</f>
        <v>20140207</v>
      </c>
      <c r="I141" s="46">
        <f t="shared" si="2"/>
        <v>1297209</v>
      </c>
      <c r="J141" s="46">
        <f t="shared" si="3"/>
        <v>81100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86453</v>
      </c>
      <c r="F142" s="65">
        <f>work!I142+work!J142</f>
        <v>448345</v>
      </c>
      <c r="H142" s="75">
        <f>work!L142</f>
        <v>20140207</v>
      </c>
      <c r="I142" s="46">
        <f t="shared" si="2"/>
        <v>86453</v>
      </c>
      <c r="J142" s="46">
        <f t="shared" si="3"/>
        <v>448345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1416163</v>
      </c>
      <c r="F143" s="65">
        <f>work!I143+work!J143</f>
        <v>323350</v>
      </c>
      <c r="H143" s="75">
        <f>work!L143</f>
        <v>20140110</v>
      </c>
      <c r="I143" s="46">
        <f t="shared" si="2"/>
        <v>1416163</v>
      </c>
      <c r="J143" s="46">
        <f t="shared" si="3"/>
        <v>323350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44439</v>
      </c>
      <c r="F144" s="65">
        <f>work!I144+work!J144</f>
        <v>0</v>
      </c>
      <c r="G144" s="81"/>
      <c r="H144" s="62">
        <f>work!L144</f>
        <v>20140207</v>
      </c>
      <c r="I144" s="46">
        <f t="shared" si="2"/>
        <v>44439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1069961</v>
      </c>
      <c r="F145" s="65">
        <f>work!I145+work!J145</f>
        <v>775513</v>
      </c>
      <c r="H145" s="75">
        <f>work!L145</f>
        <v>20140110</v>
      </c>
      <c r="I145" s="46">
        <f t="shared" si="2"/>
        <v>1069961</v>
      </c>
      <c r="J145" s="46">
        <f t="shared" si="3"/>
        <v>775513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169770</v>
      </c>
      <c r="F146" s="65">
        <f>work!I146+work!J146</f>
        <v>109174</v>
      </c>
      <c r="H146" s="75">
        <f>work!L146</f>
        <v>20140110</v>
      </c>
      <c r="I146" s="46">
        <f t="shared" si="2"/>
        <v>169770</v>
      </c>
      <c r="J146" s="46">
        <f t="shared" si="3"/>
        <v>109174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1511681</v>
      </c>
      <c r="F147" s="65">
        <f>work!I147+work!J147</f>
        <v>1032874</v>
      </c>
      <c r="H147" s="75">
        <f>work!L147</f>
        <v>20140110</v>
      </c>
      <c r="I147" s="46">
        <f t="shared" si="2"/>
        <v>1511681</v>
      </c>
      <c r="J147" s="46">
        <f t="shared" si="3"/>
        <v>1032874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0</v>
      </c>
      <c r="F148" s="65">
        <f>work!I148+work!J148</f>
        <v>20000</v>
      </c>
      <c r="H148" s="75">
        <f>work!L148</f>
        <v>20140207</v>
      </c>
      <c r="I148" s="46">
        <f t="shared" si="2"/>
        <v>0</v>
      </c>
      <c r="J148" s="46">
        <f t="shared" si="3"/>
        <v>20000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21365</v>
      </c>
      <c r="F149" s="65">
        <f>work!I149+work!J149</f>
        <v>12490</v>
      </c>
      <c r="H149" s="75">
        <f>work!L149</f>
        <v>20140110</v>
      </c>
      <c r="I149" s="46">
        <f t="shared" si="2"/>
        <v>21365</v>
      </c>
      <c r="J149" s="46">
        <f t="shared" si="3"/>
        <v>12490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105900</v>
      </c>
      <c r="F150" s="65">
        <f>work!I150+work!J150</f>
        <v>0</v>
      </c>
      <c r="H150" s="75">
        <f>work!L150</f>
        <v>20140110</v>
      </c>
      <c r="I150" s="46">
        <f t="shared" si="2"/>
        <v>105900</v>
      </c>
      <c r="J150" s="46">
        <f t="shared" si="3"/>
        <v>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33837</v>
      </c>
      <c r="F151" s="65">
        <f>work!I151+work!J151</f>
        <v>34200</v>
      </c>
      <c r="H151" s="75">
        <f>work!L151</f>
        <v>20140110</v>
      </c>
      <c r="I151" s="46">
        <f t="shared" si="2"/>
        <v>33837</v>
      </c>
      <c r="J151" s="46">
        <f t="shared" si="3"/>
        <v>34200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215513</v>
      </c>
      <c r="F152" s="65">
        <f>work!I152+work!J152</f>
        <v>594233</v>
      </c>
      <c r="H152" s="75">
        <f>work!L152</f>
        <v>20140110</v>
      </c>
      <c r="I152" s="46">
        <f t="shared" si="2"/>
        <v>215513</v>
      </c>
      <c r="J152" s="46">
        <f t="shared" si="3"/>
        <v>594233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29170</v>
      </c>
      <c r="F153" s="65">
        <f>work!I153+work!J153</f>
        <v>0</v>
      </c>
      <c r="H153" s="75">
        <f>work!L153</f>
        <v>20140110</v>
      </c>
      <c r="I153" s="46">
        <f t="shared" si="2"/>
        <v>29170</v>
      </c>
      <c r="J153" s="46">
        <f t="shared" si="3"/>
        <v>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18049</v>
      </c>
      <c r="F154" s="65">
        <f>work!I154+work!J154</f>
        <v>200</v>
      </c>
      <c r="H154" s="75">
        <f>work!L154</f>
        <v>20140110</v>
      </c>
      <c r="I154" s="46">
        <f t="shared" si="2"/>
        <v>18049</v>
      </c>
      <c r="J154" s="46">
        <f t="shared" si="3"/>
        <v>200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221346</v>
      </c>
      <c r="F155" s="65">
        <f>work!I155+work!J155</f>
        <v>13425</v>
      </c>
      <c r="H155" s="75">
        <f>work!L155</f>
        <v>20140110</v>
      </c>
      <c r="I155" s="46">
        <f t="shared" si="2"/>
        <v>221346</v>
      </c>
      <c r="J155" s="46">
        <f t="shared" si="3"/>
        <v>13425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275744</v>
      </c>
      <c r="F156" s="65">
        <f>work!I156+work!J156</f>
        <v>39400</v>
      </c>
      <c r="H156" s="75">
        <f>work!L156</f>
        <v>20140207</v>
      </c>
      <c r="I156" s="46">
        <f t="shared" si="2"/>
        <v>275744</v>
      </c>
      <c r="J156" s="46">
        <f t="shared" si="3"/>
        <v>39400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49829</v>
      </c>
      <c r="F157" s="65">
        <f>work!I157+work!J157</f>
        <v>99480</v>
      </c>
      <c r="H157" s="75">
        <f>work!L157</f>
        <v>20140207</v>
      </c>
      <c r="I157" s="46">
        <f t="shared" si="2"/>
        <v>49829</v>
      </c>
      <c r="J157" s="46">
        <f t="shared" si="3"/>
        <v>99480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40940</v>
      </c>
      <c r="F158" s="65">
        <f>work!I158+work!J158</f>
        <v>51500</v>
      </c>
      <c r="H158" s="75">
        <f>work!L158</f>
        <v>20140110</v>
      </c>
      <c r="I158" s="46">
        <f t="shared" si="2"/>
        <v>40940</v>
      </c>
      <c r="J158" s="46">
        <f t="shared" si="3"/>
        <v>51500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13047</v>
      </c>
      <c r="F159" s="65">
        <f>work!I159+work!J159</f>
        <v>167135</v>
      </c>
      <c r="H159" s="75">
        <f>work!L159</f>
        <v>20140110</v>
      </c>
      <c r="I159" s="46">
        <f t="shared" si="2"/>
        <v>13047</v>
      </c>
      <c r="J159" s="46">
        <f t="shared" si="3"/>
        <v>167135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154827</v>
      </c>
      <c r="F160" s="65">
        <f>work!I160+work!J160</f>
        <v>2500</v>
      </c>
      <c r="H160" s="75">
        <f>work!L160</f>
        <v>20140110</v>
      </c>
      <c r="I160" s="46">
        <f aca="true" t="shared" si="4" ref="I160:I223">E160</f>
        <v>154827</v>
      </c>
      <c r="J160" s="46">
        <f aca="true" t="shared" si="5" ref="J160:J223">F160</f>
        <v>2500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913775</v>
      </c>
      <c r="F161" s="65">
        <f>work!I161+work!J161</f>
        <v>32195</v>
      </c>
      <c r="H161" s="75">
        <f>work!L161</f>
        <v>20140110</v>
      </c>
      <c r="I161" s="46">
        <f t="shared" si="4"/>
        <v>913775</v>
      </c>
      <c r="J161" s="46">
        <f t="shared" si="5"/>
        <v>32195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38923</v>
      </c>
      <c r="F162" s="65">
        <f>work!I162+work!J162</f>
        <v>7895</v>
      </c>
      <c r="G162" s="81"/>
      <c r="H162" s="62">
        <f>work!L162</f>
        <v>20140110</v>
      </c>
      <c r="I162" s="46">
        <f t="shared" si="4"/>
        <v>38923</v>
      </c>
      <c r="J162" s="46">
        <f t="shared" si="5"/>
        <v>7895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5" t="str">
        <f>work!L164</f>
        <v>No report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 t="e">
        <f>work!G165+work!H165</f>
        <v>#VALUE!</v>
      </c>
      <c r="F165" s="65" t="e">
        <f>work!I165+work!J165</f>
        <v>#VALUE!</v>
      </c>
      <c r="H165" s="79" t="s">
        <v>9</v>
      </c>
      <c r="I165" s="46" t="e">
        <f t="shared" si="4"/>
        <v>#VALUE!</v>
      </c>
      <c r="J165" s="46" t="e">
        <f t="shared" si="5"/>
        <v>#VALUE!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55958</v>
      </c>
      <c r="F166" s="65">
        <f>work!I166+work!J166</f>
        <v>6154</v>
      </c>
      <c r="H166" s="75">
        <f>work!L166</f>
        <v>20140110</v>
      </c>
      <c r="I166" s="46">
        <f t="shared" si="4"/>
        <v>55958</v>
      </c>
      <c r="J166" s="46">
        <f t="shared" si="5"/>
        <v>6154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109559</v>
      </c>
      <c r="F167" s="65">
        <f>work!I167+work!J167</f>
        <v>151000</v>
      </c>
      <c r="H167" s="75">
        <f>work!L167</f>
        <v>20140110</v>
      </c>
      <c r="I167" s="46">
        <f t="shared" si="4"/>
        <v>109559</v>
      </c>
      <c r="J167" s="46">
        <f t="shared" si="5"/>
        <v>151000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96682</v>
      </c>
      <c r="F168" s="65">
        <f>work!I168+work!J168</f>
        <v>132210</v>
      </c>
      <c r="H168" s="75">
        <f>work!L168</f>
        <v>20140110</v>
      </c>
      <c r="I168" s="46">
        <f t="shared" si="4"/>
        <v>96682</v>
      </c>
      <c r="J168" s="46">
        <f t="shared" si="5"/>
        <v>132210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172140</v>
      </c>
      <c r="F169" s="65">
        <f>work!I169+work!J169</f>
        <v>219250</v>
      </c>
      <c r="H169" s="75">
        <f>work!L169</f>
        <v>20140110</v>
      </c>
      <c r="I169" s="46">
        <f t="shared" si="4"/>
        <v>172140</v>
      </c>
      <c r="J169" s="46">
        <f t="shared" si="5"/>
        <v>219250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2434</v>
      </c>
      <c r="F170" s="65">
        <f>work!I170+work!J170</f>
        <v>2985</v>
      </c>
      <c r="H170" s="75">
        <f>work!L170</f>
        <v>20140207</v>
      </c>
      <c r="I170" s="46">
        <f t="shared" si="4"/>
        <v>2434</v>
      </c>
      <c r="J170" s="46">
        <f t="shared" si="5"/>
        <v>2985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545793</v>
      </c>
      <c r="F171" s="65">
        <f>work!I171+work!J171</f>
        <v>144403</v>
      </c>
      <c r="H171" s="75">
        <f>work!L171</f>
        <v>20140110</v>
      </c>
      <c r="I171" s="46">
        <f t="shared" si="4"/>
        <v>545793</v>
      </c>
      <c r="J171" s="46">
        <f t="shared" si="5"/>
        <v>144403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1221758</v>
      </c>
      <c r="F172" s="65">
        <f>work!I172+work!J172</f>
        <v>1065979</v>
      </c>
      <c r="H172" s="75">
        <f>work!L172</f>
        <v>20140110</v>
      </c>
      <c r="I172" s="46">
        <f t="shared" si="4"/>
        <v>1221758</v>
      </c>
      <c r="J172" s="46">
        <f t="shared" si="5"/>
        <v>1065979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15225</v>
      </c>
      <c r="F173" s="65">
        <f>work!I173+work!J173</f>
        <v>0</v>
      </c>
      <c r="H173" s="75">
        <f>work!L173</f>
        <v>20140110</v>
      </c>
      <c r="I173" s="46">
        <f t="shared" si="4"/>
        <v>15225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25731</v>
      </c>
      <c r="F174" s="65">
        <f>work!I174+work!J174</f>
        <v>5750</v>
      </c>
      <c r="H174" s="75">
        <f>work!L174</f>
        <v>20140207</v>
      </c>
      <c r="I174" s="46">
        <f t="shared" si="4"/>
        <v>25731</v>
      </c>
      <c r="J174" s="46">
        <f t="shared" si="5"/>
        <v>5750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305036</v>
      </c>
      <c r="F175" s="65">
        <f>work!I175+work!J175</f>
        <v>16175</v>
      </c>
      <c r="H175" s="75">
        <f>work!L175</f>
        <v>20140110</v>
      </c>
      <c r="I175" s="46">
        <f t="shared" si="4"/>
        <v>305036</v>
      </c>
      <c r="J175" s="46">
        <f t="shared" si="5"/>
        <v>16175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56562</v>
      </c>
      <c r="F176" s="65">
        <f>work!I176+work!J176</f>
        <v>0</v>
      </c>
      <c r="H176" s="75">
        <f>work!L176</f>
        <v>20140110</v>
      </c>
      <c r="I176" s="46">
        <f t="shared" si="4"/>
        <v>56562</v>
      </c>
      <c r="J176" s="46">
        <f t="shared" si="5"/>
        <v>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115717</v>
      </c>
      <c r="F177" s="65">
        <f>work!I177+work!J177</f>
        <v>81500</v>
      </c>
      <c r="H177" s="75">
        <f>work!L177</f>
        <v>20140110</v>
      </c>
      <c r="I177" s="46">
        <f t="shared" si="4"/>
        <v>115717</v>
      </c>
      <c r="J177" s="46">
        <f t="shared" si="5"/>
        <v>81500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985091</v>
      </c>
      <c r="F178" s="65">
        <f>work!I178+work!J178</f>
        <v>969102</v>
      </c>
      <c r="H178" s="75">
        <f>work!L178</f>
        <v>20140110</v>
      </c>
      <c r="I178" s="46">
        <f t="shared" si="4"/>
        <v>985091</v>
      </c>
      <c r="J178" s="46">
        <f t="shared" si="5"/>
        <v>969102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236640</v>
      </c>
      <c r="F179" s="65">
        <f>work!I179+work!J179</f>
        <v>61274</v>
      </c>
      <c r="H179" s="75">
        <f>work!L179</f>
        <v>20140110</v>
      </c>
      <c r="I179" s="46">
        <f t="shared" si="4"/>
        <v>236640</v>
      </c>
      <c r="J179" s="46">
        <f t="shared" si="5"/>
        <v>61274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526666</v>
      </c>
      <c r="F180" s="65">
        <f>work!I180+work!J180</f>
        <v>54792</v>
      </c>
      <c r="H180" s="75">
        <f>work!L180</f>
        <v>20140110</v>
      </c>
      <c r="I180" s="46">
        <f t="shared" si="4"/>
        <v>526666</v>
      </c>
      <c r="J180" s="46">
        <f t="shared" si="5"/>
        <v>54792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143241</v>
      </c>
      <c r="F181" s="65">
        <f>work!I181+work!J181</f>
        <v>139625</v>
      </c>
      <c r="H181" s="75">
        <f>work!L181</f>
        <v>20140110</v>
      </c>
      <c r="I181" s="46">
        <f t="shared" si="4"/>
        <v>143241</v>
      </c>
      <c r="J181" s="46">
        <f t="shared" si="5"/>
        <v>139625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2600</v>
      </c>
      <c r="F182" s="65">
        <f>work!I182+work!J182</f>
        <v>75000</v>
      </c>
      <c r="H182" s="75">
        <f>work!L182</f>
        <v>20140110</v>
      </c>
      <c r="I182" s="46">
        <f t="shared" si="4"/>
        <v>2600</v>
      </c>
      <c r="J182" s="46">
        <f t="shared" si="5"/>
        <v>75000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42223</v>
      </c>
      <c r="F183" s="65">
        <f>work!I183+work!J183</f>
        <v>6500</v>
      </c>
      <c r="H183" s="75">
        <f>work!L183</f>
        <v>20140110</v>
      </c>
      <c r="I183" s="46">
        <f t="shared" si="4"/>
        <v>42223</v>
      </c>
      <c r="J183" s="46">
        <f t="shared" si="5"/>
        <v>6500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36232</v>
      </c>
      <c r="F184" s="65">
        <f>work!I184+work!J184</f>
        <v>2750</v>
      </c>
      <c r="H184" s="75">
        <f>work!L184</f>
        <v>20140110</v>
      </c>
      <c r="I184" s="46">
        <f t="shared" si="4"/>
        <v>36232</v>
      </c>
      <c r="J184" s="46">
        <f t="shared" si="5"/>
        <v>2750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110935</v>
      </c>
      <c r="F185" s="65">
        <f>work!I185+work!J185</f>
        <v>2299</v>
      </c>
      <c r="H185" s="75">
        <f>work!L185</f>
        <v>20140110</v>
      </c>
      <c r="I185" s="46">
        <f t="shared" si="4"/>
        <v>110935</v>
      </c>
      <c r="J185" s="46">
        <f t="shared" si="5"/>
        <v>2299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25440</v>
      </c>
      <c r="F186" s="65">
        <f>work!I186+work!J186</f>
        <v>7600</v>
      </c>
      <c r="H186" s="75">
        <f>work!L186</f>
        <v>20140110</v>
      </c>
      <c r="I186" s="46">
        <f t="shared" si="4"/>
        <v>25440</v>
      </c>
      <c r="J186" s="46">
        <f t="shared" si="5"/>
        <v>7600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80079</v>
      </c>
      <c r="F187" s="65">
        <f>work!I187+work!J187</f>
        <v>4400</v>
      </c>
      <c r="H187" s="75">
        <f>work!L187</f>
        <v>20140110</v>
      </c>
      <c r="I187" s="46">
        <f t="shared" si="4"/>
        <v>80079</v>
      </c>
      <c r="J187" s="46">
        <f t="shared" si="5"/>
        <v>4400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39975</v>
      </c>
      <c r="F188" s="65">
        <f>work!I188+work!J188</f>
        <v>0</v>
      </c>
      <c r="H188" s="75">
        <f>work!L188</f>
        <v>20140207</v>
      </c>
      <c r="I188" s="46">
        <f t="shared" si="4"/>
        <v>39975</v>
      </c>
      <c r="J188" s="46">
        <f t="shared" si="5"/>
        <v>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47410</v>
      </c>
      <c r="F189" s="65">
        <f>work!I189+work!J189</f>
        <v>12183</v>
      </c>
      <c r="H189" s="75">
        <f>work!L189</f>
        <v>20140110</v>
      </c>
      <c r="I189" s="46">
        <f t="shared" si="4"/>
        <v>47410</v>
      </c>
      <c r="J189" s="46">
        <f t="shared" si="5"/>
        <v>12183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317400</v>
      </c>
      <c r="F190" s="65">
        <f>work!I190+work!J190</f>
        <v>321638</v>
      </c>
      <c r="H190" s="75">
        <f>work!L190</f>
        <v>20140110</v>
      </c>
      <c r="I190" s="46">
        <f t="shared" si="4"/>
        <v>317400</v>
      </c>
      <c r="J190" s="46">
        <f t="shared" si="5"/>
        <v>321638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71525</v>
      </c>
      <c r="F191" s="65">
        <f>work!I191+work!J191</f>
        <v>22100</v>
      </c>
      <c r="H191" s="75">
        <f>work!L191</f>
        <v>20140110</v>
      </c>
      <c r="I191" s="46">
        <f t="shared" si="4"/>
        <v>71525</v>
      </c>
      <c r="J191" s="46">
        <f t="shared" si="5"/>
        <v>22100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 t="e">
        <f>work!G192+work!H192</f>
        <v>#VALUE!</v>
      </c>
      <c r="F192" s="65" t="e">
        <f>work!I192+work!J192</f>
        <v>#VALUE!</v>
      </c>
      <c r="G192" s="81"/>
      <c r="H192" s="62" t="str">
        <f>work!L192</f>
        <v>No report</v>
      </c>
      <c r="I192" s="46" t="e">
        <f t="shared" si="4"/>
        <v>#VALUE!</v>
      </c>
      <c r="J192" s="46" t="e">
        <f t="shared" si="5"/>
        <v>#VALUE!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99794</v>
      </c>
      <c r="F193" s="65">
        <f>work!I193+work!J193</f>
        <v>1786475</v>
      </c>
      <c r="H193" s="75">
        <f>work!L193</f>
        <v>20140110</v>
      </c>
      <c r="I193" s="46">
        <f t="shared" si="4"/>
        <v>99794</v>
      </c>
      <c r="J193" s="46">
        <f t="shared" si="5"/>
        <v>1786475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66101</v>
      </c>
      <c r="F194" s="65">
        <f>work!I194+work!J194</f>
        <v>21000</v>
      </c>
      <c r="H194" s="75">
        <f>work!L194</f>
        <v>20140110</v>
      </c>
      <c r="I194" s="46">
        <f t="shared" si="4"/>
        <v>66101</v>
      </c>
      <c r="J194" s="46">
        <f t="shared" si="5"/>
        <v>21000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213274</v>
      </c>
      <c r="F195" s="65">
        <f>work!I195+work!J195</f>
        <v>9450</v>
      </c>
      <c r="H195" s="75">
        <f>work!L195</f>
        <v>20140110</v>
      </c>
      <c r="I195" s="46">
        <f t="shared" si="4"/>
        <v>213274</v>
      </c>
      <c r="J195" s="46">
        <f t="shared" si="5"/>
        <v>9450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244678</v>
      </c>
      <c r="F197" s="65">
        <f>work!I197+work!J197</f>
        <v>1230295</v>
      </c>
      <c r="H197" s="75">
        <f>work!L197</f>
        <v>20140110</v>
      </c>
      <c r="I197" s="46">
        <f t="shared" si="4"/>
        <v>244678</v>
      </c>
      <c r="J197" s="46">
        <f t="shared" si="5"/>
        <v>1230295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85582</v>
      </c>
      <c r="F198" s="65">
        <f>work!I198+work!J198</f>
        <v>21074</v>
      </c>
      <c r="H198" s="75">
        <f>work!L198</f>
        <v>20140110</v>
      </c>
      <c r="I198" s="46">
        <f t="shared" si="4"/>
        <v>85582</v>
      </c>
      <c r="J198" s="46">
        <f t="shared" si="5"/>
        <v>21074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1058029</v>
      </c>
      <c r="F199" s="65">
        <f>work!I199+work!J199</f>
        <v>375825</v>
      </c>
      <c r="H199" s="75">
        <f>work!L199</f>
        <v>20140110</v>
      </c>
      <c r="I199" s="46">
        <f t="shared" si="4"/>
        <v>1058029</v>
      </c>
      <c r="J199" s="46">
        <f t="shared" si="5"/>
        <v>375825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4519</v>
      </c>
      <c r="F200" s="65">
        <f>work!I200+work!J200</f>
        <v>0</v>
      </c>
      <c r="H200" s="75">
        <f>work!L200</f>
        <v>20140110</v>
      </c>
      <c r="I200" s="46">
        <f t="shared" si="4"/>
        <v>4519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3189061</v>
      </c>
      <c r="F201" s="65">
        <f>work!I201+work!J201</f>
        <v>417347</v>
      </c>
      <c r="H201" s="75">
        <f>work!L201</f>
        <v>20140110</v>
      </c>
      <c r="I201" s="46">
        <f t="shared" si="4"/>
        <v>3189061</v>
      </c>
      <c r="J201" s="46">
        <f t="shared" si="5"/>
        <v>417347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1369153</v>
      </c>
      <c r="F202" s="65">
        <f>work!I202+work!J202</f>
        <v>200050</v>
      </c>
      <c r="H202" s="75">
        <f>work!L202</f>
        <v>20140110</v>
      </c>
      <c r="I202" s="46">
        <f t="shared" si="4"/>
        <v>1369153</v>
      </c>
      <c r="J202" s="46">
        <f t="shared" si="5"/>
        <v>200050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295250</v>
      </c>
      <c r="F203" s="65">
        <f>work!I203+work!J203</f>
        <v>0</v>
      </c>
      <c r="H203" s="75">
        <f>work!L203</f>
        <v>20140110</v>
      </c>
      <c r="I203" s="46">
        <f t="shared" si="4"/>
        <v>295250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111850</v>
      </c>
      <c r="F204" s="65">
        <f>work!I204+work!J204</f>
        <v>3700</v>
      </c>
      <c r="H204" s="75">
        <f>work!L204</f>
        <v>20140110</v>
      </c>
      <c r="I204" s="46">
        <f t="shared" si="4"/>
        <v>111850</v>
      </c>
      <c r="J204" s="46">
        <f t="shared" si="5"/>
        <v>3700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1064292</v>
      </c>
      <c r="F205" s="65">
        <f>work!I205+work!J205</f>
        <v>47803</v>
      </c>
      <c r="H205" s="75">
        <f>work!L205</f>
        <v>20140110</v>
      </c>
      <c r="I205" s="46">
        <f t="shared" si="4"/>
        <v>1064292</v>
      </c>
      <c r="J205" s="46">
        <f t="shared" si="5"/>
        <v>47803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3300</v>
      </c>
      <c r="F206" s="65">
        <f>work!I206+work!J206</f>
        <v>0</v>
      </c>
      <c r="H206" s="75">
        <f>work!L206</f>
        <v>20140207</v>
      </c>
      <c r="I206" s="46">
        <f t="shared" si="4"/>
        <v>3300</v>
      </c>
      <c r="J206" s="46">
        <f t="shared" si="5"/>
        <v>0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176426</v>
      </c>
      <c r="F207" s="65">
        <f>work!I207+work!J207</f>
        <v>8400</v>
      </c>
      <c r="H207" s="75">
        <f>work!L207</f>
        <v>20140110</v>
      </c>
      <c r="I207" s="46">
        <f t="shared" si="4"/>
        <v>176426</v>
      </c>
      <c r="J207" s="46">
        <f t="shared" si="5"/>
        <v>8400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9181015</v>
      </c>
      <c r="F208" s="65">
        <f>work!I208+work!J208</f>
        <v>159692</v>
      </c>
      <c r="H208" s="75">
        <f>work!L208</f>
        <v>20140110</v>
      </c>
      <c r="I208" s="46">
        <f t="shared" si="4"/>
        <v>9181015</v>
      </c>
      <c r="J208" s="46">
        <f t="shared" si="5"/>
        <v>159692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1952708</v>
      </c>
      <c r="F209" s="65">
        <f>work!I209+work!J209</f>
        <v>193797</v>
      </c>
      <c r="H209" s="75">
        <f>work!L209</f>
        <v>20140110</v>
      </c>
      <c r="I209" s="46">
        <f t="shared" si="4"/>
        <v>1952708</v>
      </c>
      <c r="J209" s="46">
        <f t="shared" si="5"/>
        <v>193797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206671</v>
      </c>
      <c r="F210" s="65">
        <f>work!I210+work!J210</f>
        <v>70168</v>
      </c>
      <c r="H210" s="75">
        <f>work!L210</f>
        <v>20140110</v>
      </c>
      <c r="I210" s="46">
        <f t="shared" si="4"/>
        <v>206671</v>
      </c>
      <c r="J210" s="46">
        <f t="shared" si="5"/>
        <v>70168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604826</v>
      </c>
      <c r="F211" s="65">
        <f>work!I211+work!J211</f>
        <v>50450</v>
      </c>
      <c r="H211" s="75">
        <f>work!L211</f>
        <v>20140110</v>
      </c>
      <c r="I211" s="46">
        <f t="shared" si="4"/>
        <v>604826</v>
      </c>
      <c r="J211" s="46">
        <f t="shared" si="5"/>
        <v>50450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363670</v>
      </c>
      <c r="F212" s="65">
        <f>work!I212+work!J212</f>
        <v>0</v>
      </c>
      <c r="H212" s="75">
        <f>work!L212</f>
        <v>20140110</v>
      </c>
      <c r="I212" s="46">
        <f t="shared" si="4"/>
        <v>363670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30952</v>
      </c>
      <c r="F213" s="65">
        <f>work!I213+work!J213</f>
        <v>0</v>
      </c>
      <c r="H213" s="75">
        <f>work!L213</f>
        <v>20140110</v>
      </c>
      <c r="I213" s="46">
        <f t="shared" si="4"/>
        <v>30952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554726</v>
      </c>
      <c r="F214" s="65">
        <f>work!I214+work!J214</f>
        <v>312102</v>
      </c>
      <c r="H214" s="75">
        <f>work!L214</f>
        <v>20140110</v>
      </c>
      <c r="I214" s="46">
        <f t="shared" si="4"/>
        <v>554726</v>
      </c>
      <c r="J214" s="46">
        <f t="shared" si="5"/>
        <v>312102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310602</v>
      </c>
      <c r="F215" s="65">
        <f>work!I215+work!J215</f>
        <v>4250</v>
      </c>
      <c r="H215" s="75">
        <f>work!L215</f>
        <v>20140110</v>
      </c>
      <c r="I215" s="46">
        <f t="shared" si="4"/>
        <v>310602</v>
      </c>
      <c r="J215" s="46">
        <f t="shared" si="5"/>
        <v>4250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15700</v>
      </c>
      <c r="F216" s="65">
        <f>work!I216+work!J216</f>
        <v>128300</v>
      </c>
      <c r="H216" s="75">
        <f>work!L216</f>
        <v>20140110</v>
      </c>
      <c r="I216" s="46">
        <f t="shared" si="4"/>
        <v>15700</v>
      </c>
      <c r="J216" s="46">
        <f t="shared" si="5"/>
        <v>128300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8130</v>
      </c>
      <c r="F217" s="65">
        <f>work!I217+work!J217</f>
        <v>0</v>
      </c>
      <c r="H217" s="75">
        <f>work!L217</f>
        <v>20140207</v>
      </c>
      <c r="I217" s="46">
        <f t="shared" si="4"/>
        <v>8130</v>
      </c>
      <c r="J217" s="46">
        <f t="shared" si="5"/>
        <v>0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28950</v>
      </c>
      <c r="F218" s="65">
        <f>work!I218+work!J218</f>
        <v>20400</v>
      </c>
      <c r="H218" s="75">
        <f>work!L218</f>
        <v>20140207</v>
      </c>
      <c r="I218" s="46">
        <f t="shared" si="4"/>
        <v>28950</v>
      </c>
      <c r="J218" s="46">
        <f t="shared" si="5"/>
        <v>20400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20670</v>
      </c>
      <c r="F219" s="65">
        <f>work!I219+work!J219</f>
        <v>17775</v>
      </c>
      <c r="H219" s="75">
        <f>work!L219</f>
        <v>20140110</v>
      </c>
      <c r="I219" s="46">
        <f t="shared" si="4"/>
        <v>20670</v>
      </c>
      <c r="J219" s="46">
        <f t="shared" si="5"/>
        <v>17775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14976</v>
      </c>
      <c r="F220" s="65">
        <f>work!I220+work!J220</f>
        <v>300</v>
      </c>
      <c r="H220" s="75">
        <f>work!L220</f>
        <v>20140110</v>
      </c>
      <c r="I220" s="46">
        <f t="shared" si="4"/>
        <v>14976</v>
      </c>
      <c r="J220" s="46">
        <f t="shared" si="5"/>
        <v>300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11018</v>
      </c>
      <c r="F221" s="65">
        <f>work!I221+work!J221</f>
        <v>2800</v>
      </c>
      <c r="H221" s="75">
        <f>work!L221</f>
        <v>20140207</v>
      </c>
      <c r="I221" s="46">
        <f t="shared" si="4"/>
        <v>11018</v>
      </c>
      <c r="J221" s="46">
        <f t="shared" si="5"/>
        <v>2800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73750</v>
      </c>
      <c r="F222" s="65">
        <f>work!I222+work!J222</f>
        <v>2100</v>
      </c>
      <c r="H222" s="75">
        <f>work!L222</f>
        <v>20140110</v>
      </c>
      <c r="I222" s="46">
        <f t="shared" si="4"/>
        <v>73750</v>
      </c>
      <c r="J222" s="46">
        <f t="shared" si="5"/>
        <v>2100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50603</v>
      </c>
      <c r="F223" s="65">
        <f>work!I223+work!J223</f>
        <v>40550</v>
      </c>
      <c r="H223" s="75">
        <f>work!L223</f>
        <v>20140110</v>
      </c>
      <c r="I223" s="46">
        <f t="shared" si="4"/>
        <v>50603</v>
      </c>
      <c r="J223" s="46">
        <f t="shared" si="5"/>
        <v>40550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80395</v>
      </c>
      <c r="F224" s="65">
        <f>work!I224+work!J224</f>
        <v>0</v>
      </c>
      <c r="H224" s="75">
        <f>work!L224</f>
        <v>20140207</v>
      </c>
      <c r="I224" s="46">
        <f aca="true" t="shared" si="6" ref="I224:I287">E224</f>
        <v>80395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206252</v>
      </c>
      <c r="F225" s="65">
        <f>work!I225+work!J225</f>
        <v>100959</v>
      </c>
      <c r="H225" s="75">
        <f>work!L225</f>
        <v>20140110</v>
      </c>
      <c r="I225" s="46">
        <f t="shared" si="6"/>
        <v>206252</v>
      </c>
      <c r="J225" s="46">
        <f t="shared" si="7"/>
        <v>100959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352908</v>
      </c>
      <c r="F226" s="65">
        <f>work!I226+work!J226</f>
        <v>154678</v>
      </c>
      <c r="H226" s="75">
        <f>work!L226</f>
        <v>20140207</v>
      </c>
      <c r="I226" s="46">
        <f t="shared" si="6"/>
        <v>352908</v>
      </c>
      <c r="J226" s="46">
        <f t="shared" si="7"/>
        <v>154678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0</v>
      </c>
      <c r="F227" s="65">
        <f>work!I227+work!J227</f>
        <v>0</v>
      </c>
      <c r="H227" s="75">
        <f>work!L227</f>
        <v>20140207</v>
      </c>
      <c r="I227" s="46">
        <f t="shared" si="6"/>
        <v>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8000</v>
      </c>
      <c r="F228" s="65">
        <f>work!I228+work!J228</f>
        <v>0</v>
      </c>
      <c r="H228" s="75">
        <f>work!L228</f>
        <v>20140110</v>
      </c>
      <c r="I228" s="46">
        <f t="shared" si="6"/>
        <v>8000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113416</v>
      </c>
      <c r="F229" s="65">
        <f>work!I229+work!J229</f>
        <v>163755</v>
      </c>
      <c r="H229" s="75">
        <f>work!L229</f>
        <v>20140110</v>
      </c>
      <c r="I229" s="46">
        <f t="shared" si="6"/>
        <v>113416</v>
      </c>
      <c r="J229" s="46">
        <f t="shared" si="7"/>
        <v>163755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896217</v>
      </c>
      <c r="F230" s="65">
        <f>work!I230+work!J230</f>
        <v>4324572</v>
      </c>
      <c r="H230" s="75">
        <f>work!L230</f>
        <v>20140110</v>
      </c>
      <c r="I230" s="46">
        <f t="shared" si="6"/>
        <v>896217</v>
      </c>
      <c r="J230" s="46">
        <f t="shared" si="7"/>
        <v>4324572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549440</v>
      </c>
      <c r="F231" s="65">
        <f>work!I231+work!J231</f>
        <v>7700</v>
      </c>
      <c r="H231" s="75">
        <f>work!L231</f>
        <v>20140110</v>
      </c>
      <c r="I231" s="46">
        <f t="shared" si="6"/>
        <v>549440</v>
      </c>
      <c r="J231" s="46">
        <f t="shared" si="7"/>
        <v>7700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686327</v>
      </c>
      <c r="F232" s="65">
        <f>work!I232+work!J232</f>
        <v>2987000</v>
      </c>
      <c r="H232" s="75">
        <f>work!L232</f>
        <v>20140207</v>
      </c>
      <c r="I232" s="46">
        <f t="shared" si="6"/>
        <v>686327</v>
      </c>
      <c r="J232" s="46">
        <f t="shared" si="7"/>
        <v>2987000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199391</v>
      </c>
      <c r="F233" s="65">
        <f>work!I233+work!J233</f>
        <v>27300</v>
      </c>
      <c r="H233" s="75">
        <f>work!L233</f>
        <v>20140110</v>
      </c>
      <c r="I233" s="46">
        <f t="shared" si="6"/>
        <v>199391</v>
      </c>
      <c r="J233" s="46">
        <f t="shared" si="7"/>
        <v>27300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325527</v>
      </c>
      <c r="F234" s="65">
        <f>work!I234+work!J234</f>
        <v>105731</v>
      </c>
      <c r="H234" s="75">
        <f>work!L234</f>
        <v>20140110</v>
      </c>
      <c r="I234" s="46">
        <f t="shared" si="6"/>
        <v>325527</v>
      </c>
      <c r="J234" s="46">
        <f t="shared" si="7"/>
        <v>105731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767637</v>
      </c>
      <c r="F235" s="65">
        <f>work!I235+work!J235</f>
        <v>213480</v>
      </c>
      <c r="H235" s="75">
        <f>work!L235</f>
        <v>20140110</v>
      </c>
      <c r="I235" s="46">
        <f t="shared" si="6"/>
        <v>767637</v>
      </c>
      <c r="J235" s="46">
        <f t="shared" si="7"/>
        <v>213480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140977</v>
      </c>
      <c r="F236" s="65">
        <f>work!I236+work!J236</f>
        <v>0</v>
      </c>
      <c r="H236" s="75">
        <f>work!L236</f>
        <v>20140110</v>
      </c>
      <c r="I236" s="46">
        <f t="shared" si="6"/>
        <v>140977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171588</v>
      </c>
      <c r="F237" s="65">
        <f>work!I237+work!J237</f>
        <v>151545</v>
      </c>
      <c r="H237" s="75">
        <f>work!L237</f>
        <v>20140110</v>
      </c>
      <c r="I237" s="46">
        <f t="shared" si="6"/>
        <v>171588</v>
      </c>
      <c r="J237" s="46">
        <f t="shared" si="7"/>
        <v>151545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488738</v>
      </c>
      <c r="F238" s="65">
        <f>work!I238+work!J238</f>
        <v>0</v>
      </c>
      <c r="H238" s="75">
        <f>work!L238</f>
        <v>20140110</v>
      </c>
      <c r="I238" s="46">
        <f t="shared" si="6"/>
        <v>488738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287024</v>
      </c>
      <c r="F239" s="65">
        <f>work!I239+work!J239</f>
        <v>309760</v>
      </c>
      <c r="H239" s="75">
        <f>work!L239</f>
        <v>20140110</v>
      </c>
      <c r="I239" s="46">
        <f t="shared" si="6"/>
        <v>287024</v>
      </c>
      <c r="J239" s="46">
        <f t="shared" si="7"/>
        <v>309760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1227573</v>
      </c>
      <c r="F240" s="65">
        <f>work!I240+work!J240</f>
        <v>265585</v>
      </c>
      <c r="H240" s="75">
        <f>work!L240</f>
        <v>20140207</v>
      </c>
      <c r="I240" s="46">
        <f t="shared" si="6"/>
        <v>1227573</v>
      </c>
      <c r="J240" s="46">
        <f t="shared" si="7"/>
        <v>265585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710801</v>
      </c>
      <c r="F241" s="65">
        <f>work!I241+work!J241</f>
        <v>1171800</v>
      </c>
      <c r="H241" s="75">
        <f>work!L241</f>
        <v>20140110</v>
      </c>
      <c r="I241" s="46">
        <f t="shared" si="6"/>
        <v>710801</v>
      </c>
      <c r="J241" s="46">
        <f t="shared" si="7"/>
        <v>1171800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2226269</v>
      </c>
      <c r="F242" s="65">
        <f>work!I242+work!J242</f>
        <v>1165964</v>
      </c>
      <c r="H242" s="75">
        <f>work!L242</f>
        <v>20140207</v>
      </c>
      <c r="I242" s="46">
        <f t="shared" si="6"/>
        <v>2226269</v>
      </c>
      <c r="J242" s="46">
        <f t="shared" si="7"/>
        <v>1165964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5961290</v>
      </c>
      <c r="F243" s="65">
        <f>work!I243+work!J243</f>
        <v>231665</v>
      </c>
      <c r="H243" s="75">
        <f>work!L243</f>
        <v>20140110</v>
      </c>
      <c r="I243" s="46">
        <f t="shared" si="6"/>
        <v>5961290</v>
      </c>
      <c r="J243" s="46">
        <f t="shared" si="7"/>
        <v>231665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5144833</v>
      </c>
      <c r="F244" s="65">
        <f>work!I244+work!J244</f>
        <v>34393891</v>
      </c>
      <c r="H244" s="75">
        <f>work!L244</f>
        <v>20140207</v>
      </c>
      <c r="I244" s="46">
        <f t="shared" si="6"/>
        <v>5144833</v>
      </c>
      <c r="J244" s="46">
        <f t="shared" si="7"/>
        <v>34393891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658526</v>
      </c>
      <c r="F245" s="65">
        <f>work!I245+work!J245</f>
        <v>0</v>
      </c>
      <c r="H245" s="75">
        <f>work!L245</f>
        <v>20140110</v>
      </c>
      <c r="I245" s="46">
        <f t="shared" si="6"/>
        <v>658526</v>
      </c>
      <c r="J245" s="46">
        <f t="shared" si="7"/>
        <v>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719852</v>
      </c>
      <c r="F246" s="65">
        <f>work!I246+work!J246</f>
        <v>378724</v>
      </c>
      <c r="H246" s="75">
        <f>work!L246</f>
        <v>20140110</v>
      </c>
      <c r="I246" s="46">
        <f t="shared" si="6"/>
        <v>719852</v>
      </c>
      <c r="J246" s="46">
        <f t="shared" si="7"/>
        <v>378724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422127</v>
      </c>
      <c r="F247" s="65">
        <f>work!I247+work!J247</f>
        <v>14325</v>
      </c>
      <c r="G247" s="81"/>
      <c r="H247" s="62">
        <f>work!L247</f>
        <v>20140207</v>
      </c>
      <c r="I247" s="46">
        <f t="shared" si="6"/>
        <v>422127</v>
      </c>
      <c r="J247" s="46">
        <f t="shared" si="7"/>
        <v>14325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417745</v>
      </c>
      <c r="F248" s="65">
        <f>work!I248+work!J248</f>
        <v>34412</v>
      </c>
      <c r="H248" s="75">
        <f>work!L248</f>
        <v>20140110</v>
      </c>
      <c r="I248" s="46">
        <f t="shared" si="6"/>
        <v>417745</v>
      </c>
      <c r="J248" s="46">
        <f t="shared" si="7"/>
        <v>34412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595018</v>
      </c>
      <c r="F249" s="65">
        <f>work!I249+work!J249</f>
        <v>273204</v>
      </c>
      <c r="H249" s="75">
        <f>work!L249</f>
        <v>20140110</v>
      </c>
      <c r="I249" s="46">
        <f t="shared" si="6"/>
        <v>595018</v>
      </c>
      <c r="J249" s="46">
        <f t="shared" si="7"/>
        <v>273204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606313</v>
      </c>
      <c r="F250" s="65">
        <f>work!I250+work!J250</f>
        <v>22200</v>
      </c>
      <c r="H250" s="75">
        <f>work!L250</f>
        <v>20140110</v>
      </c>
      <c r="I250" s="46">
        <f t="shared" si="6"/>
        <v>606313</v>
      </c>
      <c r="J250" s="46">
        <f t="shared" si="7"/>
        <v>22200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731607</v>
      </c>
      <c r="F251" s="65">
        <f>work!I251+work!J251</f>
        <v>900695</v>
      </c>
      <c r="H251" s="75">
        <f>work!L251</f>
        <v>20140207</v>
      </c>
      <c r="I251" s="46">
        <f t="shared" si="6"/>
        <v>731607</v>
      </c>
      <c r="J251" s="46">
        <f t="shared" si="7"/>
        <v>900695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1087863</v>
      </c>
      <c r="F252" s="65">
        <f>work!I252+work!J252</f>
        <v>1715701</v>
      </c>
      <c r="H252" s="75">
        <f>work!L252</f>
        <v>20140110</v>
      </c>
      <c r="I252" s="46">
        <f t="shared" si="6"/>
        <v>1087863</v>
      </c>
      <c r="J252" s="46">
        <f t="shared" si="7"/>
        <v>1715701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422387</v>
      </c>
      <c r="F253" s="65">
        <f>work!I253+work!J253</f>
        <v>34450</v>
      </c>
      <c r="H253" s="75">
        <f>work!L253</f>
        <v>20140110</v>
      </c>
      <c r="I253" s="46">
        <f t="shared" si="6"/>
        <v>422387</v>
      </c>
      <c r="J253" s="46">
        <f t="shared" si="7"/>
        <v>34450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920643</v>
      </c>
      <c r="F254" s="65">
        <f>work!I254+work!J254</f>
        <v>266124</v>
      </c>
      <c r="H254" s="75">
        <f>work!L254</f>
        <v>20140110</v>
      </c>
      <c r="I254" s="46">
        <f t="shared" si="6"/>
        <v>920643</v>
      </c>
      <c r="J254" s="46">
        <f t="shared" si="7"/>
        <v>266124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1115181</v>
      </c>
      <c r="F255" s="65">
        <f>work!I255+work!J255</f>
        <v>671000</v>
      </c>
      <c r="H255" s="75">
        <f>work!L255</f>
        <v>20140207</v>
      </c>
      <c r="I255" s="46">
        <f t="shared" si="6"/>
        <v>1115181</v>
      </c>
      <c r="J255" s="46">
        <f t="shared" si="7"/>
        <v>671000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0</v>
      </c>
      <c r="F256" s="65">
        <f>work!I256+work!J256</f>
        <v>26950</v>
      </c>
      <c r="H256" s="75">
        <f>work!L256</f>
        <v>20140110</v>
      </c>
      <c r="I256" s="46">
        <f t="shared" si="6"/>
        <v>0</v>
      </c>
      <c r="J256" s="46">
        <f t="shared" si="7"/>
        <v>26950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159525</v>
      </c>
      <c r="F257" s="65">
        <f>work!I257+work!J257</f>
        <v>444231</v>
      </c>
      <c r="H257" s="75">
        <f>work!L257</f>
        <v>20140207</v>
      </c>
      <c r="I257" s="46">
        <f t="shared" si="6"/>
        <v>159525</v>
      </c>
      <c r="J257" s="46">
        <f t="shared" si="7"/>
        <v>444231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430382</v>
      </c>
      <c r="F258" s="65">
        <f>work!I258+work!J258</f>
        <v>223900</v>
      </c>
      <c r="H258" s="75">
        <f>work!L258</f>
        <v>20140207</v>
      </c>
      <c r="I258" s="46">
        <f t="shared" si="6"/>
        <v>430382</v>
      </c>
      <c r="J258" s="46">
        <f t="shared" si="7"/>
        <v>223900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21075</v>
      </c>
      <c r="F259" s="65">
        <f>work!I259+work!J259</f>
        <v>15624</v>
      </c>
      <c r="H259" s="75">
        <f>work!L259</f>
        <v>20140110</v>
      </c>
      <c r="I259" s="46">
        <f t="shared" si="6"/>
        <v>21075</v>
      </c>
      <c r="J259" s="46">
        <f t="shared" si="7"/>
        <v>15624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262552</v>
      </c>
      <c r="F260" s="65">
        <f>work!I260+work!J260</f>
        <v>144014</v>
      </c>
      <c r="H260" s="75">
        <f>work!L260</f>
        <v>20140110</v>
      </c>
      <c r="I260" s="46">
        <f t="shared" si="6"/>
        <v>262552</v>
      </c>
      <c r="J260" s="46">
        <f t="shared" si="7"/>
        <v>144014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91822</v>
      </c>
      <c r="F261" s="65">
        <f>work!I261+work!J261</f>
        <v>1774700</v>
      </c>
      <c r="H261" s="75">
        <f>work!L261</f>
        <v>20140207</v>
      </c>
      <c r="I261" s="46">
        <f t="shared" si="6"/>
        <v>91822</v>
      </c>
      <c r="J261" s="46">
        <f t="shared" si="7"/>
        <v>1774700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559390</v>
      </c>
      <c r="F262" s="65">
        <f>work!I262+work!J262</f>
        <v>12850</v>
      </c>
      <c r="H262" s="75">
        <f>work!L262</f>
        <v>20140207</v>
      </c>
      <c r="I262" s="46">
        <f t="shared" si="6"/>
        <v>559390</v>
      </c>
      <c r="J262" s="46">
        <f t="shared" si="7"/>
        <v>12850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1041568</v>
      </c>
      <c r="F263" s="65">
        <f>work!I263+work!J263</f>
        <v>124996</v>
      </c>
      <c r="H263" s="75">
        <f>work!L263</f>
        <v>20140110</v>
      </c>
      <c r="I263" s="46">
        <f t="shared" si="6"/>
        <v>1041568</v>
      </c>
      <c r="J263" s="46">
        <f t="shared" si="7"/>
        <v>124996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 t="e">
        <f>work!G264+work!H264</f>
        <v>#VALUE!</v>
      </c>
      <c r="F264" s="65" t="e">
        <f>work!I264+work!J264</f>
        <v>#VALUE!</v>
      </c>
      <c r="H264" s="75" t="str">
        <f>work!L264</f>
        <v>No report</v>
      </c>
      <c r="I264" s="46" t="e">
        <f t="shared" si="6"/>
        <v>#VALUE!</v>
      </c>
      <c r="J264" s="46" t="e">
        <f t="shared" si="7"/>
        <v>#VALUE!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16000</v>
      </c>
      <c r="F265" s="65">
        <f>work!I265+work!J265</f>
        <v>0</v>
      </c>
      <c r="H265" s="75">
        <f>work!L265</f>
        <v>20140207</v>
      </c>
      <c r="I265" s="46">
        <f t="shared" si="6"/>
        <v>16000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53000</v>
      </c>
      <c r="F266" s="65">
        <f>work!I266+work!J266</f>
        <v>151000</v>
      </c>
      <c r="H266" s="75">
        <f>work!L266</f>
        <v>20140110</v>
      </c>
      <c r="I266" s="46">
        <f t="shared" si="6"/>
        <v>53000</v>
      </c>
      <c r="J266" s="46">
        <f t="shared" si="7"/>
        <v>151000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203230</v>
      </c>
      <c r="F267" s="65">
        <f>work!I267+work!J267</f>
        <v>73925</v>
      </c>
      <c r="H267" s="75">
        <f>work!L267</f>
        <v>20140207</v>
      </c>
      <c r="I267" s="46">
        <f t="shared" si="6"/>
        <v>203230</v>
      </c>
      <c r="J267" s="46">
        <f t="shared" si="7"/>
        <v>73925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187939</v>
      </c>
      <c r="F268" s="65">
        <f>work!I268+work!J268</f>
        <v>50900</v>
      </c>
      <c r="H268" s="75">
        <f>work!L268</f>
        <v>20140110</v>
      </c>
      <c r="I268" s="46">
        <f t="shared" si="6"/>
        <v>187939</v>
      </c>
      <c r="J268" s="46">
        <f t="shared" si="7"/>
        <v>50900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7000</v>
      </c>
      <c r="F269" s="65">
        <f>work!I269+work!J269</f>
        <v>950</v>
      </c>
      <c r="H269" s="75">
        <f>work!L269</f>
        <v>20140110</v>
      </c>
      <c r="I269" s="46">
        <f t="shared" si="6"/>
        <v>7000</v>
      </c>
      <c r="J269" s="46">
        <f t="shared" si="7"/>
        <v>950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1034331</v>
      </c>
      <c r="F270" s="65">
        <f>work!I270+work!J270</f>
        <v>1348635</v>
      </c>
      <c r="H270" s="75">
        <f>work!L270</f>
        <v>20140110</v>
      </c>
      <c r="I270" s="46">
        <f t="shared" si="6"/>
        <v>1034331</v>
      </c>
      <c r="J270" s="46">
        <f t="shared" si="7"/>
        <v>1348635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34900</v>
      </c>
      <c r="F271" s="65">
        <f>work!I271+work!J271</f>
        <v>0</v>
      </c>
      <c r="H271" s="75">
        <f>work!L271</f>
        <v>20140207</v>
      </c>
      <c r="I271" s="46">
        <f t="shared" si="6"/>
        <v>34900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538248</v>
      </c>
      <c r="F272" s="65">
        <f>work!I272+work!J272</f>
        <v>749524</v>
      </c>
      <c r="H272" s="75">
        <f>work!L272</f>
        <v>20140110</v>
      </c>
      <c r="I272" s="46">
        <f t="shared" si="6"/>
        <v>538248</v>
      </c>
      <c r="J272" s="46">
        <f t="shared" si="7"/>
        <v>749524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34669</v>
      </c>
      <c r="F273" s="65">
        <f>work!I273+work!J273</f>
        <v>29912</v>
      </c>
      <c r="H273" s="75">
        <f>work!L273</f>
        <v>20140110</v>
      </c>
      <c r="I273" s="46">
        <f t="shared" si="6"/>
        <v>34669</v>
      </c>
      <c r="J273" s="46">
        <f t="shared" si="7"/>
        <v>29912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113429</v>
      </c>
      <c r="F274" s="65">
        <f>work!I274+work!J274</f>
        <v>146926</v>
      </c>
      <c r="H274" s="75">
        <f>work!L274</f>
        <v>20140110</v>
      </c>
      <c r="I274" s="46">
        <f t="shared" si="6"/>
        <v>113429</v>
      </c>
      <c r="J274" s="46">
        <f t="shared" si="7"/>
        <v>146926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11910</v>
      </c>
      <c r="F275" s="65">
        <f>work!I275+work!J275</f>
        <v>150</v>
      </c>
      <c r="H275" s="75">
        <f>work!L275</f>
        <v>20140110</v>
      </c>
      <c r="I275" s="46">
        <f t="shared" si="6"/>
        <v>11910</v>
      </c>
      <c r="J275" s="46">
        <f t="shared" si="7"/>
        <v>150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1673785</v>
      </c>
      <c r="F276" s="65">
        <f>work!I276+work!J276</f>
        <v>524035</v>
      </c>
      <c r="H276" s="75">
        <f>work!L276</f>
        <v>20140110</v>
      </c>
      <c r="I276" s="46">
        <f t="shared" si="6"/>
        <v>1673785</v>
      </c>
      <c r="J276" s="46">
        <f t="shared" si="7"/>
        <v>524035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1532660</v>
      </c>
      <c r="F277" s="65">
        <f>work!I277+work!J277</f>
        <v>966742</v>
      </c>
      <c r="H277" s="75">
        <f>work!L277</f>
        <v>20140110</v>
      </c>
      <c r="I277" s="46">
        <f t="shared" si="6"/>
        <v>1532660</v>
      </c>
      <c r="J277" s="46">
        <f t="shared" si="7"/>
        <v>966742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200</v>
      </c>
      <c r="F278" s="65">
        <f>work!I278+work!J278</f>
        <v>8500</v>
      </c>
      <c r="H278" s="75">
        <f>work!L278</f>
        <v>20140110</v>
      </c>
      <c r="I278" s="46">
        <f t="shared" si="6"/>
        <v>200</v>
      </c>
      <c r="J278" s="46">
        <f t="shared" si="7"/>
        <v>8500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77236</v>
      </c>
      <c r="F279" s="65">
        <f>work!I279+work!J279</f>
        <v>311148</v>
      </c>
      <c r="H279" s="75">
        <f>work!L279</f>
        <v>20140110</v>
      </c>
      <c r="I279" s="46">
        <f t="shared" si="6"/>
        <v>77236</v>
      </c>
      <c r="J279" s="46">
        <f t="shared" si="7"/>
        <v>311148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277768</v>
      </c>
      <c r="F280" s="65">
        <f>work!I280+work!J280</f>
        <v>48400</v>
      </c>
      <c r="H280" s="75">
        <f>work!L280</f>
        <v>20140110</v>
      </c>
      <c r="I280" s="46">
        <f t="shared" si="6"/>
        <v>277768</v>
      </c>
      <c r="J280" s="46">
        <f t="shared" si="7"/>
        <v>48400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4073672</v>
      </c>
      <c r="F281" s="65">
        <f>work!I281+work!J281</f>
        <v>958964</v>
      </c>
      <c r="H281" s="75">
        <f>work!L281</f>
        <v>20140110</v>
      </c>
      <c r="I281" s="46">
        <f t="shared" si="6"/>
        <v>4073672</v>
      </c>
      <c r="J281" s="46">
        <f t="shared" si="7"/>
        <v>958964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10525762</v>
      </c>
      <c r="F282" s="65">
        <f>work!I282+work!J282</f>
        <v>6205229</v>
      </c>
      <c r="H282" s="75">
        <f>work!L282</f>
        <v>20140207</v>
      </c>
      <c r="I282" s="46">
        <f t="shared" si="6"/>
        <v>10525762</v>
      </c>
      <c r="J282" s="46">
        <f t="shared" si="7"/>
        <v>6205229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347736</v>
      </c>
      <c r="F283" s="65">
        <f>work!I283+work!J283</f>
        <v>944642</v>
      </c>
      <c r="H283" s="75">
        <f>work!L283</f>
        <v>20140207</v>
      </c>
      <c r="I283" s="46">
        <f t="shared" si="6"/>
        <v>347736</v>
      </c>
      <c r="J283" s="46">
        <f t="shared" si="7"/>
        <v>944642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641018</v>
      </c>
      <c r="F284" s="65">
        <f>work!I284+work!J284</f>
        <v>3581649</v>
      </c>
      <c r="H284" s="75">
        <f>work!L284</f>
        <v>20140110</v>
      </c>
      <c r="I284" s="46">
        <f t="shared" si="6"/>
        <v>641018</v>
      </c>
      <c r="J284" s="46">
        <f t="shared" si="7"/>
        <v>3581649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145632</v>
      </c>
      <c r="F285" s="65">
        <f>work!I285+work!J285</f>
        <v>4903736</v>
      </c>
      <c r="H285" s="75">
        <f>work!L285</f>
        <v>20140207</v>
      </c>
      <c r="I285" s="46">
        <f t="shared" si="6"/>
        <v>145632</v>
      </c>
      <c r="J285" s="46">
        <f t="shared" si="7"/>
        <v>4903736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1608653</v>
      </c>
      <c r="F286" s="65">
        <f>work!I286+work!J286</f>
        <v>407495</v>
      </c>
      <c r="H286" s="75">
        <f>work!L286</f>
        <v>20140110</v>
      </c>
      <c r="I286" s="46">
        <f t="shared" si="6"/>
        <v>1608653</v>
      </c>
      <c r="J286" s="46">
        <f t="shared" si="7"/>
        <v>407495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1086689</v>
      </c>
      <c r="F287" s="65">
        <f>work!I287+work!J287</f>
        <v>414700</v>
      </c>
      <c r="H287" s="75">
        <f>work!L287</f>
        <v>20140207</v>
      </c>
      <c r="I287" s="46">
        <f t="shared" si="6"/>
        <v>1086689</v>
      </c>
      <c r="J287" s="46">
        <f t="shared" si="7"/>
        <v>414700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183555</v>
      </c>
      <c r="F288" s="65">
        <f>work!I288+work!J288</f>
        <v>712517</v>
      </c>
      <c r="H288" s="75">
        <f>work!L288</f>
        <v>20140110</v>
      </c>
      <c r="I288" s="46">
        <f aca="true" t="shared" si="8" ref="I288:I351">E288</f>
        <v>183555</v>
      </c>
      <c r="J288" s="46">
        <f aca="true" t="shared" si="9" ref="J288:J351">F288</f>
        <v>712517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160212</v>
      </c>
      <c r="F289" s="65">
        <f>work!I289+work!J289</f>
        <v>5500</v>
      </c>
      <c r="H289" s="75">
        <f>work!L289</f>
        <v>20140110</v>
      </c>
      <c r="I289" s="46">
        <f t="shared" si="8"/>
        <v>160212</v>
      </c>
      <c r="J289" s="46">
        <f t="shared" si="9"/>
        <v>5500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15900</v>
      </c>
      <c r="F290" s="65">
        <f>work!I290+work!J290</f>
        <v>110400</v>
      </c>
      <c r="H290" s="75">
        <f>work!L290</f>
        <v>20140110</v>
      </c>
      <c r="I290" s="46">
        <f t="shared" si="8"/>
        <v>15900</v>
      </c>
      <c r="J290" s="46">
        <f t="shared" si="9"/>
        <v>110400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17100</v>
      </c>
      <c r="F291" s="65">
        <f>work!I291+work!J291</f>
        <v>51100</v>
      </c>
      <c r="H291" s="75">
        <f>work!L291</f>
        <v>20140110</v>
      </c>
      <c r="I291" s="46">
        <f t="shared" si="8"/>
        <v>17100</v>
      </c>
      <c r="J291" s="46">
        <f t="shared" si="9"/>
        <v>51100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25750</v>
      </c>
      <c r="F292" s="65">
        <f>work!I292+work!J292</f>
        <v>0</v>
      </c>
      <c r="H292" s="75">
        <f>work!L292</f>
        <v>20140207</v>
      </c>
      <c r="I292" s="46">
        <f t="shared" si="8"/>
        <v>25750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215875</v>
      </c>
      <c r="F293" s="65">
        <f>work!I293+work!J293</f>
        <v>28213</v>
      </c>
      <c r="H293" s="75">
        <f>work!L293</f>
        <v>20140110</v>
      </c>
      <c r="I293" s="46">
        <f t="shared" si="8"/>
        <v>215875</v>
      </c>
      <c r="J293" s="46">
        <f t="shared" si="9"/>
        <v>28213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765778</v>
      </c>
      <c r="F294" s="65">
        <f>work!I294+work!J294</f>
        <v>278314</v>
      </c>
      <c r="H294" s="75">
        <f>work!L294</f>
        <v>20140110</v>
      </c>
      <c r="I294" s="46">
        <f t="shared" si="8"/>
        <v>765778</v>
      </c>
      <c r="J294" s="46">
        <f t="shared" si="9"/>
        <v>278314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61685</v>
      </c>
      <c r="F295" s="65">
        <f>work!I295+work!J295</f>
        <v>39995</v>
      </c>
      <c r="H295" s="75">
        <f>work!L295</f>
        <v>20140110</v>
      </c>
      <c r="I295" s="46">
        <f t="shared" si="8"/>
        <v>61685</v>
      </c>
      <c r="J295" s="46">
        <f t="shared" si="9"/>
        <v>39995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110806</v>
      </c>
      <c r="F296" s="65">
        <f>work!I296+work!J296</f>
        <v>97625</v>
      </c>
      <c r="H296" s="75">
        <f>work!L296</f>
        <v>20140110</v>
      </c>
      <c r="I296" s="46">
        <f t="shared" si="8"/>
        <v>110806</v>
      </c>
      <c r="J296" s="46">
        <f t="shared" si="9"/>
        <v>97625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13825</v>
      </c>
      <c r="F297" s="65">
        <f>work!I297+work!J297</f>
        <v>158950</v>
      </c>
      <c r="H297" s="75">
        <f>work!L297</f>
        <v>20140207</v>
      </c>
      <c r="I297" s="46">
        <f t="shared" si="8"/>
        <v>13825</v>
      </c>
      <c r="J297" s="46">
        <f t="shared" si="9"/>
        <v>158950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57365</v>
      </c>
      <c r="F298" s="65">
        <f>work!I298+work!J298</f>
        <v>15125</v>
      </c>
      <c r="H298" s="75">
        <f>work!L298</f>
        <v>20140110</v>
      </c>
      <c r="I298" s="46">
        <f t="shared" si="8"/>
        <v>57365</v>
      </c>
      <c r="J298" s="46">
        <f t="shared" si="9"/>
        <v>15125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66585</v>
      </c>
      <c r="F299" s="65">
        <f>work!I299+work!J299</f>
        <v>30000</v>
      </c>
      <c r="H299" s="75">
        <f>work!L299</f>
        <v>20140110</v>
      </c>
      <c r="I299" s="46">
        <f t="shared" si="8"/>
        <v>66585</v>
      </c>
      <c r="J299" s="46">
        <f t="shared" si="9"/>
        <v>30000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7500</v>
      </c>
      <c r="F300" s="65">
        <f>work!I300+work!J300</f>
        <v>26490</v>
      </c>
      <c r="H300" s="75">
        <f>work!L300</f>
        <v>20140110</v>
      </c>
      <c r="I300" s="46">
        <f t="shared" si="8"/>
        <v>7500</v>
      </c>
      <c r="J300" s="46">
        <f t="shared" si="9"/>
        <v>26490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15400</v>
      </c>
      <c r="F301" s="65">
        <f>work!I301+work!J301</f>
        <v>55548</v>
      </c>
      <c r="H301" s="75">
        <f>work!L301</f>
        <v>20140110</v>
      </c>
      <c r="I301" s="46">
        <f t="shared" si="8"/>
        <v>15400</v>
      </c>
      <c r="J301" s="46">
        <f t="shared" si="9"/>
        <v>55548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90792</v>
      </c>
      <c r="F302" s="65">
        <f>work!I302+work!J302</f>
        <v>76900</v>
      </c>
      <c r="H302" s="75">
        <f>work!L302</f>
        <v>20140110</v>
      </c>
      <c r="I302" s="46">
        <f t="shared" si="8"/>
        <v>90792</v>
      </c>
      <c r="J302" s="46">
        <f t="shared" si="9"/>
        <v>76900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30295</v>
      </c>
      <c r="F303" s="65">
        <f>work!I303+work!J303</f>
        <v>181075</v>
      </c>
      <c r="H303" s="75">
        <f>work!L303</f>
        <v>20140110</v>
      </c>
      <c r="I303" s="46">
        <f t="shared" si="8"/>
        <v>30295</v>
      </c>
      <c r="J303" s="46">
        <f t="shared" si="9"/>
        <v>181075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481422</v>
      </c>
      <c r="F304" s="65">
        <f>work!I304+work!J304</f>
        <v>57270</v>
      </c>
      <c r="H304" s="75">
        <f>work!L304</f>
        <v>20140110</v>
      </c>
      <c r="I304" s="46">
        <f t="shared" si="8"/>
        <v>481422</v>
      </c>
      <c r="J304" s="46">
        <f t="shared" si="9"/>
        <v>57270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142733</v>
      </c>
      <c r="F305" s="65">
        <f>work!I305+work!J305</f>
        <v>58288</v>
      </c>
      <c r="H305" s="75">
        <f>work!L305</f>
        <v>20140110</v>
      </c>
      <c r="I305" s="46">
        <f t="shared" si="8"/>
        <v>142733</v>
      </c>
      <c r="J305" s="46">
        <f t="shared" si="9"/>
        <v>58288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11700</v>
      </c>
      <c r="F306" s="65">
        <f>work!I306+work!J306</f>
        <v>36470</v>
      </c>
      <c r="H306" s="75">
        <f>work!L306</f>
        <v>20140110</v>
      </c>
      <c r="I306" s="46">
        <f t="shared" si="8"/>
        <v>11700</v>
      </c>
      <c r="J306" s="46">
        <f t="shared" si="9"/>
        <v>36470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158478</v>
      </c>
      <c r="F307" s="65">
        <f>work!I307+work!J307</f>
        <v>50685</v>
      </c>
      <c r="H307" s="75">
        <f>work!L307</f>
        <v>20140207</v>
      </c>
      <c r="I307" s="46">
        <f t="shared" si="8"/>
        <v>158478</v>
      </c>
      <c r="J307" s="46">
        <f t="shared" si="9"/>
        <v>50685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0</v>
      </c>
      <c r="F308" s="65">
        <f>work!I308+work!J308</f>
        <v>6646</v>
      </c>
      <c r="H308" s="75">
        <f>work!L308</f>
        <v>20140207</v>
      </c>
      <c r="I308" s="46">
        <f t="shared" si="8"/>
        <v>0</v>
      </c>
      <c r="J308" s="46">
        <f t="shared" si="9"/>
        <v>6646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1744245</v>
      </c>
      <c r="F309" s="65">
        <f>work!I309+work!J309</f>
        <v>1009571</v>
      </c>
      <c r="H309" s="75">
        <f>work!L309</f>
        <v>20140110</v>
      </c>
      <c r="I309" s="46">
        <f t="shared" si="8"/>
        <v>1744245</v>
      </c>
      <c r="J309" s="46">
        <f t="shared" si="9"/>
        <v>1009571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1708586</v>
      </c>
      <c r="F310" s="65">
        <f>work!I310+work!J310</f>
        <v>134640</v>
      </c>
      <c r="H310" s="75">
        <f>work!L310</f>
        <v>20140110</v>
      </c>
      <c r="I310" s="46">
        <f t="shared" si="8"/>
        <v>1708586</v>
      </c>
      <c r="J310" s="46">
        <f t="shared" si="9"/>
        <v>134640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2152</v>
      </c>
      <c r="F311" s="65">
        <f>work!I311+work!J311</f>
        <v>0</v>
      </c>
      <c r="H311" s="75">
        <f>work!L311</f>
        <v>20140110</v>
      </c>
      <c r="I311" s="46">
        <f t="shared" si="8"/>
        <v>2152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463154</v>
      </c>
      <c r="F312" s="65">
        <f>work!I312+work!J312</f>
        <v>101996</v>
      </c>
      <c r="H312" s="75">
        <f>work!L312</f>
        <v>20140207</v>
      </c>
      <c r="I312" s="46">
        <f t="shared" si="8"/>
        <v>463154</v>
      </c>
      <c r="J312" s="46">
        <f t="shared" si="9"/>
        <v>101996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96000</v>
      </c>
      <c r="F313" s="65">
        <f>work!I313+work!J313</f>
        <v>108530</v>
      </c>
      <c r="H313" s="75">
        <f>work!L313</f>
        <v>20140110</v>
      </c>
      <c r="I313" s="46">
        <f t="shared" si="8"/>
        <v>96000</v>
      </c>
      <c r="J313" s="46">
        <f t="shared" si="9"/>
        <v>108530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106527</v>
      </c>
      <c r="F314" s="65">
        <f>work!I314+work!J314</f>
        <v>154750</v>
      </c>
      <c r="H314" s="75">
        <f>work!L314</f>
        <v>20140110</v>
      </c>
      <c r="I314" s="46">
        <f t="shared" si="8"/>
        <v>106527</v>
      </c>
      <c r="J314" s="46">
        <f t="shared" si="9"/>
        <v>154750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384041</v>
      </c>
      <c r="F315" s="65">
        <f>work!I315+work!J315</f>
        <v>1165531</v>
      </c>
      <c r="H315" s="75">
        <f>work!L315</f>
        <v>20140110</v>
      </c>
      <c r="I315" s="46">
        <f t="shared" si="8"/>
        <v>384041</v>
      </c>
      <c r="J315" s="46">
        <f t="shared" si="9"/>
        <v>1165531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532792</v>
      </c>
      <c r="F316" s="65">
        <f>work!I316+work!J316</f>
        <v>1634235</v>
      </c>
      <c r="H316" s="75">
        <f>work!L316</f>
        <v>20140110</v>
      </c>
      <c r="I316" s="46">
        <f t="shared" si="8"/>
        <v>532792</v>
      </c>
      <c r="J316" s="46">
        <f t="shared" si="9"/>
        <v>1634235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1543173</v>
      </c>
      <c r="F317" s="65">
        <f>work!I317+work!J317</f>
        <v>318622</v>
      </c>
      <c r="H317" s="75">
        <f>work!L317</f>
        <v>20140207</v>
      </c>
      <c r="I317" s="46">
        <f t="shared" si="8"/>
        <v>1543173</v>
      </c>
      <c r="J317" s="46">
        <f t="shared" si="9"/>
        <v>318622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105683</v>
      </c>
      <c r="F318" s="65">
        <f>work!I318+work!J318</f>
        <v>2</v>
      </c>
      <c r="H318" s="75">
        <f>work!L318</f>
        <v>20140110</v>
      </c>
      <c r="I318" s="46">
        <f t="shared" si="8"/>
        <v>105683</v>
      </c>
      <c r="J318" s="46">
        <f t="shared" si="9"/>
        <v>2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95440</v>
      </c>
      <c r="F319" s="65">
        <f>work!I319+work!J319</f>
        <v>43200</v>
      </c>
      <c r="H319" s="75">
        <f>work!L319</f>
        <v>20140207</v>
      </c>
      <c r="I319" s="46">
        <f t="shared" si="8"/>
        <v>95440</v>
      </c>
      <c r="J319" s="46">
        <f t="shared" si="9"/>
        <v>43200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1327359</v>
      </c>
      <c r="F320" s="65">
        <f>work!I320+work!J320</f>
        <v>423078</v>
      </c>
      <c r="H320" s="75">
        <f>work!L320</f>
        <v>20140110</v>
      </c>
      <c r="I320" s="46">
        <f t="shared" si="8"/>
        <v>1327359</v>
      </c>
      <c r="J320" s="46">
        <f t="shared" si="9"/>
        <v>423078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956366</v>
      </c>
      <c r="F321" s="65">
        <f>work!I321+work!J321</f>
        <v>1223133</v>
      </c>
      <c r="H321" s="75">
        <f>work!L321</f>
        <v>20140110</v>
      </c>
      <c r="I321" s="46">
        <f t="shared" si="8"/>
        <v>956366</v>
      </c>
      <c r="J321" s="46">
        <f t="shared" si="9"/>
        <v>1223133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170890</v>
      </c>
      <c r="F322" s="65">
        <f>work!I322+work!J322</f>
        <v>133260</v>
      </c>
      <c r="H322" s="75">
        <f>work!L322</f>
        <v>20140110</v>
      </c>
      <c r="I322" s="46">
        <f t="shared" si="8"/>
        <v>170890</v>
      </c>
      <c r="J322" s="46">
        <f t="shared" si="9"/>
        <v>133260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(consolidated)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4764154</v>
      </c>
      <c r="F324" s="65">
        <f>work!I324+work!J324</f>
        <v>1121117</v>
      </c>
      <c r="H324" s="75">
        <f>work!L324</f>
        <v>20140110</v>
      </c>
      <c r="I324" s="46">
        <f t="shared" si="8"/>
        <v>4764154</v>
      </c>
      <c r="J324" s="46">
        <f t="shared" si="9"/>
        <v>1121117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686772</v>
      </c>
      <c r="F325" s="65">
        <f>work!I325+work!J325</f>
        <v>467601</v>
      </c>
      <c r="H325" s="75">
        <f>work!L325</f>
        <v>20140110</v>
      </c>
      <c r="I325" s="46">
        <f t="shared" si="8"/>
        <v>686772</v>
      </c>
      <c r="J325" s="46">
        <f t="shared" si="9"/>
        <v>467601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585440</v>
      </c>
      <c r="F326" s="65">
        <f>work!I326+work!J326</f>
        <v>5429950</v>
      </c>
      <c r="H326" s="75">
        <f>work!L326</f>
        <v>20140110</v>
      </c>
      <c r="I326" s="46">
        <f t="shared" si="8"/>
        <v>585440</v>
      </c>
      <c r="J326" s="46">
        <f t="shared" si="9"/>
        <v>5429950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1019842</v>
      </c>
      <c r="F327" s="65">
        <f>work!I327+work!J327</f>
        <v>2741206</v>
      </c>
      <c r="H327" s="75">
        <f>work!L327</f>
        <v>20140110</v>
      </c>
      <c r="I327" s="46">
        <f t="shared" si="8"/>
        <v>1019842</v>
      </c>
      <c r="J327" s="46">
        <f t="shared" si="9"/>
        <v>2741206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229288</v>
      </c>
      <c r="F328" s="65">
        <f>work!I328+work!J328</f>
        <v>2191600</v>
      </c>
      <c r="H328" s="75">
        <f>work!L328</f>
        <v>20140110</v>
      </c>
      <c r="I328" s="46">
        <f t="shared" si="8"/>
        <v>229288</v>
      </c>
      <c r="J328" s="46">
        <f t="shared" si="9"/>
        <v>2191600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210554</v>
      </c>
      <c r="F329" s="65">
        <f>work!I329+work!J329</f>
        <v>746562</v>
      </c>
      <c r="H329" s="75">
        <f>work!L329</f>
        <v>20140110</v>
      </c>
      <c r="I329" s="46">
        <f t="shared" si="8"/>
        <v>210554</v>
      </c>
      <c r="J329" s="46">
        <f t="shared" si="9"/>
        <v>746562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222770</v>
      </c>
      <c r="F330" s="65">
        <f>work!I330+work!J330</f>
        <v>0</v>
      </c>
      <c r="G330" s="81"/>
      <c r="H330" s="62">
        <f>work!L330</f>
        <v>20140110</v>
      </c>
      <c r="I330" s="46">
        <f t="shared" si="8"/>
        <v>222770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1279687</v>
      </c>
      <c r="F331" s="65">
        <f>work!I331+work!J331</f>
        <v>3329939</v>
      </c>
      <c r="H331" s="75">
        <f>work!L331</f>
        <v>20140110</v>
      </c>
      <c r="I331" s="46">
        <f t="shared" si="8"/>
        <v>1279687</v>
      </c>
      <c r="J331" s="46">
        <f t="shared" si="9"/>
        <v>3329939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3365630</v>
      </c>
      <c r="F332" s="65">
        <f>work!I332+work!J332</f>
        <v>2661441</v>
      </c>
      <c r="H332" s="75">
        <f>work!L332</f>
        <v>20140110</v>
      </c>
      <c r="I332" s="46">
        <f t="shared" si="8"/>
        <v>3365630</v>
      </c>
      <c r="J332" s="46">
        <f t="shared" si="9"/>
        <v>2661441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3950</v>
      </c>
      <c r="F333" s="65">
        <f>work!I333+work!J333</f>
        <v>3000</v>
      </c>
      <c r="H333" s="75">
        <f>work!L333</f>
        <v>20140110</v>
      </c>
      <c r="I333" s="46">
        <f t="shared" si="8"/>
        <v>3950</v>
      </c>
      <c r="J333" s="46">
        <f t="shared" si="9"/>
        <v>3000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 t="e">
        <f>work!G334+work!H334</f>
        <v>#VALUE!</v>
      </c>
      <c r="F334" s="65" t="e">
        <f>work!I334+work!J334</f>
        <v>#VALUE!</v>
      </c>
      <c r="H334" s="75" t="str">
        <f>work!L334</f>
        <v>No report</v>
      </c>
      <c r="I334" s="46" t="e">
        <f t="shared" si="8"/>
        <v>#VALUE!</v>
      </c>
      <c r="J334" s="46" t="e">
        <f t="shared" si="9"/>
        <v>#VALUE!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46352</v>
      </c>
      <c r="F335" s="65">
        <f>work!I335+work!J335</f>
        <v>0</v>
      </c>
      <c r="H335" s="75">
        <f>work!L335</f>
        <v>20140110</v>
      </c>
      <c r="I335" s="46">
        <f t="shared" si="8"/>
        <v>46352</v>
      </c>
      <c r="J335" s="46">
        <f t="shared" si="9"/>
        <v>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3668340</v>
      </c>
      <c r="F336" s="65">
        <f>work!I336+work!J336</f>
        <v>142903</v>
      </c>
      <c r="H336" s="75">
        <f>work!L336</f>
        <v>20140110</v>
      </c>
      <c r="I336" s="46">
        <f t="shared" si="8"/>
        <v>3668340</v>
      </c>
      <c r="J336" s="46">
        <f t="shared" si="9"/>
        <v>142903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788064</v>
      </c>
      <c r="F337" s="65">
        <f>work!I337+work!J337</f>
        <v>251351</v>
      </c>
      <c r="H337" s="75">
        <f>work!L337</f>
        <v>20140110</v>
      </c>
      <c r="I337" s="46">
        <f t="shared" si="8"/>
        <v>788064</v>
      </c>
      <c r="J337" s="46">
        <f t="shared" si="9"/>
        <v>251351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186755</v>
      </c>
      <c r="F338" s="65">
        <f>work!I338+work!J338</f>
        <v>69671</v>
      </c>
      <c r="H338" s="75">
        <f>work!L338</f>
        <v>20140207</v>
      </c>
      <c r="I338" s="46">
        <f t="shared" si="8"/>
        <v>186755</v>
      </c>
      <c r="J338" s="46">
        <f t="shared" si="9"/>
        <v>69671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106376</v>
      </c>
      <c r="F339" s="65">
        <f>work!I339+work!J339</f>
        <v>40300</v>
      </c>
      <c r="H339" s="75">
        <f>work!L339</f>
        <v>20140110</v>
      </c>
      <c r="I339" s="46">
        <f t="shared" si="8"/>
        <v>106376</v>
      </c>
      <c r="J339" s="46">
        <f t="shared" si="9"/>
        <v>40300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7050628</v>
      </c>
      <c r="F340" s="65">
        <f>work!I340+work!J340</f>
        <v>712276</v>
      </c>
      <c r="H340" s="75">
        <f>work!L340</f>
        <v>20140110</v>
      </c>
      <c r="I340" s="46">
        <f t="shared" si="8"/>
        <v>7050628</v>
      </c>
      <c r="J340" s="46">
        <f t="shared" si="9"/>
        <v>712276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9608702</v>
      </c>
      <c r="F341" s="65">
        <f>work!I341+work!J341</f>
        <v>1828050</v>
      </c>
      <c r="H341" s="75">
        <f>work!L341</f>
        <v>20140110</v>
      </c>
      <c r="I341" s="46">
        <f t="shared" si="8"/>
        <v>9608702</v>
      </c>
      <c r="J341" s="46">
        <f t="shared" si="9"/>
        <v>1828050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855674</v>
      </c>
      <c r="F342" s="65">
        <f>work!I342+work!J342</f>
        <v>9613807</v>
      </c>
      <c r="H342" s="75">
        <f>work!L342</f>
        <v>20140110</v>
      </c>
      <c r="I342" s="46">
        <f t="shared" si="8"/>
        <v>855674</v>
      </c>
      <c r="J342" s="46">
        <f t="shared" si="9"/>
        <v>9613807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654766</v>
      </c>
      <c r="F343" s="65">
        <f>work!I343+work!J343</f>
        <v>887221</v>
      </c>
      <c r="H343" s="75">
        <f>work!L343</f>
        <v>20140110</v>
      </c>
      <c r="I343" s="46">
        <f t="shared" si="8"/>
        <v>654766</v>
      </c>
      <c r="J343" s="46">
        <f t="shared" si="9"/>
        <v>887221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504597</v>
      </c>
      <c r="F344" s="65">
        <f>work!I344+work!J344</f>
        <v>3701811</v>
      </c>
      <c r="H344" s="75">
        <f>work!L344</f>
        <v>20140110</v>
      </c>
      <c r="I344" s="46">
        <f t="shared" si="8"/>
        <v>504597</v>
      </c>
      <c r="J344" s="46">
        <f t="shared" si="9"/>
        <v>3701811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336460</v>
      </c>
      <c r="F345" s="65">
        <f>work!I345+work!J345</f>
        <v>1503933</v>
      </c>
      <c r="H345" s="75">
        <f>work!L345</f>
        <v>20140110</v>
      </c>
      <c r="I345" s="46">
        <f t="shared" si="8"/>
        <v>336460</v>
      </c>
      <c r="J345" s="46">
        <f t="shared" si="9"/>
        <v>1503933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920621</v>
      </c>
      <c r="F346" s="65">
        <f>work!I346+work!J346</f>
        <v>36680</v>
      </c>
      <c r="H346" s="75">
        <f>work!L346</f>
        <v>20140110</v>
      </c>
      <c r="I346" s="46">
        <f t="shared" si="8"/>
        <v>920621</v>
      </c>
      <c r="J346" s="46">
        <f t="shared" si="9"/>
        <v>36680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207711</v>
      </c>
      <c r="F347" s="65">
        <f>work!I347+work!J347</f>
        <v>406961</v>
      </c>
      <c r="H347" s="75">
        <f>work!L347</f>
        <v>20140110</v>
      </c>
      <c r="I347" s="46">
        <f t="shared" si="8"/>
        <v>207711</v>
      </c>
      <c r="J347" s="46">
        <f t="shared" si="9"/>
        <v>406961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1538539</v>
      </c>
      <c r="F348" s="65">
        <f>work!I348+work!J348</f>
        <v>6159029</v>
      </c>
      <c r="H348" s="75">
        <f>work!L348</f>
        <v>20140110</v>
      </c>
      <c r="I348" s="46">
        <f t="shared" si="8"/>
        <v>1538539</v>
      </c>
      <c r="J348" s="46">
        <f t="shared" si="9"/>
        <v>6159029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474390</v>
      </c>
      <c r="F349" s="65">
        <f>work!I349+work!J349</f>
        <v>1976885</v>
      </c>
      <c r="H349" s="75">
        <f>work!L349</f>
        <v>20140110</v>
      </c>
      <c r="I349" s="46">
        <f t="shared" si="8"/>
        <v>474390</v>
      </c>
      <c r="J349" s="46">
        <f t="shared" si="9"/>
        <v>1976885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278082</v>
      </c>
      <c r="F350" s="65">
        <f>work!I350+work!J350</f>
        <v>64076</v>
      </c>
      <c r="H350" s="75">
        <f>work!L350</f>
        <v>20140110</v>
      </c>
      <c r="I350" s="46">
        <f t="shared" si="8"/>
        <v>278082</v>
      </c>
      <c r="J350" s="46">
        <f t="shared" si="9"/>
        <v>64076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79816</v>
      </c>
      <c r="F351" s="65">
        <f>work!I351+work!J351</f>
        <v>13108</v>
      </c>
      <c r="H351" s="75">
        <f>work!L351</f>
        <v>20140110</v>
      </c>
      <c r="I351" s="46">
        <f t="shared" si="8"/>
        <v>79816</v>
      </c>
      <c r="J351" s="46">
        <f t="shared" si="9"/>
        <v>13108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7099191</v>
      </c>
      <c r="F352" s="65">
        <f>work!I352+work!J352</f>
        <v>14954104</v>
      </c>
      <c r="H352" s="75">
        <f>work!L352</f>
        <v>20140110</v>
      </c>
      <c r="I352" s="46">
        <f aca="true" t="shared" si="10" ref="I352:I415">E352</f>
        <v>7099191</v>
      </c>
      <c r="J352" s="46">
        <f aca="true" t="shared" si="11" ref="J352:J415">F352</f>
        <v>14954104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17999</v>
      </c>
      <c r="F353" s="65">
        <f>work!I353+work!J353</f>
        <v>0</v>
      </c>
      <c r="H353" s="75">
        <f>work!L353</f>
        <v>20140110</v>
      </c>
      <c r="I353" s="46">
        <f t="shared" si="10"/>
        <v>17999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43010</v>
      </c>
      <c r="F354" s="65">
        <f>work!I354+work!J354</f>
        <v>1400</v>
      </c>
      <c r="H354" s="75">
        <f>work!L354</f>
        <v>20140207</v>
      </c>
      <c r="I354" s="46">
        <f t="shared" si="10"/>
        <v>43010</v>
      </c>
      <c r="J354" s="46">
        <f t="shared" si="11"/>
        <v>1400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164457</v>
      </c>
      <c r="F355" s="65">
        <f>work!I355+work!J355</f>
        <v>244520</v>
      </c>
      <c r="H355" s="75">
        <f>work!L355</f>
        <v>20140110</v>
      </c>
      <c r="I355" s="46">
        <f t="shared" si="10"/>
        <v>164457</v>
      </c>
      <c r="J355" s="46">
        <f t="shared" si="11"/>
        <v>244520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121111</v>
      </c>
      <c r="F356" s="65">
        <f>work!I356+work!J356</f>
        <v>152800</v>
      </c>
      <c r="H356" s="75">
        <f>work!L356</f>
        <v>20140207</v>
      </c>
      <c r="I356" s="46">
        <f t="shared" si="10"/>
        <v>121111</v>
      </c>
      <c r="J356" s="46">
        <f t="shared" si="11"/>
        <v>152800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95971</v>
      </c>
      <c r="F357" s="65">
        <f>work!I357+work!J357</f>
        <v>18300</v>
      </c>
      <c r="H357" s="75">
        <f>work!L357</f>
        <v>20140207</v>
      </c>
      <c r="I357" s="46">
        <f t="shared" si="10"/>
        <v>95971</v>
      </c>
      <c r="J357" s="46">
        <f t="shared" si="11"/>
        <v>18300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365622</v>
      </c>
      <c r="F358" s="65">
        <f>work!I358+work!J358</f>
        <v>20785</v>
      </c>
      <c r="H358" s="75">
        <f>work!L358</f>
        <v>20140207</v>
      </c>
      <c r="I358" s="46">
        <f t="shared" si="10"/>
        <v>365622</v>
      </c>
      <c r="J358" s="46">
        <f t="shared" si="11"/>
        <v>20785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569171</v>
      </c>
      <c r="F359" s="65">
        <f>work!I359+work!J359</f>
        <v>600</v>
      </c>
      <c r="H359" s="75">
        <f>work!L359</f>
        <v>20140110</v>
      </c>
      <c r="I359" s="46">
        <f t="shared" si="10"/>
        <v>569171</v>
      </c>
      <c r="J359" s="46">
        <f t="shared" si="11"/>
        <v>600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80087</v>
      </c>
      <c r="F360" s="65">
        <f>work!I360+work!J360</f>
        <v>112650</v>
      </c>
      <c r="H360" s="75">
        <f>work!L360</f>
        <v>20140110</v>
      </c>
      <c r="I360" s="46">
        <f t="shared" si="10"/>
        <v>80087</v>
      </c>
      <c r="J360" s="46">
        <f t="shared" si="11"/>
        <v>112650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641454</v>
      </c>
      <c r="F361" s="65">
        <f>work!I361+work!J361</f>
        <v>8640</v>
      </c>
      <c r="H361" s="75">
        <f>work!L361</f>
        <v>20140110</v>
      </c>
      <c r="I361" s="46">
        <f t="shared" si="10"/>
        <v>641454</v>
      </c>
      <c r="J361" s="46">
        <f t="shared" si="11"/>
        <v>8640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302601</v>
      </c>
      <c r="F362" s="65">
        <f>work!I362+work!J362</f>
        <v>11000</v>
      </c>
      <c r="H362" s="75">
        <f>work!L362</f>
        <v>20140110</v>
      </c>
      <c r="I362" s="46">
        <f t="shared" si="10"/>
        <v>302601</v>
      </c>
      <c r="J362" s="46">
        <f t="shared" si="11"/>
        <v>11000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194890</v>
      </c>
      <c r="F363" s="65">
        <f>work!I363+work!J363</f>
        <v>901663</v>
      </c>
      <c r="H363" s="75">
        <f>work!L363</f>
        <v>20140110</v>
      </c>
      <c r="I363" s="46">
        <f t="shared" si="10"/>
        <v>194890</v>
      </c>
      <c r="J363" s="46">
        <f t="shared" si="11"/>
        <v>901663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21373</v>
      </c>
      <c r="F364" s="65">
        <f>work!I364+work!J364</f>
        <v>15199</v>
      </c>
      <c r="H364" s="75">
        <f>work!L364</f>
        <v>20140207</v>
      </c>
      <c r="I364" s="46">
        <f t="shared" si="10"/>
        <v>21373</v>
      </c>
      <c r="J364" s="46">
        <f t="shared" si="11"/>
        <v>15199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999721</v>
      </c>
      <c r="F365" s="65">
        <f>work!I365+work!J365</f>
        <v>0</v>
      </c>
      <c r="H365" s="75">
        <f>work!L365</f>
        <v>20140110</v>
      </c>
      <c r="I365" s="46">
        <f t="shared" si="10"/>
        <v>999721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19500</v>
      </c>
      <c r="F366" s="65">
        <f>work!I366+work!J366</f>
        <v>0</v>
      </c>
      <c r="H366" s="75">
        <f>work!L366</f>
        <v>20140110</v>
      </c>
      <c r="I366" s="46">
        <f t="shared" si="10"/>
        <v>19500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105146</v>
      </c>
      <c r="F367" s="65">
        <f>work!I367+work!J367</f>
        <v>58150</v>
      </c>
      <c r="H367" s="75">
        <f>work!L367</f>
        <v>20140110</v>
      </c>
      <c r="I367" s="46">
        <f t="shared" si="10"/>
        <v>105146</v>
      </c>
      <c r="J367" s="46">
        <f t="shared" si="11"/>
        <v>58150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980466</v>
      </c>
      <c r="F368" s="65">
        <f>work!I368+work!J368</f>
        <v>2352405</v>
      </c>
      <c r="H368" s="75">
        <f>work!L368</f>
        <v>20140207</v>
      </c>
      <c r="I368" s="46">
        <f t="shared" si="10"/>
        <v>980466</v>
      </c>
      <c r="J368" s="46">
        <f t="shared" si="11"/>
        <v>2352405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912910</v>
      </c>
      <c r="F369" s="65">
        <f>work!I369+work!J369</f>
        <v>12700</v>
      </c>
      <c r="H369" s="75">
        <f>work!L369</f>
        <v>20140110</v>
      </c>
      <c r="I369" s="46">
        <f t="shared" si="10"/>
        <v>912910</v>
      </c>
      <c r="J369" s="46">
        <f t="shared" si="11"/>
        <v>12700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1105144</v>
      </c>
      <c r="F370" s="65">
        <f>work!I370+work!J370</f>
        <v>253746</v>
      </c>
      <c r="H370" s="75">
        <f>work!L370</f>
        <v>20140110</v>
      </c>
      <c r="I370" s="46">
        <f t="shared" si="10"/>
        <v>1105144</v>
      </c>
      <c r="J370" s="46">
        <f t="shared" si="11"/>
        <v>253746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2616394</v>
      </c>
      <c r="F371" s="65">
        <f>work!I371+work!J371</f>
        <v>629109</v>
      </c>
      <c r="H371" s="75">
        <f>work!L371</f>
        <v>20140207</v>
      </c>
      <c r="I371" s="46">
        <f t="shared" si="10"/>
        <v>2616394</v>
      </c>
      <c r="J371" s="46">
        <f t="shared" si="11"/>
        <v>629109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3792</v>
      </c>
      <c r="F372" s="65">
        <f>work!I372+work!J372</f>
        <v>0</v>
      </c>
      <c r="H372" s="75">
        <f>work!L372</f>
        <v>20140110</v>
      </c>
      <c r="I372" s="46">
        <f t="shared" si="10"/>
        <v>3792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671811</v>
      </c>
      <c r="F373" s="65">
        <f>work!I373+work!J373</f>
        <v>20547</v>
      </c>
      <c r="H373" s="75">
        <f>work!L373</f>
        <v>20140207</v>
      </c>
      <c r="I373" s="46">
        <f t="shared" si="10"/>
        <v>671811</v>
      </c>
      <c r="J373" s="46">
        <f t="shared" si="11"/>
        <v>20547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66130</v>
      </c>
      <c r="F374" s="65">
        <f>work!I374+work!J374</f>
        <v>31484</v>
      </c>
      <c r="H374" s="75">
        <f>work!L374</f>
        <v>20140110</v>
      </c>
      <c r="I374" s="46">
        <f t="shared" si="10"/>
        <v>66130</v>
      </c>
      <c r="J374" s="46">
        <f t="shared" si="11"/>
        <v>31484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696485</v>
      </c>
      <c r="F375" s="65">
        <f>work!I375+work!J375</f>
        <v>25700</v>
      </c>
      <c r="H375" s="75">
        <f>work!L375</f>
        <v>20140110</v>
      </c>
      <c r="I375" s="46">
        <f t="shared" si="10"/>
        <v>696485</v>
      </c>
      <c r="J375" s="46">
        <f t="shared" si="11"/>
        <v>25700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8000</v>
      </c>
      <c r="F376" s="65">
        <f>work!I376+work!J376</f>
        <v>0</v>
      </c>
      <c r="H376" s="75">
        <f>work!L376</f>
        <v>20140110</v>
      </c>
      <c r="I376" s="46">
        <f t="shared" si="10"/>
        <v>8000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3567721</v>
      </c>
      <c r="F377" s="65">
        <f>work!I377+work!J377</f>
        <v>230800</v>
      </c>
      <c r="H377" s="75">
        <f>work!L377</f>
        <v>20140110</v>
      </c>
      <c r="I377" s="46">
        <f t="shared" si="10"/>
        <v>3567721</v>
      </c>
      <c r="J377" s="46">
        <f t="shared" si="11"/>
        <v>230800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1352694</v>
      </c>
      <c r="F378" s="65">
        <f>work!I378+work!J378</f>
        <v>21852</v>
      </c>
      <c r="H378" s="75">
        <f>work!L378</f>
        <v>20140110</v>
      </c>
      <c r="I378" s="46">
        <f t="shared" si="10"/>
        <v>1352694</v>
      </c>
      <c r="J378" s="46">
        <f t="shared" si="11"/>
        <v>21852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2965883</v>
      </c>
      <c r="F379" s="65">
        <f>work!I379+work!J379</f>
        <v>22973</v>
      </c>
      <c r="H379" s="75">
        <f>work!L379</f>
        <v>20140207</v>
      </c>
      <c r="I379" s="46">
        <f t="shared" si="10"/>
        <v>2965883</v>
      </c>
      <c r="J379" s="46">
        <f t="shared" si="11"/>
        <v>22973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3004990</v>
      </c>
      <c r="F380" s="65">
        <f>work!I380+work!J380</f>
        <v>492833</v>
      </c>
      <c r="H380" s="75">
        <f>work!L380</f>
        <v>20140110</v>
      </c>
      <c r="I380" s="46">
        <f t="shared" si="10"/>
        <v>3004990</v>
      </c>
      <c r="J380" s="46">
        <f t="shared" si="11"/>
        <v>492833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103982</v>
      </c>
      <c r="F381" s="65">
        <f>work!I381+work!J381</f>
        <v>110653</v>
      </c>
      <c r="H381" s="75">
        <f>work!L381</f>
        <v>20140110</v>
      </c>
      <c r="I381" s="46">
        <f t="shared" si="10"/>
        <v>103982</v>
      </c>
      <c r="J381" s="46">
        <f t="shared" si="11"/>
        <v>110653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409679</v>
      </c>
      <c r="F382" s="65">
        <f>work!I382+work!J382</f>
        <v>185175</v>
      </c>
      <c r="H382" s="75">
        <f>work!L382</f>
        <v>20140207</v>
      </c>
      <c r="I382" s="46">
        <f t="shared" si="10"/>
        <v>409679</v>
      </c>
      <c r="J382" s="46">
        <f t="shared" si="11"/>
        <v>185175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4580311</v>
      </c>
      <c r="F383" s="65">
        <f>work!I383+work!J383</f>
        <v>959391</v>
      </c>
      <c r="H383" s="75">
        <f>work!L383</f>
        <v>20140110</v>
      </c>
      <c r="I383" s="46">
        <f t="shared" si="10"/>
        <v>4580311</v>
      </c>
      <c r="J383" s="46">
        <f t="shared" si="11"/>
        <v>959391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362601</v>
      </c>
      <c r="F384" s="65">
        <f>work!I384+work!J384</f>
        <v>125188</v>
      </c>
      <c r="H384" s="75">
        <f>work!L384</f>
        <v>20140110</v>
      </c>
      <c r="I384" s="46">
        <f t="shared" si="10"/>
        <v>362601</v>
      </c>
      <c r="J384" s="46">
        <f t="shared" si="11"/>
        <v>125188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485701</v>
      </c>
      <c r="F385" s="65">
        <f>work!I385+work!J385</f>
        <v>36000</v>
      </c>
      <c r="H385" s="75">
        <f>work!L385</f>
        <v>20140207</v>
      </c>
      <c r="I385" s="46">
        <f t="shared" si="10"/>
        <v>485701</v>
      </c>
      <c r="J385" s="46">
        <f t="shared" si="11"/>
        <v>36000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799965</v>
      </c>
      <c r="F386" s="65">
        <f>work!I386+work!J386</f>
        <v>712621</v>
      </c>
      <c r="H386" s="75">
        <f>work!L386</f>
        <v>20140110</v>
      </c>
      <c r="I386" s="46">
        <f t="shared" si="10"/>
        <v>799965</v>
      </c>
      <c r="J386" s="46">
        <f t="shared" si="11"/>
        <v>712621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60165</v>
      </c>
      <c r="F387" s="65">
        <f>work!I387+work!J387</f>
        <v>18250</v>
      </c>
      <c r="H387" s="75">
        <f>work!L387</f>
        <v>20140110</v>
      </c>
      <c r="I387" s="46">
        <f t="shared" si="10"/>
        <v>60165</v>
      </c>
      <c r="J387" s="46">
        <f t="shared" si="11"/>
        <v>18250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 t="e">
        <f>work!G388+work!H388</f>
        <v>#VALUE!</v>
      </c>
      <c r="F388" s="65" t="e">
        <f>work!I388+work!J388</f>
        <v>#VALUE!</v>
      </c>
      <c r="H388" s="75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2285634</v>
      </c>
      <c r="F389" s="65">
        <f>work!I389+work!J389</f>
        <v>259236</v>
      </c>
      <c r="H389" s="75">
        <f>work!L389</f>
        <v>20140207</v>
      </c>
      <c r="I389" s="46">
        <f t="shared" si="10"/>
        <v>2285634</v>
      </c>
      <c r="J389" s="46">
        <f t="shared" si="11"/>
        <v>259236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346448</v>
      </c>
      <c r="F390" s="65">
        <f>work!I390+work!J390</f>
        <v>81845</v>
      </c>
      <c r="H390" s="75">
        <f>work!L390</f>
        <v>20140110</v>
      </c>
      <c r="I390" s="46">
        <f t="shared" si="10"/>
        <v>346448</v>
      </c>
      <c r="J390" s="46">
        <f t="shared" si="11"/>
        <v>81845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464371</v>
      </c>
      <c r="F391" s="65">
        <f>work!I391+work!J391</f>
        <v>0</v>
      </c>
      <c r="H391" s="75">
        <f>work!L391</f>
        <v>20140110</v>
      </c>
      <c r="I391" s="46">
        <f t="shared" si="10"/>
        <v>464371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217506</v>
      </c>
      <c r="F392" s="65">
        <f>work!I392+work!J392</f>
        <v>1003215</v>
      </c>
      <c r="H392" s="75">
        <f>work!L392</f>
        <v>20140110</v>
      </c>
      <c r="I392" s="46">
        <f t="shared" si="10"/>
        <v>217506</v>
      </c>
      <c r="J392" s="46">
        <f t="shared" si="11"/>
        <v>1003215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5800</v>
      </c>
      <c r="F393" s="65">
        <f>work!I393+work!J393</f>
        <v>0</v>
      </c>
      <c r="H393" s="75">
        <f>work!L393</f>
        <v>20140110</v>
      </c>
      <c r="I393" s="46">
        <f t="shared" si="10"/>
        <v>5800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8043857</v>
      </c>
      <c r="F394" s="65">
        <f>work!I394+work!J394</f>
        <v>9000</v>
      </c>
      <c r="H394" s="75">
        <f>work!L394</f>
        <v>20140110</v>
      </c>
      <c r="I394" s="46">
        <f t="shared" si="10"/>
        <v>8043857</v>
      </c>
      <c r="J394" s="46">
        <f t="shared" si="11"/>
        <v>9000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1345435</v>
      </c>
      <c r="F396" s="65">
        <f>work!I396+work!J396</f>
        <v>8408</v>
      </c>
      <c r="H396" s="75">
        <f>work!L396</f>
        <v>20140110</v>
      </c>
      <c r="I396" s="46">
        <f t="shared" si="10"/>
        <v>1345435</v>
      </c>
      <c r="J396" s="46">
        <f t="shared" si="11"/>
        <v>8408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409188</v>
      </c>
      <c r="F397" s="65">
        <f>work!I397+work!J397</f>
        <v>236886</v>
      </c>
      <c r="H397" s="75">
        <f>work!L397</f>
        <v>20140110</v>
      </c>
      <c r="I397" s="46">
        <f t="shared" si="10"/>
        <v>409188</v>
      </c>
      <c r="J397" s="46">
        <f t="shared" si="11"/>
        <v>236886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27837</v>
      </c>
      <c r="F398" s="65">
        <f>work!I398+work!J398</f>
        <v>0</v>
      </c>
      <c r="H398" s="75">
        <f>work!L398</f>
        <v>20140110</v>
      </c>
      <c r="I398" s="46">
        <f t="shared" si="10"/>
        <v>27837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437416</v>
      </c>
      <c r="F399" s="65">
        <f>work!I399+work!J399</f>
        <v>107000</v>
      </c>
      <c r="H399" s="75">
        <f>work!L399</f>
        <v>20140207</v>
      </c>
      <c r="I399" s="46">
        <f t="shared" si="10"/>
        <v>437416</v>
      </c>
      <c r="J399" s="46">
        <f t="shared" si="11"/>
        <v>107000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4827702</v>
      </c>
      <c r="F400" s="65">
        <f>work!I400+work!J400</f>
        <v>22650</v>
      </c>
      <c r="H400" s="75">
        <f>work!L400</f>
        <v>20140110</v>
      </c>
      <c r="I400" s="46">
        <f t="shared" si="10"/>
        <v>4827702</v>
      </c>
      <c r="J400" s="46">
        <f t="shared" si="11"/>
        <v>22650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375465</v>
      </c>
      <c r="F401" s="65">
        <f>work!I401+work!J401</f>
        <v>617000</v>
      </c>
      <c r="H401" s="75">
        <f>work!L401</f>
        <v>20140110</v>
      </c>
      <c r="I401" s="46">
        <f t="shared" si="10"/>
        <v>375465</v>
      </c>
      <c r="J401" s="46">
        <f t="shared" si="11"/>
        <v>617000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360000</v>
      </c>
      <c r="F402" s="65">
        <f>work!I402+work!J402</f>
        <v>0</v>
      </c>
      <c r="H402" s="75">
        <f>work!L402</f>
        <v>20140110</v>
      </c>
      <c r="I402" s="46">
        <f t="shared" si="10"/>
        <v>360000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213735</v>
      </c>
      <c r="F403" s="65">
        <f>work!I403+work!J403</f>
        <v>62747</v>
      </c>
      <c r="H403" s="75">
        <f>work!L403</f>
        <v>20140110</v>
      </c>
      <c r="I403" s="46">
        <f t="shared" si="10"/>
        <v>213735</v>
      </c>
      <c r="J403" s="46">
        <f t="shared" si="11"/>
        <v>62747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2544880</v>
      </c>
      <c r="F404" s="65">
        <f>work!I404+work!J404</f>
        <v>14271659</v>
      </c>
      <c r="H404" s="75">
        <f>work!L404</f>
        <v>20140110</v>
      </c>
      <c r="I404" s="46">
        <f t="shared" si="10"/>
        <v>2544880</v>
      </c>
      <c r="J404" s="46">
        <f t="shared" si="11"/>
        <v>14271659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943365</v>
      </c>
      <c r="F405" s="65">
        <f>work!I405+work!J405</f>
        <v>113748</v>
      </c>
      <c r="G405" s="81"/>
      <c r="H405" s="62">
        <f>work!L405</f>
        <v>20140110</v>
      </c>
      <c r="I405" s="46">
        <f t="shared" si="10"/>
        <v>943365</v>
      </c>
      <c r="J405" s="46">
        <f t="shared" si="11"/>
        <v>113748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124592</v>
      </c>
      <c r="F406" s="65">
        <f>work!I406+work!J406</f>
        <v>13401</v>
      </c>
      <c r="H406" s="75">
        <f>work!L406</f>
        <v>20140207</v>
      </c>
      <c r="I406" s="46">
        <f t="shared" si="10"/>
        <v>124592</v>
      </c>
      <c r="J406" s="46">
        <f t="shared" si="11"/>
        <v>13401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442346</v>
      </c>
      <c r="F407" s="65">
        <f>work!I407+work!J407</f>
        <v>4680</v>
      </c>
      <c r="H407" s="75">
        <f>work!L407</f>
        <v>20140110</v>
      </c>
      <c r="I407" s="46">
        <f t="shared" si="10"/>
        <v>442346</v>
      </c>
      <c r="J407" s="46">
        <f t="shared" si="11"/>
        <v>4680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111773</v>
      </c>
      <c r="F408" s="65">
        <f>work!I408+work!J408</f>
        <v>25500</v>
      </c>
      <c r="H408" s="75">
        <f>work!L408</f>
        <v>20140110</v>
      </c>
      <c r="I408" s="46">
        <f t="shared" si="10"/>
        <v>111773</v>
      </c>
      <c r="J408" s="46">
        <f t="shared" si="11"/>
        <v>25500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968161</v>
      </c>
      <c r="F409" s="65">
        <f>work!I409+work!J409</f>
        <v>156300</v>
      </c>
      <c r="H409" s="75">
        <f>work!L409</f>
        <v>20140110</v>
      </c>
      <c r="I409" s="46">
        <f t="shared" si="10"/>
        <v>968161</v>
      </c>
      <c r="J409" s="46">
        <f t="shared" si="11"/>
        <v>156300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730124</v>
      </c>
      <c r="F410" s="65">
        <f>work!I410+work!J410</f>
        <v>129556</v>
      </c>
      <c r="H410" s="75">
        <f>work!L410</f>
        <v>20140110</v>
      </c>
      <c r="I410" s="46">
        <f t="shared" si="10"/>
        <v>730124</v>
      </c>
      <c r="J410" s="46">
        <f t="shared" si="11"/>
        <v>129556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33436</v>
      </c>
      <c r="F411" s="65">
        <f>work!I411+work!J411</f>
        <v>76350</v>
      </c>
      <c r="H411" s="75">
        <f>work!L411</f>
        <v>20140110</v>
      </c>
      <c r="I411" s="46">
        <f t="shared" si="10"/>
        <v>33436</v>
      </c>
      <c r="J411" s="46">
        <f t="shared" si="11"/>
        <v>76350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475302</v>
      </c>
      <c r="F412" s="65">
        <f>work!I412+work!J412</f>
        <v>64175</v>
      </c>
      <c r="H412" s="75">
        <f>work!L412</f>
        <v>20140207</v>
      </c>
      <c r="I412" s="46">
        <f t="shared" si="10"/>
        <v>475302</v>
      </c>
      <c r="J412" s="46">
        <f t="shared" si="11"/>
        <v>64175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814058</v>
      </c>
      <c r="F413" s="65">
        <f>work!I413+work!J413</f>
        <v>879200</v>
      </c>
      <c r="H413" s="79" t="s">
        <v>9</v>
      </c>
      <c r="I413" s="46">
        <f t="shared" si="10"/>
        <v>814058</v>
      </c>
      <c r="J413" s="46">
        <f t="shared" si="11"/>
        <v>879200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121257</v>
      </c>
      <c r="F414" s="65">
        <f>work!I414+work!J414</f>
        <v>54099</v>
      </c>
      <c r="H414" s="75">
        <f>work!L414</f>
        <v>20140110</v>
      </c>
      <c r="I414" s="46">
        <f t="shared" si="10"/>
        <v>121257</v>
      </c>
      <c r="J414" s="46">
        <f t="shared" si="11"/>
        <v>54099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287379</v>
      </c>
      <c r="F415" s="65">
        <f>work!I415+work!J415</f>
        <v>1350974</v>
      </c>
      <c r="H415" s="75">
        <f>work!L415</f>
        <v>20140207</v>
      </c>
      <c r="I415" s="46">
        <f t="shared" si="10"/>
        <v>287379</v>
      </c>
      <c r="J415" s="46">
        <f t="shared" si="11"/>
        <v>1350974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118500</v>
      </c>
      <c r="F416" s="65">
        <f>work!I416+work!J416</f>
        <v>291100</v>
      </c>
      <c r="G416" s="81"/>
      <c r="H416" s="62">
        <f>work!L416</f>
        <v>20140110</v>
      </c>
      <c r="I416" s="46">
        <f aca="true" t="shared" si="12" ref="I416:I479">E416</f>
        <v>118500</v>
      </c>
      <c r="J416" s="46">
        <f aca="true" t="shared" si="13" ref="J416:J479">F416</f>
        <v>291100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226707</v>
      </c>
      <c r="F417" s="65">
        <f>work!I417+work!J417</f>
        <v>435520</v>
      </c>
      <c r="H417" s="75">
        <f>work!L417</f>
        <v>20140207</v>
      </c>
      <c r="I417" s="46">
        <f t="shared" si="12"/>
        <v>226707</v>
      </c>
      <c r="J417" s="46">
        <f t="shared" si="13"/>
        <v>435520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632491</v>
      </c>
      <c r="F418" s="65">
        <f>work!I418+work!J418</f>
        <v>126910</v>
      </c>
      <c r="H418" s="75">
        <f>work!L418</f>
        <v>20140207</v>
      </c>
      <c r="I418" s="46">
        <f t="shared" si="12"/>
        <v>632491</v>
      </c>
      <c r="J418" s="46">
        <f t="shared" si="13"/>
        <v>126910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363219</v>
      </c>
      <c r="F419" s="65">
        <f>work!I419+work!J419</f>
        <v>100060</v>
      </c>
      <c r="H419" s="75">
        <f>work!L419</f>
        <v>20140110</v>
      </c>
      <c r="I419" s="46">
        <f t="shared" si="12"/>
        <v>363219</v>
      </c>
      <c r="J419" s="46">
        <f t="shared" si="13"/>
        <v>100060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705071</v>
      </c>
      <c r="F420" s="65">
        <f>work!I420+work!J420</f>
        <v>11875</v>
      </c>
      <c r="H420" s="75">
        <f>work!L420</f>
        <v>20140110</v>
      </c>
      <c r="I420" s="46">
        <f t="shared" si="12"/>
        <v>705071</v>
      </c>
      <c r="J420" s="46">
        <f t="shared" si="13"/>
        <v>11875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79444</v>
      </c>
      <c r="F421" s="65">
        <f>work!I421+work!J421</f>
        <v>76201</v>
      </c>
      <c r="H421" s="75">
        <f>work!L421</f>
        <v>20140110</v>
      </c>
      <c r="I421" s="46">
        <f t="shared" si="12"/>
        <v>79444</v>
      </c>
      <c r="J421" s="46">
        <f t="shared" si="13"/>
        <v>76201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1976840</v>
      </c>
      <c r="F422" s="65">
        <f>work!I422+work!J422</f>
        <v>594737</v>
      </c>
      <c r="H422" s="75">
        <f>work!L422</f>
        <v>20140110</v>
      </c>
      <c r="I422" s="46">
        <f t="shared" si="12"/>
        <v>1976840</v>
      </c>
      <c r="J422" s="46">
        <f t="shared" si="13"/>
        <v>594737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275108</v>
      </c>
      <c r="F423" s="65">
        <f>work!I423+work!J423</f>
        <v>1067300</v>
      </c>
      <c r="H423" s="75">
        <f>work!L423</f>
        <v>20140207</v>
      </c>
      <c r="I423" s="46">
        <f t="shared" si="12"/>
        <v>275108</v>
      </c>
      <c r="J423" s="46">
        <f t="shared" si="13"/>
        <v>1067300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353710</v>
      </c>
      <c r="F424" s="65">
        <f>work!I424+work!J424</f>
        <v>4000</v>
      </c>
      <c r="H424" s="75">
        <f>work!L424</f>
        <v>20140110</v>
      </c>
      <c r="I424" s="46">
        <f t="shared" si="12"/>
        <v>353710</v>
      </c>
      <c r="J424" s="46">
        <f t="shared" si="13"/>
        <v>4000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 t="e">
        <f>work!G425+work!H425</f>
        <v>#VALUE!</v>
      </c>
      <c r="F425" s="65" t="e">
        <f>work!I425+work!J425</f>
        <v>#VALUE!</v>
      </c>
      <c r="H425" s="75" t="str">
        <f>work!L425</f>
        <v>No report</v>
      </c>
      <c r="I425" s="46" t="e">
        <f t="shared" si="12"/>
        <v>#VALUE!</v>
      </c>
      <c r="J425" s="46" t="e">
        <f t="shared" si="13"/>
        <v>#VALUE!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1050236</v>
      </c>
      <c r="F426" s="65">
        <f>work!I426+work!J426</f>
        <v>771740</v>
      </c>
      <c r="H426" s="75">
        <f>work!L426</f>
        <v>20140110</v>
      </c>
      <c r="I426" s="46">
        <f t="shared" si="12"/>
        <v>1050236</v>
      </c>
      <c r="J426" s="46">
        <f t="shared" si="13"/>
        <v>771740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1354864</v>
      </c>
      <c r="F427" s="65">
        <f>work!I427+work!J427</f>
        <v>1594971</v>
      </c>
      <c r="H427" s="75">
        <f>work!L427</f>
        <v>20140207</v>
      </c>
      <c r="I427" s="46">
        <f t="shared" si="12"/>
        <v>1354864</v>
      </c>
      <c r="J427" s="46">
        <f t="shared" si="13"/>
        <v>1594971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125059</v>
      </c>
      <c r="F428" s="65">
        <f>work!I428+work!J428</f>
        <v>0</v>
      </c>
      <c r="H428" s="75">
        <f>work!L428</f>
        <v>20140110</v>
      </c>
      <c r="I428" s="46">
        <f t="shared" si="12"/>
        <v>125059</v>
      </c>
      <c r="J428" s="46">
        <f t="shared" si="13"/>
        <v>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397963</v>
      </c>
      <c r="F429" s="65">
        <f>work!I429+work!J429</f>
        <v>1110871</v>
      </c>
      <c r="H429" s="75">
        <f>work!L429</f>
        <v>20140110</v>
      </c>
      <c r="I429" s="46">
        <f t="shared" si="12"/>
        <v>397963</v>
      </c>
      <c r="J429" s="46">
        <f t="shared" si="13"/>
        <v>1110871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561825</v>
      </c>
      <c r="F430" s="65">
        <f>work!I430+work!J430</f>
        <v>0</v>
      </c>
      <c r="H430" s="75">
        <f>work!L430</f>
        <v>20140207</v>
      </c>
      <c r="I430" s="46">
        <f t="shared" si="12"/>
        <v>561825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281992</v>
      </c>
      <c r="F431" s="65">
        <f>work!I431+work!J431</f>
        <v>1300</v>
      </c>
      <c r="H431" s="75">
        <f>work!L431</f>
        <v>20140207</v>
      </c>
      <c r="I431" s="46">
        <f t="shared" si="12"/>
        <v>281992</v>
      </c>
      <c r="J431" s="46">
        <f t="shared" si="13"/>
        <v>1300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1748413</v>
      </c>
      <c r="F432" s="65">
        <f>work!I432+work!J432</f>
        <v>515366</v>
      </c>
      <c r="H432" s="75">
        <f>work!L432</f>
        <v>20140207</v>
      </c>
      <c r="I432" s="46">
        <f t="shared" si="12"/>
        <v>1748413</v>
      </c>
      <c r="J432" s="46">
        <f t="shared" si="13"/>
        <v>515366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28700</v>
      </c>
      <c r="F433" s="65">
        <f>work!I433+work!J433</f>
        <v>69380</v>
      </c>
      <c r="H433" s="75">
        <f>work!L433</f>
        <v>20140110</v>
      </c>
      <c r="I433" s="46">
        <f t="shared" si="12"/>
        <v>28700</v>
      </c>
      <c r="J433" s="46">
        <f t="shared" si="13"/>
        <v>69380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2101459</v>
      </c>
      <c r="F434" s="65">
        <f>work!I434+work!J434</f>
        <v>1586180</v>
      </c>
      <c r="H434" s="75">
        <f>work!L434</f>
        <v>20140207</v>
      </c>
      <c r="I434" s="46">
        <f t="shared" si="12"/>
        <v>2101459</v>
      </c>
      <c r="J434" s="46">
        <f t="shared" si="13"/>
        <v>1586180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263922</v>
      </c>
      <c r="F435" s="65">
        <f>work!I435+work!J435</f>
        <v>33300</v>
      </c>
      <c r="H435" s="75">
        <f>work!L435</f>
        <v>20140110</v>
      </c>
      <c r="I435" s="46">
        <f t="shared" si="12"/>
        <v>263922</v>
      </c>
      <c r="J435" s="46">
        <f t="shared" si="13"/>
        <v>33300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411206</v>
      </c>
      <c r="F436" s="65">
        <f>work!I436+work!J436</f>
        <v>225167</v>
      </c>
      <c r="H436" s="75">
        <f>work!L436</f>
        <v>20140110</v>
      </c>
      <c r="I436" s="46">
        <f t="shared" si="12"/>
        <v>411206</v>
      </c>
      <c r="J436" s="46">
        <f t="shared" si="13"/>
        <v>225167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517335</v>
      </c>
      <c r="F437" s="65">
        <f>work!I437+work!J437</f>
        <v>401992</v>
      </c>
      <c r="H437" s="75">
        <f>work!L437</f>
        <v>20140110</v>
      </c>
      <c r="I437" s="46">
        <f t="shared" si="12"/>
        <v>517335</v>
      </c>
      <c r="J437" s="46">
        <f t="shared" si="13"/>
        <v>401992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15871</v>
      </c>
      <c r="F438" s="65">
        <f>work!I438+work!J438</f>
        <v>41700</v>
      </c>
      <c r="H438" s="75">
        <f>work!L438</f>
        <v>20140207</v>
      </c>
      <c r="I438" s="46">
        <f t="shared" si="12"/>
        <v>15871</v>
      </c>
      <c r="J438" s="46">
        <f t="shared" si="13"/>
        <v>41700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44403</v>
      </c>
      <c r="F439" s="65">
        <f>work!I439+work!J439</f>
        <v>134800</v>
      </c>
      <c r="H439" s="75">
        <f>work!L439</f>
        <v>20140110</v>
      </c>
      <c r="I439" s="46">
        <f t="shared" si="12"/>
        <v>44403</v>
      </c>
      <c r="J439" s="46">
        <f t="shared" si="13"/>
        <v>134800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1261967</v>
      </c>
      <c r="F440" s="65">
        <f>work!I440+work!J440</f>
        <v>820197</v>
      </c>
      <c r="H440" s="75">
        <f>work!L440</f>
        <v>20140110</v>
      </c>
      <c r="I440" s="46">
        <f t="shared" si="12"/>
        <v>1261967</v>
      </c>
      <c r="J440" s="46">
        <f t="shared" si="13"/>
        <v>820197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529023</v>
      </c>
      <c r="F441" s="65">
        <f>work!I441+work!J441</f>
        <v>236289</v>
      </c>
      <c r="H441" s="75">
        <f>work!L441</f>
        <v>20140110</v>
      </c>
      <c r="I441" s="46">
        <f t="shared" si="12"/>
        <v>529023</v>
      </c>
      <c r="J441" s="46">
        <f t="shared" si="13"/>
        <v>236289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9000</v>
      </c>
      <c r="F442" s="65">
        <f>work!I442+work!J442</f>
        <v>0</v>
      </c>
      <c r="H442" s="75">
        <f>work!L442</f>
        <v>20140110</v>
      </c>
      <c r="I442" s="46">
        <f t="shared" si="12"/>
        <v>9000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229259</v>
      </c>
      <c r="F443" s="65">
        <f>work!I443+work!J443</f>
        <v>13850</v>
      </c>
      <c r="H443" s="75">
        <f>work!L443</f>
        <v>20140110</v>
      </c>
      <c r="I443" s="46">
        <f t="shared" si="12"/>
        <v>229259</v>
      </c>
      <c r="J443" s="46">
        <f t="shared" si="13"/>
        <v>13850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14062</v>
      </c>
      <c r="F444" s="65">
        <f>work!I444+work!J444</f>
        <v>9200</v>
      </c>
      <c r="H444" s="75">
        <f>work!L444</f>
        <v>20140207</v>
      </c>
      <c r="I444" s="46">
        <f t="shared" si="12"/>
        <v>14062</v>
      </c>
      <c r="J444" s="46">
        <f t="shared" si="13"/>
        <v>9200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279513</v>
      </c>
      <c r="F445" s="65">
        <f>work!I445+work!J445</f>
        <v>0</v>
      </c>
      <c r="H445" s="75">
        <f>work!L445</f>
        <v>20140110</v>
      </c>
      <c r="I445" s="46">
        <f t="shared" si="12"/>
        <v>279513</v>
      </c>
      <c r="J445" s="46">
        <f t="shared" si="13"/>
        <v>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782075</v>
      </c>
      <c r="F446" s="65">
        <f>work!I446+work!J446</f>
        <v>2482861</v>
      </c>
      <c r="H446" s="75">
        <f>work!L446</f>
        <v>20140110</v>
      </c>
      <c r="I446" s="46">
        <f t="shared" si="12"/>
        <v>782075</v>
      </c>
      <c r="J446" s="46">
        <f t="shared" si="13"/>
        <v>2482861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2290324</v>
      </c>
      <c r="F447" s="65">
        <f>work!I447+work!J447</f>
        <v>30670</v>
      </c>
      <c r="H447" s="75">
        <f>work!L447</f>
        <v>20140110</v>
      </c>
      <c r="I447" s="46">
        <f t="shared" si="12"/>
        <v>2290324</v>
      </c>
      <c r="J447" s="46">
        <f t="shared" si="13"/>
        <v>30670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189700</v>
      </c>
      <c r="F448" s="65">
        <f>work!I448+work!J448</f>
        <v>7000</v>
      </c>
      <c r="H448" s="75">
        <f>work!L448</f>
        <v>20140110</v>
      </c>
      <c r="I448" s="46">
        <f t="shared" si="12"/>
        <v>189700</v>
      </c>
      <c r="J448" s="46">
        <f t="shared" si="13"/>
        <v>7000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2991640</v>
      </c>
      <c r="F449" s="65">
        <f>work!I449+work!J449</f>
        <v>51400</v>
      </c>
      <c r="H449" s="75">
        <f>work!L449</f>
        <v>20140110</v>
      </c>
      <c r="I449" s="46">
        <f t="shared" si="12"/>
        <v>2991640</v>
      </c>
      <c r="J449" s="46">
        <f t="shared" si="13"/>
        <v>51400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6364261</v>
      </c>
      <c r="F450" s="65">
        <f>work!I450+work!J450</f>
        <v>674536</v>
      </c>
      <c r="H450" s="75">
        <f>work!L450</f>
        <v>20140207</v>
      </c>
      <c r="I450" s="46">
        <f t="shared" si="12"/>
        <v>6364261</v>
      </c>
      <c r="J450" s="46">
        <f t="shared" si="13"/>
        <v>674536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10157905</v>
      </c>
      <c r="F451" s="65">
        <f>work!I451+work!J451</f>
        <v>1903665</v>
      </c>
      <c r="H451" s="75">
        <f>work!L451</f>
        <v>20140207</v>
      </c>
      <c r="I451" s="46">
        <f t="shared" si="12"/>
        <v>10157905</v>
      </c>
      <c r="J451" s="46">
        <f t="shared" si="13"/>
        <v>1903665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21354</v>
      </c>
      <c r="F452" s="65">
        <f>work!I452+work!J452</f>
        <v>32400</v>
      </c>
      <c r="H452" s="75">
        <f>work!L452</f>
        <v>20140110</v>
      </c>
      <c r="I452" s="46">
        <f t="shared" si="12"/>
        <v>21354</v>
      </c>
      <c r="J452" s="46">
        <f t="shared" si="13"/>
        <v>32400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1479600</v>
      </c>
      <c r="F453" s="65">
        <f>work!I453+work!J453</f>
        <v>17000</v>
      </c>
      <c r="H453" s="75">
        <f>work!L453</f>
        <v>20140110</v>
      </c>
      <c r="I453" s="46">
        <f t="shared" si="12"/>
        <v>1479600</v>
      </c>
      <c r="J453" s="46">
        <f t="shared" si="13"/>
        <v>17000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30699</v>
      </c>
      <c r="F454" s="65">
        <f>work!I454+work!J454</f>
        <v>49300</v>
      </c>
      <c r="H454" s="75">
        <f>work!L454</f>
        <v>20140110</v>
      </c>
      <c r="I454" s="46">
        <f t="shared" si="12"/>
        <v>30699</v>
      </c>
      <c r="J454" s="46">
        <f t="shared" si="13"/>
        <v>49300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2037615</v>
      </c>
      <c r="F455" s="65">
        <f>work!I455+work!J455</f>
        <v>544599</v>
      </c>
      <c r="H455" s="75">
        <f>work!L455</f>
        <v>20140110</v>
      </c>
      <c r="I455" s="46">
        <f t="shared" si="12"/>
        <v>2037615</v>
      </c>
      <c r="J455" s="46">
        <f t="shared" si="13"/>
        <v>544599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1432727</v>
      </c>
      <c r="F456" s="65">
        <f>work!I456+work!J456</f>
        <v>153406</v>
      </c>
      <c r="H456" s="75">
        <f>work!L456</f>
        <v>20140110</v>
      </c>
      <c r="I456" s="46">
        <f t="shared" si="12"/>
        <v>1432727</v>
      </c>
      <c r="J456" s="46">
        <f t="shared" si="13"/>
        <v>153406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6650</v>
      </c>
      <c r="F457" s="65">
        <f>work!I457+work!J457</f>
        <v>0</v>
      </c>
      <c r="H457" s="75">
        <f>work!L457</f>
        <v>20140110</v>
      </c>
      <c r="I457" s="46">
        <f t="shared" si="12"/>
        <v>6650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6250114</v>
      </c>
      <c r="F458" s="65">
        <f>work!I458+work!J458</f>
        <v>1519567</v>
      </c>
      <c r="H458" s="75">
        <f>work!L458</f>
        <v>20140207</v>
      </c>
      <c r="I458" s="46">
        <f t="shared" si="12"/>
        <v>6250114</v>
      </c>
      <c r="J458" s="46">
        <f t="shared" si="13"/>
        <v>1519567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2261630</v>
      </c>
      <c r="F459" s="65">
        <f>work!I459+work!J459</f>
        <v>118096</v>
      </c>
      <c r="H459" s="75">
        <f>work!L459</f>
        <v>20140207</v>
      </c>
      <c r="I459" s="46">
        <f t="shared" si="12"/>
        <v>2261630</v>
      </c>
      <c r="J459" s="46">
        <f t="shared" si="13"/>
        <v>118096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2712974</v>
      </c>
      <c r="F460" s="65">
        <f>work!I460+work!J460</f>
        <v>7600</v>
      </c>
      <c r="H460" s="75">
        <f>work!L460</f>
        <v>20140110</v>
      </c>
      <c r="I460" s="46">
        <f t="shared" si="12"/>
        <v>2712974</v>
      </c>
      <c r="J460" s="46">
        <f t="shared" si="13"/>
        <v>7600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10997075</v>
      </c>
      <c r="F461" s="65">
        <f>work!I461+work!J461</f>
        <v>40000</v>
      </c>
      <c r="H461" s="75">
        <f>work!L461</f>
        <v>20140110</v>
      </c>
      <c r="I461" s="46">
        <f t="shared" si="12"/>
        <v>10997075</v>
      </c>
      <c r="J461" s="46">
        <f t="shared" si="13"/>
        <v>40000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1678557</v>
      </c>
      <c r="F462" s="65">
        <f>work!I462+work!J462</f>
        <v>40330</v>
      </c>
      <c r="H462" s="75">
        <f>work!L462</f>
        <v>20140110</v>
      </c>
      <c r="I462" s="46">
        <f t="shared" si="12"/>
        <v>1678557</v>
      </c>
      <c r="J462" s="46">
        <f t="shared" si="13"/>
        <v>40330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2397795</v>
      </c>
      <c r="F463" s="65">
        <f>work!I463+work!J463</f>
        <v>0</v>
      </c>
      <c r="H463" s="75">
        <f>work!L463</f>
        <v>20140110</v>
      </c>
      <c r="I463" s="46">
        <f t="shared" si="12"/>
        <v>2397795</v>
      </c>
      <c r="J463" s="46">
        <f t="shared" si="13"/>
        <v>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1713635</v>
      </c>
      <c r="F464" s="65">
        <f>work!I464+work!J464</f>
        <v>18965</v>
      </c>
      <c r="H464" s="75">
        <f>work!L464</f>
        <v>20140110</v>
      </c>
      <c r="I464" s="46">
        <f t="shared" si="12"/>
        <v>1713635</v>
      </c>
      <c r="J464" s="46">
        <f t="shared" si="13"/>
        <v>18965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186118</v>
      </c>
      <c r="F465" s="65">
        <f>work!I465+work!J465</f>
        <v>181700</v>
      </c>
      <c r="H465" s="75">
        <f>work!L465</f>
        <v>20140110</v>
      </c>
      <c r="I465" s="46">
        <f t="shared" si="12"/>
        <v>186118</v>
      </c>
      <c r="J465" s="46">
        <f t="shared" si="13"/>
        <v>181700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6150</v>
      </c>
      <c r="F466" s="65">
        <f>work!I466+work!J466</f>
        <v>0</v>
      </c>
      <c r="G466" s="81"/>
      <c r="H466" s="62">
        <f>work!L466</f>
        <v>20140110</v>
      </c>
      <c r="I466" s="46">
        <f t="shared" si="12"/>
        <v>6150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68547</v>
      </c>
      <c r="F467" s="65">
        <f>work!I467+work!J467</f>
        <v>33500</v>
      </c>
      <c r="H467" s="75">
        <f>work!L467</f>
        <v>20140110</v>
      </c>
      <c r="I467" s="46">
        <f t="shared" si="12"/>
        <v>68547</v>
      </c>
      <c r="J467" s="46">
        <f t="shared" si="13"/>
        <v>33500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3129777</v>
      </c>
      <c r="F468" s="65">
        <f>work!I468+work!J468</f>
        <v>37017</v>
      </c>
      <c r="H468" s="75">
        <f>work!L468</f>
        <v>20140110</v>
      </c>
      <c r="I468" s="46">
        <f t="shared" si="12"/>
        <v>3129777</v>
      </c>
      <c r="J468" s="46">
        <f t="shared" si="13"/>
        <v>37017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2057604</v>
      </c>
      <c r="F469" s="65">
        <f>work!I469+work!J469</f>
        <v>86200</v>
      </c>
      <c r="H469" s="75">
        <f>work!L469</f>
        <v>20140110</v>
      </c>
      <c r="I469" s="46">
        <f t="shared" si="12"/>
        <v>2057604</v>
      </c>
      <c r="J469" s="46">
        <f t="shared" si="13"/>
        <v>86200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2000</v>
      </c>
      <c r="F470" s="65">
        <f>work!I470+work!J470</f>
        <v>0</v>
      </c>
      <c r="H470" s="75">
        <f>work!L470</f>
        <v>20140110</v>
      </c>
      <c r="I470" s="46">
        <f t="shared" si="12"/>
        <v>2000</v>
      </c>
      <c r="J470" s="46">
        <f t="shared" si="13"/>
        <v>0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867635</v>
      </c>
      <c r="F471" s="65">
        <f>work!I471+work!J471</f>
        <v>27601</v>
      </c>
      <c r="H471" s="75">
        <f>work!L471</f>
        <v>20140110</v>
      </c>
      <c r="I471" s="46">
        <f t="shared" si="12"/>
        <v>867635</v>
      </c>
      <c r="J471" s="46">
        <f t="shared" si="13"/>
        <v>27601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1342485</v>
      </c>
      <c r="F472" s="65">
        <f>work!I472+work!J472</f>
        <v>48701</v>
      </c>
      <c r="H472" s="75">
        <f>work!L472</f>
        <v>20140207</v>
      </c>
      <c r="I472" s="46">
        <f t="shared" si="12"/>
        <v>1342485</v>
      </c>
      <c r="J472" s="46">
        <f t="shared" si="13"/>
        <v>48701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15200</v>
      </c>
      <c r="F473" s="65">
        <f>work!I473+work!J473</f>
        <v>500</v>
      </c>
      <c r="H473" s="75">
        <f>work!L473</f>
        <v>20140110</v>
      </c>
      <c r="I473" s="46">
        <f t="shared" si="12"/>
        <v>15200</v>
      </c>
      <c r="J473" s="46">
        <f t="shared" si="13"/>
        <v>500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5696406</v>
      </c>
      <c r="F474" s="65">
        <f>work!I474+work!J474</f>
        <v>660111</v>
      </c>
      <c r="H474" s="75">
        <f>work!L474</f>
        <v>20140110</v>
      </c>
      <c r="I474" s="46">
        <f t="shared" si="12"/>
        <v>5696406</v>
      </c>
      <c r="J474" s="46">
        <f t="shared" si="13"/>
        <v>660111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1670952</v>
      </c>
      <c r="F475" s="65">
        <f>work!I475+work!J475</f>
        <v>36600</v>
      </c>
      <c r="H475" s="75">
        <f>work!L475</f>
        <v>20140110</v>
      </c>
      <c r="I475" s="46">
        <f t="shared" si="12"/>
        <v>1670952</v>
      </c>
      <c r="J475" s="46">
        <f t="shared" si="13"/>
        <v>36600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496691</v>
      </c>
      <c r="H476" s="75">
        <f>work!L476</f>
        <v>20140207</v>
      </c>
      <c r="I476" s="46">
        <f t="shared" si="12"/>
        <v>0</v>
      </c>
      <c r="J476" s="46">
        <f t="shared" si="13"/>
        <v>496691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1203749</v>
      </c>
      <c r="F477" s="65">
        <f>work!I477+work!J477</f>
        <v>141653</v>
      </c>
      <c r="H477" s="75">
        <f>work!L477</f>
        <v>20140110</v>
      </c>
      <c r="I477" s="46">
        <f t="shared" si="12"/>
        <v>1203749</v>
      </c>
      <c r="J477" s="46">
        <f t="shared" si="13"/>
        <v>141653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185568</v>
      </c>
      <c r="F478" s="65">
        <f>work!I478+work!J478</f>
        <v>60610</v>
      </c>
      <c r="H478" s="75">
        <f>work!L478</f>
        <v>20140110</v>
      </c>
      <c r="I478" s="46">
        <f t="shared" si="12"/>
        <v>185568</v>
      </c>
      <c r="J478" s="46">
        <f t="shared" si="13"/>
        <v>60610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955336</v>
      </c>
      <c r="F479" s="65">
        <f>work!I479+work!J479</f>
        <v>970809</v>
      </c>
      <c r="H479" s="75">
        <f>work!L479</f>
        <v>20140110</v>
      </c>
      <c r="I479" s="46">
        <f t="shared" si="12"/>
        <v>955336</v>
      </c>
      <c r="J479" s="46">
        <f t="shared" si="13"/>
        <v>970809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84568</v>
      </c>
      <c r="F480" s="65">
        <f>work!I480+work!J480</f>
        <v>73537</v>
      </c>
      <c r="H480" s="75">
        <f>work!L480</f>
        <v>20140110</v>
      </c>
      <c r="I480" s="46">
        <f aca="true" t="shared" si="14" ref="I480:I543">E480</f>
        <v>84568</v>
      </c>
      <c r="J480" s="46">
        <f aca="true" t="shared" si="15" ref="J480:J543">F480</f>
        <v>73537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310048</v>
      </c>
      <c r="F481" s="65">
        <f>work!I481+work!J481</f>
        <v>250530</v>
      </c>
      <c r="H481" s="75">
        <f>work!L481</f>
        <v>20140110</v>
      </c>
      <c r="I481" s="46">
        <f t="shared" si="14"/>
        <v>310048</v>
      </c>
      <c r="J481" s="46">
        <f t="shared" si="15"/>
        <v>250530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145220</v>
      </c>
      <c r="F482" s="65">
        <f>work!I482+work!J482</f>
        <v>1064762</v>
      </c>
      <c r="H482" s="75">
        <f>work!L482</f>
        <v>20140110</v>
      </c>
      <c r="I482" s="46">
        <f t="shared" si="14"/>
        <v>145220</v>
      </c>
      <c r="J482" s="46">
        <f t="shared" si="15"/>
        <v>1064762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182532</v>
      </c>
      <c r="F483" s="65">
        <f>work!I483+work!J483</f>
        <v>0</v>
      </c>
      <c r="H483" s="75">
        <f>work!L483</f>
        <v>20140110</v>
      </c>
      <c r="I483" s="46">
        <f t="shared" si="14"/>
        <v>182532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653393</v>
      </c>
      <c r="F484" s="65">
        <f>work!I484+work!J484</f>
        <v>197317</v>
      </c>
      <c r="H484" s="75">
        <f>work!L484</f>
        <v>20140110</v>
      </c>
      <c r="I484" s="46">
        <f t="shared" si="14"/>
        <v>653393</v>
      </c>
      <c r="J484" s="46">
        <f t="shared" si="15"/>
        <v>197317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132006</v>
      </c>
      <c r="F486" s="65">
        <f>work!I486+work!J486</f>
        <v>58400</v>
      </c>
      <c r="H486" s="75">
        <f>work!L486</f>
        <v>20140110</v>
      </c>
      <c r="I486" s="46">
        <f t="shared" si="14"/>
        <v>132006</v>
      </c>
      <c r="J486" s="46">
        <f t="shared" si="15"/>
        <v>58400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35298</v>
      </c>
      <c r="F487" s="65">
        <f>work!I487+work!J487</f>
        <v>0</v>
      </c>
      <c r="H487" s="75">
        <f>work!L487</f>
        <v>20140207</v>
      </c>
      <c r="I487" s="46">
        <f t="shared" si="14"/>
        <v>35298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285882</v>
      </c>
      <c r="F488" s="65">
        <f>work!I488+work!J488</f>
        <v>167255</v>
      </c>
      <c r="H488" s="75">
        <f>work!L488</f>
        <v>20140110</v>
      </c>
      <c r="I488" s="46">
        <f t="shared" si="14"/>
        <v>285882</v>
      </c>
      <c r="J488" s="46">
        <f t="shared" si="15"/>
        <v>167255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154286</v>
      </c>
      <c r="F489" s="65">
        <f>work!I489+work!J489</f>
        <v>150655</v>
      </c>
      <c r="H489" s="75">
        <f>work!L489</f>
        <v>20140110</v>
      </c>
      <c r="I489" s="46">
        <f t="shared" si="14"/>
        <v>154286</v>
      </c>
      <c r="J489" s="46">
        <f t="shared" si="15"/>
        <v>150655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784506</v>
      </c>
      <c r="F490" s="65">
        <f>work!I490+work!J490</f>
        <v>7175</v>
      </c>
      <c r="H490" s="75">
        <f>work!L490</f>
        <v>20140110</v>
      </c>
      <c r="I490" s="46">
        <f t="shared" si="14"/>
        <v>784506</v>
      </c>
      <c r="J490" s="46">
        <f t="shared" si="15"/>
        <v>7175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1921703</v>
      </c>
      <c r="F491" s="65">
        <f>work!I491+work!J491</f>
        <v>1557624</v>
      </c>
      <c r="H491" s="75">
        <f>work!L491</f>
        <v>20140110</v>
      </c>
      <c r="I491" s="46">
        <f t="shared" si="14"/>
        <v>1921703</v>
      </c>
      <c r="J491" s="46">
        <f t="shared" si="15"/>
        <v>1557624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641708</v>
      </c>
      <c r="F492" s="65">
        <f>work!I492+work!J492</f>
        <v>206190</v>
      </c>
      <c r="H492" s="75">
        <f>work!L492</f>
        <v>20140207</v>
      </c>
      <c r="I492" s="46">
        <f t="shared" si="14"/>
        <v>641708</v>
      </c>
      <c r="J492" s="46">
        <f t="shared" si="15"/>
        <v>206190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1413765</v>
      </c>
      <c r="F493" s="65">
        <f>work!I493+work!J493</f>
        <v>84611</v>
      </c>
      <c r="H493" s="75">
        <f>work!L493</f>
        <v>20140110</v>
      </c>
      <c r="I493" s="46">
        <f t="shared" si="14"/>
        <v>1413765</v>
      </c>
      <c r="J493" s="46">
        <f t="shared" si="15"/>
        <v>84611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32200</v>
      </c>
      <c r="F494" s="65">
        <f>work!I494+work!J494</f>
        <v>71800</v>
      </c>
      <c r="H494" s="75">
        <f>work!L494</f>
        <v>20140110</v>
      </c>
      <c r="I494" s="46">
        <f t="shared" si="14"/>
        <v>32200</v>
      </c>
      <c r="J494" s="46">
        <f t="shared" si="15"/>
        <v>71800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51140</v>
      </c>
      <c r="H495" s="75">
        <f>work!L495</f>
        <v>20140207</v>
      </c>
      <c r="I495" s="46">
        <f t="shared" si="14"/>
        <v>0</v>
      </c>
      <c r="J495" s="46">
        <f t="shared" si="15"/>
        <v>51140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500</v>
      </c>
      <c r="F496" s="65">
        <f>work!I496+work!J496</f>
        <v>20000</v>
      </c>
      <c r="H496" s="75">
        <f>work!L496</f>
        <v>20140110</v>
      </c>
      <c r="I496" s="46">
        <f t="shared" si="14"/>
        <v>500</v>
      </c>
      <c r="J496" s="46">
        <f t="shared" si="15"/>
        <v>20000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30549</v>
      </c>
      <c r="F497" s="65">
        <f>work!I497+work!J497</f>
        <v>3000</v>
      </c>
      <c r="H497" s="75">
        <f>work!L497</f>
        <v>20140110</v>
      </c>
      <c r="I497" s="46">
        <f t="shared" si="14"/>
        <v>30549</v>
      </c>
      <c r="J497" s="46">
        <f t="shared" si="15"/>
        <v>3000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9850</v>
      </c>
      <c r="F498" s="65">
        <f>work!I498+work!J498</f>
        <v>46300</v>
      </c>
      <c r="H498" s="75">
        <f>work!L498</f>
        <v>20140207</v>
      </c>
      <c r="I498" s="46">
        <f t="shared" si="14"/>
        <v>9850</v>
      </c>
      <c r="J498" s="46">
        <f t="shared" si="15"/>
        <v>46300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50900</v>
      </c>
      <c r="F499" s="65">
        <f>work!I499+work!J499</f>
        <v>21600</v>
      </c>
      <c r="H499" s="75">
        <f>work!L499</f>
        <v>20140110</v>
      </c>
      <c r="I499" s="46">
        <f t="shared" si="14"/>
        <v>50900</v>
      </c>
      <c r="J499" s="46">
        <f t="shared" si="15"/>
        <v>21600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14578</v>
      </c>
      <c r="F500" s="65">
        <f>work!I500+work!J500</f>
        <v>2000</v>
      </c>
      <c r="H500" s="75">
        <f>work!L500</f>
        <v>20140207</v>
      </c>
      <c r="I500" s="46">
        <f t="shared" si="14"/>
        <v>14578</v>
      </c>
      <c r="J500" s="46">
        <f t="shared" si="15"/>
        <v>2000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130587</v>
      </c>
      <c r="F501" s="65">
        <f>work!I501+work!J501</f>
        <v>266300</v>
      </c>
      <c r="H501" s="75">
        <f>work!L501</f>
        <v>20140110</v>
      </c>
      <c r="I501" s="46">
        <f t="shared" si="14"/>
        <v>130587</v>
      </c>
      <c r="J501" s="46">
        <f t="shared" si="15"/>
        <v>266300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127303</v>
      </c>
      <c r="F502" s="65">
        <f>work!I502+work!J502</f>
        <v>4000</v>
      </c>
      <c r="H502" s="79" t="s">
        <v>9</v>
      </c>
      <c r="I502" s="46">
        <f t="shared" si="14"/>
        <v>127303</v>
      </c>
      <c r="J502" s="46">
        <f t="shared" si="15"/>
        <v>4000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6000</v>
      </c>
      <c r="F503" s="65">
        <f>work!I503+work!J503</f>
        <v>248044</v>
      </c>
      <c r="H503" s="75">
        <f>work!L503</f>
        <v>20140207</v>
      </c>
      <c r="I503" s="46">
        <f t="shared" si="14"/>
        <v>6000</v>
      </c>
      <c r="J503" s="46">
        <f t="shared" si="15"/>
        <v>248044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500</v>
      </c>
      <c r="F504" s="65">
        <f>work!I504+work!J504</f>
        <v>0</v>
      </c>
      <c r="H504" s="75">
        <f>work!L504</f>
        <v>20140110</v>
      </c>
      <c r="I504" s="46">
        <f t="shared" si="14"/>
        <v>500</v>
      </c>
      <c r="J504" s="46">
        <f t="shared" si="15"/>
        <v>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24349</v>
      </c>
      <c r="F505" s="65">
        <f>work!I505+work!J505</f>
        <v>6900</v>
      </c>
      <c r="H505" s="75">
        <f>work!L505</f>
        <v>20140110</v>
      </c>
      <c r="I505" s="46">
        <f t="shared" si="14"/>
        <v>24349</v>
      </c>
      <c r="J505" s="46">
        <f t="shared" si="15"/>
        <v>6900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404744</v>
      </c>
      <c r="F506" s="65">
        <f>work!I506+work!J506</f>
        <v>7950</v>
      </c>
      <c r="H506" s="75">
        <f>work!L506</f>
        <v>20140110</v>
      </c>
      <c r="I506" s="46">
        <f t="shared" si="14"/>
        <v>404744</v>
      </c>
      <c r="J506" s="46">
        <f t="shared" si="15"/>
        <v>7950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9617</v>
      </c>
      <c r="F507" s="65">
        <f>work!I507+work!J507</f>
        <v>77601</v>
      </c>
      <c r="H507" s="75">
        <f>work!L507</f>
        <v>20140207</v>
      </c>
      <c r="I507" s="46">
        <f t="shared" si="14"/>
        <v>9617</v>
      </c>
      <c r="J507" s="46">
        <f t="shared" si="15"/>
        <v>77601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63035</v>
      </c>
      <c r="F508" s="65">
        <f>work!I508+work!J508</f>
        <v>33050</v>
      </c>
      <c r="H508" s="75">
        <f>work!L508</f>
        <v>20140207</v>
      </c>
      <c r="I508" s="46">
        <f t="shared" si="14"/>
        <v>63035</v>
      </c>
      <c r="J508" s="46">
        <f t="shared" si="15"/>
        <v>33050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383304</v>
      </c>
      <c r="F509" s="65">
        <f>work!I509+work!J509</f>
        <v>214377</v>
      </c>
      <c r="H509" s="75">
        <f>work!L509</f>
        <v>20140207</v>
      </c>
      <c r="I509" s="46">
        <f t="shared" si="14"/>
        <v>383304</v>
      </c>
      <c r="J509" s="46">
        <f t="shared" si="15"/>
        <v>214377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1258034</v>
      </c>
      <c r="F510" s="65">
        <f>work!I510+work!J510</f>
        <v>2042413</v>
      </c>
      <c r="H510" s="75">
        <f>work!L510</f>
        <v>20140110</v>
      </c>
      <c r="I510" s="46">
        <f t="shared" si="14"/>
        <v>1258034</v>
      </c>
      <c r="J510" s="46">
        <f t="shared" si="15"/>
        <v>2042413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275592</v>
      </c>
      <c r="F511" s="65">
        <f>work!I511+work!J511</f>
        <v>384592</v>
      </c>
      <c r="H511" s="75">
        <f>work!L511</f>
        <v>20140110</v>
      </c>
      <c r="I511" s="46">
        <f t="shared" si="14"/>
        <v>275592</v>
      </c>
      <c r="J511" s="46">
        <f t="shared" si="15"/>
        <v>384592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 t="e">
        <f>work!G512+work!H512</f>
        <v>#VALUE!</v>
      </c>
      <c r="F512" s="65" t="e">
        <f>work!I512+work!J512</f>
        <v>#VALUE!</v>
      </c>
      <c r="H512" s="75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536685</v>
      </c>
      <c r="F513" s="65">
        <f>work!I513+work!J513</f>
        <v>1544010</v>
      </c>
      <c r="H513" s="75">
        <f>work!L513</f>
        <v>20140207</v>
      </c>
      <c r="I513" s="46">
        <f t="shared" si="14"/>
        <v>536685</v>
      </c>
      <c r="J513" s="46">
        <f t="shared" si="15"/>
        <v>1544010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2224759</v>
      </c>
      <c r="F514" s="65">
        <f>work!I514+work!J514</f>
        <v>2908042</v>
      </c>
      <c r="H514" s="75">
        <f>work!L514</f>
        <v>20140110</v>
      </c>
      <c r="I514" s="46">
        <f t="shared" si="14"/>
        <v>2224759</v>
      </c>
      <c r="J514" s="46">
        <f t="shared" si="15"/>
        <v>2908042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66195</v>
      </c>
      <c r="F515" s="65">
        <f>work!I515+work!J515</f>
        <v>0</v>
      </c>
      <c r="H515" s="75">
        <f>work!L515</f>
        <v>20140207</v>
      </c>
      <c r="I515" s="46">
        <f t="shared" si="14"/>
        <v>66195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3748304</v>
      </c>
      <c r="F516" s="65">
        <f>work!I516+work!J516</f>
        <v>1955054</v>
      </c>
      <c r="H516" s="75">
        <f>work!L516</f>
        <v>20140110</v>
      </c>
      <c r="I516" s="46">
        <f t="shared" si="14"/>
        <v>3748304</v>
      </c>
      <c r="J516" s="46">
        <f t="shared" si="15"/>
        <v>1955054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188820</v>
      </c>
      <c r="F517" s="65">
        <f>work!I517+work!J517</f>
        <v>3500</v>
      </c>
      <c r="H517" s="75">
        <f>work!L517</f>
        <v>20140207</v>
      </c>
      <c r="I517" s="46">
        <f t="shared" si="14"/>
        <v>188820</v>
      </c>
      <c r="J517" s="46">
        <f t="shared" si="15"/>
        <v>3500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2102900</v>
      </c>
      <c r="F518" s="65">
        <f>work!I518+work!J518</f>
        <v>364348</v>
      </c>
      <c r="H518" s="75">
        <f>work!L518</f>
        <v>20140207</v>
      </c>
      <c r="I518" s="46">
        <f t="shared" si="14"/>
        <v>2102900</v>
      </c>
      <c r="J518" s="46">
        <f t="shared" si="15"/>
        <v>364348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318737</v>
      </c>
      <c r="F519" s="65">
        <f>work!I519+work!J519</f>
        <v>22400</v>
      </c>
      <c r="H519" s="75">
        <f>work!L519</f>
        <v>20140110</v>
      </c>
      <c r="I519" s="46">
        <f t="shared" si="14"/>
        <v>318737</v>
      </c>
      <c r="J519" s="46">
        <f t="shared" si="15"/>
        <v>22400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4200</v>
      </c>
      <c r="F520" s="65">
        <f>work!I520+work!J520</f>
        <v>7450</v>
      </c>
      <c r="H520" s="75">
        <f>work!L520</f>
        <v>20140110</v>
      </c>
      <c r="I520" s="46">
        <f t="shared" si="14"/>
        <v>4200</v>
      </c>
      <c r="J520" s="46">
        <f t="shared" si="15"/>
        <v>7450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3237114</v>
      </c>
      <c r="F521" s="65">
        <f>work!I521+work!J521</f>
        <v>1844752</v>
      </c>
      <c r="H521" s="75">
        <f>work!L521</f>
        <v>20140110</v>
      </c>
      <c r="I521" s="46">
        <f t="shared" si="14"/>
        <v>3237114</v>
      </c>
      <c r="J521" s="46">
        <f t="shared" si="15"/>
        <v>1844752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320437</v>
      </c>
      <c r="F522" s="65">
        <f>work!I522+work!J522</f>
        <v>5150</v>
      </c>
      <c r="H522" s="75">
        <f>work!L522</f>
        <v>20140207</v>
      </c>
      <c r="I522" s="46">
        <f t="shared" si="14"/>
        <v>320437</v>
      </c>
      <c r="J522" s="46">
        <f t="shared" si="15"/>
        <v>5150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98573</v>
      </c>
      <c r="F523" s="65">
        <f>work!I523+work!J523</f>
        <v>10399</v>
      </c>
      <c r="H523" s="75">
        <f>work!L523</f>
        <v>20140207</v>
      </c>
      <c r="I523" s="46">
        <f t="shared" si="14"/>
        <v>98573</v>
      </c>
      <c r="J523" s="46">
        <f t="shared" si="15"/>
        <v>10399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416503</v>
      </c>
      <c r="F524" s="65">
        <f>work!I524+work!J524</f>
        <v>1054660</v>
      </c>
      <c r="H524" s="75">
        <f>work!L524</f>
        <v>20140207</v>
      </c>
      <c r="I524" s="46">
        <f t="shared" si="14"/>
        <v>416503</v>
      </c>
      <c r="J524" s="46">
        <f t="shared" si="15"/>
        <v>1054660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14327</v>
      </c>
      <c r="F525" s="65">
        <f>work!I525+work!J525</f>
        <v>8200</v>
      </c>
      <c r="H525" s="75">
        <f>work!L525</f>
        <v>20140110</v>
      </c>
      <c r="I525" s="46">
        <f t="shared" si="14"/>
        <v>14327</v>
      </c>
      <c r="J525" s="46">
        <f t="shared" si="15"/>
        <v>8200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197989</v>
      </c>
      <c r="F526" s="65">
        <f>work!I526+work!J526</f>
        <v>327112</v>
      </c>
      <c r="H526" s="75">
        <f>work!L526</f>
        <v>20140110</v>
      </c>
      <c r="I526" s="46">
        <f t="shared" si="14"/>
        <v>197989</v>
      </c>
      <c r="J526" s="46">
        <f t="shared" si="15"/>
        <v>327112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77202</v>
      </c>
      <c r="F527" s="65">
        <f>work!I527+work!J527</f>
        <v>61562</v>
      </c>
      <c r="H527" s="75">
        <f>work!L527</f>
        <v>20140110</v>
      </c>
      <c r="I527" s="46">
        <f t="shared" si="14"/>
        <v>77202</v>
      </c>
      <c r="J527" s="46">
        <f t="shared" si="15"/>
        <v>61562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735615</v>
      </c>
      <c r="F528" s="65">
        <f>work!I528+work!J528</f>
        <v>860586</v>
      </c>
      <c r="H528" s="75">
        <f>work!L528</f>
        <v>20140110</v>
      </c>
      <c r="I528" s="46">
        <f t="shared" si="14"/>
        <v>735615</v>
      </c>
      <c r="J528" s="46">
        <f t="shared" si="15"/>
        <v>860586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202803</v>
      </c>
      <c r="F529" s="65">
        <f>work!I529+work!J529</f>
        <v>429461</v>
      </c>
      <c r="H529" s="75">
        <f>work!L529</f>
        <v>20140110</v>
      </c>
      <c r="I529" s="46">
        <f t="shared" si="14"/>
        <v>202803</v>
      </c>
      <c r="J529" s="46">
        <f t="shared" si="15"/>
        <v>429461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19609</v>
      </c>
      <c r="F530" s="65">
        <f>work!I530+work!J530</f>
        <v>11000</v>
      </c>
      <c r="H530" s="75">
        <f>work!L530</f>
        <v>20140207</v>
      </c>
      <c r="I530" s="46">
        <f t="shared" si="14"/>
        <v>19609</v>
      </c>
      <c r="J530" s="46">
        <f t="shared" si="15"/>
        <v>11000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62149</v>
      </c>
      <c r="F531" s="65">
        <f>work!I531+work!J531</f>
        <v>176500</v>
      </c>
      <c r="H531" s="75">
        <f>work!L531</f>
        <v>20140110</v>
      </c>
      <c r="I531" s="46">
        <f t="shared" si="14"/>
        <v>62149</v>
      </c>
      <c r="J531" s="46">
        <f t="shared" si="15"/>
        <v>176500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6776</v>
      </c>
      <c r="F532" s="65">
        <f>work!I532+work!J532</f>
        <v>2495</v>
      </c>
      <c r="H532" s="75">
        <f>work!L532</f>
        <v>20140110</v>
      </c>
      <c r="I532" s="46">
        <f t="shared" si="14"/>
        <v>6776</v>
      </c>
      <c r="J532" s="46">
        <f t="shared" si="15"/>
        <v>2495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437729</v>
      </c>
      <c r="F533" s="65">
        <f>work!I533+work!J533</f>
        <v>15165</v>
      </c>
      <c r="H533" s="75">
        <f>work!L533</f>
        <v>20140110</v>
      </c>
      <c r="I533" s="46">
        <f t="shared" si="14"/>
        <v>437729</v>
      </c>
      <c r="J533" s="46">
        <f t="shared" si="15"/>
        <v>15165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685892</v>
      </c>
      <c r="F534" s="65">
        <f>work!I534+work!J534</f>
        <v>61900</v>
      </c>
      <c r="H534" s="75">
        <f>work!L534</f>
        <v>20140110</v>
      </c>
      <c r="I534" s="46">
        <f t="shared" si="14"/>
        <v>685892</v>
      </c>
      <c r="J534" s="46">
        <f t="shared" si="15"/>
        <v>61900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34000</v>
      </c>
      <c r="F535" s="65">
        <f>work!I535+work!J535</f>
        <v>29585</v>
      </c>
      <c r="H535" s="75">
        <f>work!L535</f>
        <v>20140110</v>
      </c>
      <c r="I535" s="46">
        <f t="shared" si="14"/>
        <v>34000</v>
      </c>
      <c r="J535" s="46">
        <f t="shared" si="15"/>
        <v>29585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22545</v>
      </c>
      <c r="F536" s="65">
        <f>work!I536+work!J536</f>
        <v>24200</v>
      </c>
      <c r="H536" s="75">
        <f>work!L536</f>
        <v>20140110</v>
      </c>
      <c r="I536" s="46">
        <f t="shared" si="14"/>
        <v>22545</v>
      </c>
      <c r="J536" s="46">
        <f t="shared" si="15"/>
        <v>24200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12750</v>
      </c>
      <c r="F537" s="65">
        <f>work!I537+work!J537</f>
        <v>2064527</v>
      </c>
      <c r="H537" s="75">
        <f>work!L537</f>
        <v>20140110</v>
      </c>
      <c r="I537" s="46">
        <f t="shared" si="14"/>
        <v>12750</v>
      </c>
      <c r="J537" s="46">
        <f t="shared" si="15"/>
        <v>2064527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52680</v>
      </c>
      <c r="F538" s="65">
        <f>work!I538+work!J538</f>
        <v>0</v>
      </c>
      <c r="H538" s="75">
        <f>work!L538</f>
        <v>20140110</v>
      </c>
      <c r="I538" s="46">
        <f t="shared" si="14"/>
        <v>52680</v>
      </c>
      <c r="J538" s="46">
        <f t="shared" si="15"/>
        <v>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0</v>
      </c>
      <c r="F539" s="65">
        <f>work!I539+work!J539</f>
        <v>10500</v>
      </c>
      <c r="H539" s="75">
        <f>work!L539</f>
        <v>20140207</v>
      </c>
      <c r="I539" s="46">
        <f t="shared" si="14"/>
        <v>0</v>
      </c>
      <c r="J539" s="46">
        <f t="shared" si="15"/>
        <v>10500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107191</v>
      </c>
      <c r="F540" s="65">
        <f>work!I540+work!J540</f>
        <v>102200</v>
      </c>
      <c r="H540" s="75">
        <f>work!L540</f>
        <v>20140110</v>
      </c>
      <c r="I540" s="46">
        <f t="shared" si="14"/>
        <v>107191</v>
      </c>
      <c r="J540" s="46">
        <f t="shared" si="15"/>
        <v>102200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291551</v>
      </c>
      <c r="F541" s="65">
        <f>work!I541+work!J541</f>
        <v>42632</v>
      </c>
      <c r="H541" s="75">
        <f>work!L541</f>
        <v>20140110</v>
      </c>
      <c r="I541" s="46">
        <f t="shared" si="14"/>
        <v>291551</v>
      </c>
      <c r="J541" s="46">
        <f t="shared" si="15"/>
        <v>42632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28777</v>
      </c>
      <c r="F542" s="65">
        <f>work!I542+work!J542</f>
        <v>31467</v>
      </c>
      <c r="H542" s="75">
        <f>work!L542</f>
        <v>20140110</v>
      </c>
      <c r="I542" s="46">
        <f t="shared" si="14"/>
        <v>28777</v>
      </c>
      <c r="J542" s="46">
        <f t="shared" si="15"/>
        <v>31467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54773</v>
      </c>
      <c r="F543" s="65">
        <f>work!I543+work!J543</f>
        <v>4100</v>
      </c>
      <c r="H543" s="75">
        <f>work!L543</f>
        <v>20140110</v>
      </c>
      <c r="I543" s="46">
        <f t="shared" si="14"/>
        <v>54773</v>
      </c>
      <c r="J543" s="46">
        <f t="shared" si="15"/>
        <v>4100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112104</v>
      </c>
      <c r="F544" s="65">
        <f>work!I544+work!J544</f>
        <v>240326</v>
      </c>
      <c r="H544" s="75">
        <f>work!L544</f>
        <v>20140110</v>
      </c>
      <c r="I544" s="46">
        <f aca="true" t="shared" si="16" ref="I544:I598">E544</f>
        <v>112104</v>
      </c>
      <c r="J544" s="46">
        <f aca="true" t="shared" si="17" ref="J544:J598">F544</f>
        <v>240326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27730</v>
      </c>
      <c r="F545" s="65">
        <f>work!I545+work!J545</f>
        <v>35000</v>
      </c>
      <c r="H545" s="75">
        <f>work!L545</f>
        <v>20140110</v>
      </c>
      <c r="I545" s="46">
        <f t="shared" si="16"/>
        <v>27730</v>
      </c>
      <c r="J545" s="46">
        <f t="shared" si="17"/>
        <v>35000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119100</v>
      </c>
      <c r="F546" s="65">
        <f>work!I546+work!J546</f>
        <v>20000</v>
      </c>
      <c r="H546" s="75">
        <f>work!L546</f>
        <v>20140207</v>
      </c>
      <c r="I546" s="46">
        <f t="shared" si="16"/>
        <v>119100</v>
      </c>
      <c r="J546" s="46">
        <f t="shared" si="17"/>
        <v>20000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1213573</v>
      </c>
      <c r="F547" s="65">
        <f>work!I547+work!J547</f>
        <v>13332</v>
      </c>
      <c r="H547" s="75">
        <f>work!L547</f>
        <v>20140110</v>
      </c>
      <c r="I547" s="46">
        <f t="shared" si="16"/>
        <v>1213573</v>
      </c>
      <c r="J547" s="46">
        <f t="shared" si="17"/>
        <v>13332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39250</v>
      </c>
      <c r="F548" s="65">
        <f>work!I548+work!J548</f>
        <v>0</v>
      </c>
      <c r="H548" s="75">
        <f>work!L548</f>
        <v>20140110</v>
      </c>
      <c r="I548" s="46">
        <f t="shared" si="16"/>
        <v>39250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64511</v>
      </c>
      <c r="F549" s="65">
        <f>work!I549+work!J549</f>
        <v>9900</v>
      </c>
      <c r="H549" s="75">
        <f>work!L549</f>
        <v>20140110</v>
      </c>
      <c r="I549" s="46">
        <f t="shared" si="16"/>
        <v>64511</v>
      </c>
      <c r="J549" s="46">
        <f t="shared" si="17"/>
        <v>9900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3114</v>
      </c>
      <c r="F550" s="65">
        <f>work!I550+work!J550</f>
        <v>100</v>
      </c>
      <c r="H550" s="75">
        <f>work!L550</f>
        <v>20140110</v>
      </c>
      <c r="I550" s="46">
        <f t="shared" si="16"/>
        <v>3114</v>
      </c>
      <c r="J550" s="46">
        <f t="shared" si="17"/>
        <v>100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437548</v>
      </c>
      <c r="F551" s="65">
        <f>work!I551+work!J551</f>
        <v>227669</v>
      </c>
      <c r="H551" s="75">
        <f>work!L551</f>
        <v>20140110</v>
      </c>
      <c r="I551" s="46">
        <f t="shared" si="16"/>
        <v>437548</v>
      </c>
      <c r="J551" s="46">
        <f t="shared" si="17"/>
        <v>227669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20140207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70708</v>
      </c>
      <c r="F553" s="65">
        <f>work!I553+work!J553</f>
        <v>78809</v>
      </c>
      <c r="H553" s="75">
        <f>work!L553</f>
        <v>20140110</v>
      </c>
      <c r="I553" s="46">
        <f t="shared" si="16"/>
        <v>70708</v>
      </c>
      <c r="J553" s="46">
        <f t="shared" si="17"/>
        <v>78809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484160</v>
      </c>
      <c r="F554" s="65">
        <f>work!I554+work!J554</f>
        <v>53304</v>
      </c>
      <c r="H554" s="75">
        <f>work!L554</f>
        <v>20140207</v>
      </c>
      <c r="I554" s="46">
        <f t="shared" si="16"/>
        <v>484160</v>
      </c>
      <c r="J554" s="46">
        <f t="shared" si="17"/>
        <v>53304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536740</v>
      </c>
      <c r="F555" s="65">
        <f>work!I555+work!J555</f>
        <v>2100</v>
      </c>
      <c r="H555" s="75">
        <f>work!L555</f>
        <v>20140110</v>
      </c>
      <c r="I555" s="46">
        <f t="shared" si="16"/>
        <v>536740</v>
      </c>
      <c r="J555" s="46">
        <f t="shared" si="17"/>
        <v>2100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14063126</v>
      </c>
      <c r="F556" s="65">
        <f>work!I556+work!J556</f>
        <v>218780</v>
      </c>
      <c r="H556" s="75">
        <f>work!L556</f>
        <v>20140110</v>
      </c>
      <c r="I556" s="46">
        <f t="shared" si="16"/>
        <v>14063126</v>
      </c>
      <c r="J556" s="46">
        <f t="shared" si="17"/>
        <v>218780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1524545</v>
      </c>
      <c r="F557" s="65">
        <f>work!I557+work!J557</f>
        <v>780675</v>
      </c>
      <c r="H557" s="79" t="s">
        <v>9</v>
      </c>
      <c r="I557" s="46">
        <f t="shared" si="16"/>
        <v>1524545</v>
      </c>
      <c r="J557" s="46">
        <f t="shared" si="17"/>
        <v>780675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568876</v>
      </c>
      <c r="F558" s="65">
        <f>work!I558+work!J558</f>
        <v>7260</v>
      </c>
      <c r="H558" s="75">
        <f>work!L558</f>
        <v>20140110</v>
      </c>
      <c r="I558" s="46">
        <f t="shared" si="16"/>
        <v>568876</v>
      </c>
      <c r="J558" s="46">
        <f t="shared" si="17"/>
        <v>7260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160991</v>
      </c>
      <c r="F559" s="65">
        <f>work!I559+work!J559</f>
        <v>122050</v>
      </c>
      <c r="H559" s="75">
        <f>work!L559</f>
        <v>20140110</v>
      </c>
      <c r="I559" s="46">
        <f t="shared" si="16"/>
        <v>160991</v>
      </c>
      <c r="J559" s="46">
        <f t="shared" si="17"/>
        <v>122050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108714</v>
      </c>
      <c r="F560" s="65">
        <f>work!I560+work!J560</f>
        <v>52500</v>
      </c>
      <c r="H560" s="75">
        <f>work!L560</f>
        <v>20140207</v>
      </c>
      <c r="I560" s="46">
        <f t="shared" si="16"/>
        <v>108714</v>
      </c>
      <c r="J560" s="46">
        <f t="shared" si="17"/>
        <v>52500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545763</v>
      </c>
      <c r="F561" s="65">
        <f>work!I561+work!J561</f>
        <v>211630</v>
      </c>
      <c r="H561" s="75">
        <f>work!L561</f>
        <v>20140110</v>
      </c>
      <c r="I561" s="46">
        <f t="shared" si="16"/>
        <v>545763</v>
      </c>
      <c r="J561" s="46">
        <f t="shared" si="17"/>
        <v>211630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752204</v>
      </c>
      <c r="F562" s="65">
        <f>work!I562+work!J562</f>
        <v>16666918</v>
      </c>
      <c r="H562" s="75">
        <f>work!L562</f>
        <v>20140110</v>
      </c>
      <c r="I562" s="46">
        <f t="shared" si="16"/>
        <v>752204</v>
      </c>
      <c r="J562" s="46">
        <f t="shared" si="17"/>
        <v>16666918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738692</v>
      </c>
      <c r="F563" s="65">
        <f>work!I563+work!J563</f>
        <v>472475</v>
      </c>
      <c r="H563" s="75">
        <f>work!L563</f>
        <v>20140110</v>
      </c>
      <c r="I563" s="46">
        <f t="shared" si="16"/>
        <v>738692</v>
      </c>
      <c r="J563" s="46">
        <f t="shared" si="17"/>
        <v>472475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841816</v>
      </c>
      <c r="F564" s="65">
        <f>work!I564+work!J564</f>
        <v>52555</v>
      </c>
      <c r="H564" s="75">
        <f>work!L564</f>
        <v>20140110</v>
      </c>
      <c r="I564" s="46">
        <f t="shared" si="16"/>
        <v>841816</v>
      </c>
      <c r="J564" s="46">
        <f t="shared" si="17"/>
        <v>52555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579815</v>
      </c>
      <c r="F565" s="65">
        <f>work!I565+work!J565</f>
        <v>2000</v>
      </c>
      <c r="H565" s="75">
        <f>work!L565</f>
        <v>20140207</v>
      </c>
      <c r="I565" s="46">
        <f t="shared" si="16"/>
        <v>579815</v>
      </c>
      <c r="J565" s="46">
        <f t="shared" si="17"/>
        <v>2000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1080770</v>
      </c>
      <c r="F566" s="65">
        <f>work!I566+work!J566</f>
        <v>1052522</v>
      </c>
      <c r="H566" s="75">
        <f>work!L566</f>
        <v>20140110</v>
      </c>
      <c r="I566" s="46">
        <f t="shared" si="16"/>
        <v>1080770</v>
      </c>
      <c r="J566" s="46">
        <f t="shared" si="17"/>
        <v>1052522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319615</v>
      </c>
      <c r="F567" s="65">
        <f>work!I567+work!J567</f>
        <v>217835</v>
      </c>
      <c r="H567" s="75">
        <f>work!L567</f>
        <v>20140110</v>
      </c>
      <c r="I567" s="46">
        <f t="shared" si="16"/>
        <v>319615</v>
      </c>
      <c r="J567" s="46">
        <f t="shared" si="17"/>
        <v>217835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137872</v>
      </c>
      <c r="F568" s="65">
        <f>work!I568+work!J568</f>
        <v>143190</v>
      </c>
      <c r="H568" s="75">
        <f>work!L568</f>
        <v>20140110</v>
      </c>
      <c r="I568" s="46">
        <f t="shared" si="16"/>
        <v>137872</v>
      </c>
      <c r="J568" s="46">
        <f t="shared" si="17"/>
        <v>143190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1375487</v>
      </c>
      <c r="F569" s="65">
        <f>work!I569+work!J569</f>
        <v>955244</v>
      </c>
      <c r="H569" s="75">
        <f>work!L569</f>
        <v>20140110</v>
      </c>
      <c r="I569" s="46">
        <f t="shared" si="16"/>
        <v>1375487</v>
      </c>
      <c r="J569" s="46">
        <f t="shared" si="17"/>
        <v>955244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576123</v>
      </c>
      <c r="F570" s="65">
        <f>work!I570+work!J570</f>
        <v>207836</v>
      </c>
      <c r="H570" s="75">
        <f>work!L570</f>
        <v>20140110</v>
      </c>
      <c r="I570" s="46">
        <f t="shared" si="16"/>
        <v>576123</v>
      </c>
      <c r="J570" s="46">
        <f t="shared" si="17"/>
        <v>207836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1845343</v>
      </c>
      <c r="F571" s="65">
        <f>work!I571+work!J571</f>
        <v>670716</v>
      </c>
      <c r="H571" s="75">
        <f>work!L571</f>
        <v>20140110</v>
      </c>
      <c r="I571" s="46">
        <f t="shared" si="16"/>
        <v>1845343</v>
      </c>
      <c r="J571" s="46">
        <f t="shared" si="17"/>
        <v>670716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960725</v>
      </c>
      <c r="F572" s="65">
        <f>work!I572+work!J572</f>
        <v>1658013</v>
      </c>
      <c r="H572" s="75">
        <f>work!L572</f>
        <v>20140207</v>
      </c>
      <c r="I572" s="46">
        <f t="shared" si="16"/>
        <v>960725</v>
      </c>
      <c r="J572" s="46">
        <f t="shared" si="17"/>
        <v>1658013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3696208</v>
      </c>
      <c r="F573" s="65">
        <f>work!I573+work!J573</f>
        <v>338935</v>
      </c>
      <c r="H573" s="75">
        <f>work!L573</f>
        <v>20140110</v>
      </c>
      <c r="I573" s="46">
        <f t="shared" si="16"/>
        <v>3696208</v>
      </c>
      <c r="J573" s="46">
        <f t="shared" si="17"/>
        <v>338935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10600</v>
      </c>
      <c r="F574" s="65">
        <f>work!I574+work!J574</f>
        <v>0</v>
      </c>
      <c r="H574" s="75">
        <f>work!L574</f>
        <v>20140207</v>
      </c>
      <c r="I574" s="46">
        <f t="shared" si="16"/>
        <v>10600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50375</v>
      </c>
      <c r="F575" s="65">
        <f>work!I575+work!J575</f>
        <v>39900</v>
      </c>
      <c r="H575" s="75">
        <f>work!L575</f>
        <v>20140110</v>
      </c>
      <c r="I575" s="46">
        <f t="shared" si="16"/>
        <v>50375</v>
      </c>
      <c r="J575" s="46">
        <f t="shared" si="17"/>
        <v>39900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32183</v>
      </c>
      <c r="F576" s="65">
        <f>work!I576+work!J576</f>
        <v>4000</v>
      </c>
      <c r="H576" s="75">
        <f>work!L576</f>
        <v>20140207</v>
      </c>
      <c r="I576" s="46">
        <f t="shared" si="16"/>
        <v>32183</v>
      </c>
      <c r="J576" s="46">
        <f t="shared" si="17"/>
        <v>4000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34275</v>
      </c>
      <c r="F577" s="65">
        <f>work!I577+work!J577</f>
        <v>2000</v>
      </c>
      <c r="H577" s="75">
        <f>work!L577</f>
        <v>20140110</v>
      </c>
      <c r="I577" s="46">
        <f t="shared" si="16"/>
        <v>34275</v>
      </c>
      <c r="J577" s="46">
        <f t="shared" si="17"/>
        <v>2000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492477</v>
      </c>
      <c r="F578" s="65">
        <f>work!I578+work!J578</f>
        <v>120299</v>
      </c>
      <c r="H578" s="75">
        <f>work!L578</f>
        <v>20140207</v>
      </c>
      <c r="I578" s="46">
        <f t="shared" si="16"/>
        <v>492477</v>
      </c>
      <c r="J578" s="46">
        <f t="shared" si="17"/>
        <v>120299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49231</v>
      </c>
      <c r="F579" s="65">
        <f>work!I579+work!J579</f>
        <v>47650</v>
      </c>
      <c r="H579" s="75">
        <f>work!L579</f>
        <v>20140110</v>
      </c>
      <c r="I579" s="46">
        <f t="shared" si="16"/>
        <v>49231</v>
      </c>
      <c r="J579" s="46">
        <f t="shared" si="17"/>
        <v>47650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12800</v>
      </c>
      <c r="F580" s="65">
        <f>work!I580+work!J580</f>
        <v>20200</v>
      </c>
      <c r="H580" s="75">
        <f>work!L580</f>
        <v>20140110</v>
      </c>
      <c r="I580" s="46">
        <f t="shared" si="16"/>
        <v>12800</v>
      </c>
      <c r="J580" s="46">
        <f t="shared" si="17"/>
        <v>20200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24200</v>
      </c>
      <c r="F581" s="65">
        <f>work!I581+work!J581</f>
        <v>163182</v>
      </c>
      <c r="H581" s="75">
        <f>work!L581</f>
        <v>20140110</v>
      </c>
      <c r="I581" s="46">
        <f t="shared" si="16"/>
        <v>24200</v>
      </c>
      <c r="J581" s="46">
        <f t="shared" si="17"/>
        <v>163182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8700</v>
      </c>
      <c r="F582" s="65">
        <f>work!I582+work!J582</f>
        <v>77769</v>
      </c>
      <c r="H582" s="75">
        <f>work!L582</f>
        <v>20140110</v>
      </c>
      <c r="I582" s="46">
        <f t="shared" si="16"/>
        <v>8700</v>
      </c>
      <c r="J582" s="46">
        <f t="shared" si="17"/>
        <v>77769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8200</v>
      </c>
      <c r="F583" s="65">
        <f>work!I583+work!J583</f>
        <v>0</v>
      </c>
      <c r="H583" s="75">
        <f>work!L583</f>
        <v>20140110</v>
      </c>
      <c r="I583" s="46">
        <f t="shared" si="16"/>
        <v>8200</v>
      </c>
      <c r="J583" s="46">
        <f t="shared" si="17"/>
        <v>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2301</v>
      </c>
      <c r="F584" s="65">
        <f>work!I584+work!J584</f>
        <v>684353</v>
      </c>
      <c r="H584" s="75">
        <f>work!L584</f>
        <v>20140110</v>
      </c>
      <c r="I584" s="46">
        <f t="shared" si="16"/>
        <v>2301</v>
      </c>
      <c r="J584" s="46">
        <f t="shared" si="17"/>
        <v>684353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30200</v>
      </c>
      <c r="F585" s="65">
        <f>work!I585+work!J585</f>
        <v>9600</v>
      </c>
      <c r="H585" s="75">
        <f>work!L585</f>
        <v>20140110</v>
      </c>
      <c r="I585" s="46">
        <f t="shared" si="16"/>
        <v>30200</v>
      </c>
      <c r="J585" s="46">
        <f t="shared" si="17"/>
        <v>9600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150801</v>
      </c>
      <c r="F586" s="65">
        <f>work!I586+work!J586</f>
        <v>220000</v>
      </c>
      <c r="H586" s="75">
        <f>work!L586</f>
        <v>20140110</v>
      </c>
      <c r="I586" s="46">
        <f t="shared" si="16"/>
        <v>150801</v>
      </c>
      <c r="J586" s="46">
        <f t="shared" si="17"/>
        <v>220000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28530</v>
      </c>
      <c r="F587" s="65">
        <f>work!I587+work!J587</f>
        <v>20000</v>
      </c>
      <c r="H587" s="75">
        <f>work!L587</f>
        <v>20140207</v>
      </c>
      <c r="I587" s="46">
        <f t="shared" si="16"/>
        <v>28530</v>
      </c>
      <c r="J587" s="46">
        <f t="shared" si="17"/>
        <v>20000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18319</v>
      </c>
      <c r="F588" s="65">
        <f>work!I588+work!J588</f>
        <v>0</v>
      </c>
      <c r="H588" s="75">
        <f>work!L588</f>
        <v>20140110</v>
      </c>
      <c r="I588" s="46">
        <f t="shared" si="16"/>
        <v>18319</v>
      </c>
      <c r="J588" s="46">
        <f t="shared" si="17"/>
        <v>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17800</v>
      </c>
      <c r="F589" s="65">
        <f>work!I589+work!J589</f>
        <v>500</v>
      </c>
      <c r="H589" s="75">
        <f>work!L589</f>
        <v>20140207</v>
      </c>
      <c r="I589" s="46">
        <f t="shared" si="16"/>
        <v>17800</v>
      </c>
      <c r="J589" s="46">
        <f t="shared" si="17"/>
        <v>500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101697</v>
      </c>
      <c r="F590" s="65">
        <f>work!I590+work!J590</f>
        <v>5400</v>
      </c>
      <c r="H590" s="75">
        <f>work!L590</f>
        <v>20140110</v>
      </c>
      <c r="I590" s="46">
        <f t="shared" si="16"/>
        <v>101697</v>
      </c>
      <c r="J590" s="46">
        <f t="shared" si="17"/>
        <v>5400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12900</v>
      </c>
      <c r="F591" s="65">
        <f>work!I591+work!J591</f>
        <v>17025</v>
      </c>
      <c r="H591" s="75">
        <f>work!L591</f>
        <v>20140110</v>
      </c>
      <c r="I591" s="46">
        <f t="shared" si="16"/>
        <v>12900</v>
      </c>
      <c r="J591" s="46">
        <f t="shared" si="17"/>
        <v>17025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 Twp.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128840</v>
      </c>
      <c r="F593" s="65">
        <f>work!I593+work!J593</f>
        <v>234601</v>
      </c>
      <c r="H593" s="75">
        <f>work!L593</f>
        <v>20140110</v>
      </c>
      <c r="I593" s="46">
        <f t="shared" si="16"/>
        <v>128840</v>
      </c>
      <c r="J593" s="46">
        <f t="shared" si="17"/>
        <v>234601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37883</v>
      </c>
      <c r="F594" s="65">
        <f>work!I594+work!J594</f>
        <v>126455</v>
      </c>
      <c r="H594" s="75">
        <f>work!L594</f>
        <v>20140207</v>
      </c>
      <c r="I594" s="46">
        <f t="shared" si="16"/>
        <v>37883</v>
      </c>
      <c r="J594" s="46">
        <f t="shared" si="17"/>
        <v>126455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11630</v>
      </c>
      <c r="F595" s="65">
        <f>work!I595+work!J595</f>
        <v>30776</v>
      </c>
      <c r="H595" s="75">
        <f>work!L595</f>
        <v>20140110</v>
      </c>
      <c r="I595" s="46">
        <f t="shared" si="16"/>
        <v>11630</v>
      </c>
      <c r="J595" s="46">
        <f t="shared" si="17"/>
        <v>30776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104943</v>
      </c>
      <c r="F596" s="65">
        <f>work!I596+work!J596</f>
        <v>87415</v>
      </c>
      <c r="H596" s="75">
        <f>work!L596</f>
        <v>20140207</v>
      </c>
      <c r="I596" s="46">
        <f t="shared" si="16"/>
        <v>104943</v>
      </c>
      <c r="J596" s="46">
        <f t="shared" si="17"/>
        <v>87415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27706</v>
      </c>
      <c r="F597" s="65">
        <f>work!I597+work!J597</f>
        <v>215410</v>
      </c>
      <c r="H597" s="75">
        <f>work!L597</f>
        <v>20140110</v>
      </c>
      <c r="I597" s="46">
        <f t="shared" si="16"/>
        <v>27706</v>
      </c>
      <c r="J597" s="46">
        <f t="shared" si="17"/>
        <v>215410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47942942</v>
      </c>
      <c r="H598" s="75">
        <f>work!L598</f>
        <v>20140110</v>
      </c>
      <c r="I598" s="46">
        <f t="shared" si="16"/>
        <v>0</v>
      </c>
      <c r="J598" s="46">
        <f t="shared" si="17"/>
        <v>47942942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January-December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2/7/14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687418370</v>
      </c>
      <c r="D7" s="44">
        <f>SUM(top_20_ytd!D7+top_20_ytd!E7)</f>
        <v>436706314</v>
      </c>
      <c r="E7" s="44">
        <f>SUM(top_20_ytd!F7+top_20_ytd!G7)</f>
        <v>250712056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525934835</v>
      </c>
      <c r="D8" s="46">
        <f>SUM(top_20_ytd!D8+top_20_ytd!E8)</f>
        <v>74766468</v>
      </c>
      <c r="E8" s="46">
        <f>SUM(top_20_ytd!F8+top_20_ytd!G8)</f>
        <v>451168367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225099160</v>
      </c>
      <c r="D9" s="46">
        <f>SUM(top_20_ytd!D9+top_20_ytd!E9)</f>
        <v>141005727</v>
      </c>
      <c r="E9" s="46">
        <f>SUM(top_20_ytd!F9+top_20_ytd!G9)</f>
        <v>84093433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173100747</v>
      </c>
      <c r="D10" s="46">
        <f>SUM(top_20_ytd!D10+top_20_ytd!E10)</f>
        <v>12910778</v>
      </c>
      <c r="E10" s="46">
        <f>SUM(top_20_ytd!F10+top_20_ytd!G10)</f>
        <v>160189969</v>
      </c>
      <c r="F10" s="81"/>
      <c r="G10" s="46"/>
    </row>
    <row r="11" spans="1:7" ht="15">
      <c r="A11" s="18" t="str">
        <f>top_20_ytd!A11</f>
        <v>Paramus Borough</v>
      </c>
      <c r="B11" s="18" t="str">
        <f>top_20_ytd!B11</f>
        <v>Bergen</v>
      </c>
      <c r="C11" s="46">
        <f t="shared" si="0"/>
        <v>165774108</v>
      </c>
      <c r="D11" s="46">
        <f>SUM(top_20_ytd!D11+top_20_ytd!E11)</f>
        <v>27317919</v>
      </c>
      <c r="E11" s="46">
        <f>SUM(top_20_ytd!F11+top_20_ytd!G11)</f>
        <v>138456189</v>
      </c>
      <c r="F11" s="81"/>
      <c r="G11" s="46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6">
        <f t="shared" si="0"/>
        <v>164095737</v>
      </c>
      <c r="D12" s="46">
        <f>SUM(top_20_ytd!D12+top_20_ytd!E12)</f>
        <v>42123207</v>
      </c>
      <c r="E12" s="46">
        <f>SUM(top_20_ytd!F12+top_20_ytd!G12)</f>
        <v>121972530</v>
      </c>
      <c r="F12" s="81"/>
      <c r="G12" s="46"/>
    </row>
    <row r="13" spans="1:7" ht="15">
      <c r="A13" s="18" t="str">
        <f>top_20_ytd!A13</f>
        <v>Toms River Township</v>
      </c>
      <c r="B13" s="18" t="str">
        <f>top_20_ytd!B13</f>
        <v>Ocean</v>
      </c>
      <c r="C13" s="46">
        <f t="shared" si="0"/>
        <v>151562567</v>
      </c>
      <c r="D13" s="46">
        <f>SUM(top_20_ytd!D13+top_20_ytd!E13)</f>
        <v>115395605</v>
      </c>
      <c r="E13" s="46">
        <f>SUM(top_20_ytd!F13+top_20_ytd!G13)</f>
        <v>36166962</v>
      </c>
      <c r="F13" s="81"/>
      <c r="G13" s="46"/>
    </row>
    <row r="14" spans="1:7" ht="15">
      <c r="A14" s="18" t="str">
        <f>top_20_ytd!A14</f>
        <v>Piscataway Township</v>
      </c>
      <c r="B14" s="18" t="str">
        <f>top_20_ytd!B14</f>
        <v>Middlesex</v>
      </c>
      <c r="C14" s="46">
        <f t="shared" si="0"/>
        <v>149511373</v>
      </c>
      <c r="D14" s="46">
        <f>SUM(top_20_ytd!D14+top_20_ytd!E14)</f>
        <v>28370953</v>
      </c>
      <c r="E14" s="46">
        <f>SUM(top_20_ytd!F14+top_20_ytd!G14)</f>
        <v>121140420</v>
      </c>
      <c r="F14" s="81"/>
      <c r="G14" s="46"/>
    </row>
    <row r="15" spans="1:7" ht="15">
      <c r="A15" s="18" t="str">
        <f>top_20_ytd!A15</f>
        <v>Hoboken City</v>
      </c>
      <c r="B15" s="18" t="str">
        <f>top_20_ytd!B15</f>
        <v>Hudson</v>
      </c>
      <c r="C15" s="46">
        <f t="shared" si="0"/>
        <v>144507267</v>
      </c>
      <c r="D15" s="46">
        <f>SUM(top_20_ytd!D15+top_20_ytd!E15)</f>
        <v>123742442</v>
      </c>
      <c r="E15" s="46">
        <f>SUM(top_20_ytd!F15+top_20_ytd!G15)</f>
        <v>20764825</v>
      </c>
      <c r="G15" s="46"/>
    </row>
    <row r="16" spans="1:7" ht="15">
      <c r="A16" s="18" t="str">
        <f>top_20_ytd!A16</f>
        <v>Weehawken Township</v>
      </c>
      <c r="B16" s="18" t="str">
        <f>top_20_ytd!B16</f>
        <v>Hudson</v>
      </c>
      <c r="C16" s="46">
        <f t="shared" si="0"/>
        <v>140965823</v>
      </c>
      <c r="D16" s="46">
        <f>SUM(top_20_ytd!D16+top_20_ytd!E16)</f>
        <v>133920269</v>
      </c>
      <c r="E16" s="46">
        <f>SUM(top_20_ytd!F16+top_20_ytd!G16)</f>
        <v>7045554</v>
      </c>
      <c r="G16" s="46"/>
    </row>
    <row r="17" spans="1:7" ht="15">
      <c r="A17" s="18" t="str">
        <f>top_20_ytd!A17</f>
        <v>Fort Lee Borough</v>
      </c>
      <c r="B17" s="18" t="str">
        <f>top_20_ytd!B17</f>
        <v>Bergen</v>
      </c>
      <c r="C17" s="46">
        <f t="shared" si="0"/>
        <v>132125117</v>
      </c>
      <c r="D17" s="46">
        <f>SUM(top_20_ytd!D17+top_20_ytd!E17)</f>
        <v>92739259</v>
      </c>
      <c r="E17" s="46">
        <f>SUM(top_20_ytd!F17+top_20_ytd!G17)</f>
        <v>39385858</v>
      </c>
      <c r="G17" s="46"/>
    </row>
    <row r="18" spans="1:7" ht="15">
      <c r="A18" s="18" t="str">
        <f>top_20_ytd!A18</f>
        <v>Franklin Township</v>
      </c>
      <c r="B18" s="18" t="str">
        <f>top_20_ytd!B18</f>
        <v>Somerset</v>
      </c>
      <c r="C18" s="46">
        <f t="shared" si="0"/>
        <v>124238502</v>
      </c>
      <c r="D18" s="46">
        <f>SUM(top_20_ytd!D18+top_20_ytd!E18)</f>
        <v>59915957</v>
      </c>
      <c r="E18" s="46">
        <f>SUM(top_20_ytd!F18+top_20_ytd!G18)</f>
        <v>64322545</v>
      </c>
      <c r="G18" s="46"/>
    </row>
    <row r="19" spans="1:7" ht="15">
      <c r="A19" s="18" t="str">
        <f>top_20_ytd!A19</f>
        <v>Monroe Township</v>
      </c>
      <c r="B19" s="18" t="str">
        <f>top_20_ytd!B19</f>
        <v>Middlesex</v>
      </c>
      <c r="C19" s="46">
        <f t="shared" si="0"/>
        <v>120969722</v>
      </c>
      <c r="D19" s="46">
        <f>SUM(top_20_ytd!D19+top_20_ytd!E19)</f>
        <v>88770286</v>
      </c>
      <c r="E19" s="46">
        <f>SUM(top_20_ytd!F19+top_20_ytd!G19)</f>
        <v>32199436</v>
      </c>
      <c r="G19" s="46"/>
    </row>
    <row r="20" spans="1:7" ht="15">
      <c r="A20" s="18" t="str">
        <f>top_20_ytd!A20</f>
        <v>Lakewood Township</v>
      </c>
      <c r="B20" s="18" t="str">
        <f>top_20_ytd!B20</f>
        <v>Ocean</v>
      </c>
      <c r="C20" s="46">
        <f t="shared" si="0"/>
        <v>117431357</v>
      </c>
      <c r="D20" s="46">
        <f>SUM(top_20_ytd!D20+top_20_ytd!E20)</f>
        <v>75774739</v>
      </c>
      <c r="E20" s="46">
        <f>SUM(top_20_ytd!F20+top_20_ytd!G20)</f>
        <v>41656618</v>
      </c>
      <c r="G20" s="46"/>
    </row>
    <row r="21" spans="1:7" ht="15">
      <c r="A21" s="18" t="str">
        <f>top_20_ytd!A21</f>
        <v>Lawrence Township</v>
      </c>
      <c r="B21" s="18" t="str">
        <f>top_20_ytd!B21</f>
        <v>Mercer</v>
      </c>
      <c r="C21" s="46">
        <f t="shared" si="0"/>
        <v>116689870</v>
      </c>
      <c r="D21" s="46">
        <f>SUM(top_20_ytd!D21+top_20_ytd!E21)</f>
        <v>12608105</v>
      </c>
      <c r="E21" s="46">
        <f>SUM(top_20_ytd!F21+top_20_ytd!G21)</f>
        <v>104081765</v>
      </c>
      <c r="G21" s="46"/>
    </row>
    <row r="22" spans="1:7" ht="15">
      <c r="A22" s="18" t="str">
        <f>top_20_ytd!A22</f>
        <v>Secaucus Town</v>
      </c>
      <c r="B22" s="18" t="str">
        <f>top_20_ytd!B22</f>
        <v>Hudson</v>
      </c>
      <c r="C22" s="46">
        <f t="shared" si="0"/>
        <v>108330113</v>
      </c>
      <c r="D22" s="46">
        <f>SUM(top_20_ytd!D22+top_20_ytd!E22)</f>
        <v>11164360</v>
      </c>
      <c r="E22" s="46">
        <f>SUM(top_20_ytd!F22+top_20_ytd!G22)</f>
        <v>97165753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103038654</v>
      </c>
      <c r="D23" s="46">
        <f>SUM(top_20_ytd!D23+top_20_ytd!E23)</f>
        <v>30308721</v>
      </c>
      <c r="E23" s="46">
        <f>SUM(top_20_ytd!F23+top_20_ytd!G23)</f>
        <v>72729933</v>
      </c>
      <c r="G23" s="46"/>
    </row>
    <row r="24" spans="1:7" ht="15">
      <c r="A24" s="18" t="str">
        <f>top_20_ytd!A24</f>
        <v>Teaneck Township</v>
      </c>
      <c r="B24" s="18" t="str">
        <f>top_20_ytd!B24</f>
        <v>Bergen</v>
      </c>
      <c r="C24" s="46">
        <f t="shared" si="0"/>
        <v>100716550</v>
      </c>
      <c r="D24" s="46">
        <f>SUM(top_20_ytd!D24+top_20_ytd!E24)</f>
        <v>29693667</v>
      </c>
      <c r="E24" s="46">
        <f>SUM(top_20_ytd!F24+top_20_ytd!G24)</f>
        <v>71022883</v>
      </c>
      <c r="G24" s="46"/>
    </row>
    <row r="25" spans="1:7" ht="15">
      <c r="A25" s="18" t="str">
        <f>top_20_ytd!A25</f>
        <v>Long Beach Township</v>
      </c>
      <c r="B25" s="18" t="str">
        <f>top_20_ytd!B25</f>
        <v>Ocean</v>
      </c>
      <c r="C25" s="46">
        <f t="shared" si="0"/>
        <v>96193154</v>
      </c>
      <c r="D25" s="46">
        <f>SUM(top_20_ytd!D25+top_20_ytd!E25)</f>
        <v>92672053</v>
      </c>
      <c r="E25" s="46">
        <f>SUM(top_20_ytd!F25+top_20_ytd!G25)</f>
        <v>3521101</v>
      </c>
      <c r="G25" s="46"/>
    </row>
    <row r="26" spans="1:7" ht="15">
      <c r="A26" s="18" t="str">
        <f>top_20_ytd!A26</f>
        <v>Millburn Township</v>
      </c>
      <c r="B26" s="18" t="str">
        <f>top_20_ytd!B26</f>
        <v>Essex</v>
      </c>
      <c r="C26" s="46">
        <f t="shared" si="0"/>
        <v>90074589</v>
      </c>
      <c r="D26" s="46">
        <f>SUM(top_20_ytd!D26+top_20_ytd!E26)</f>
        <v>61995619</v>
      </c>
      <c r="E26" s="46">
        <f>SUM(top_20_ytd!F26+top_20_ytd!G26)</f>
        <v>28078970</v>
      </c>
      <c r="G26" s="46"/>
    </row>
    <row r="27" spans="1:5" ht="15">
      <c r="A27" s="18" t="s">
        <v>11</v>
      </c>
      <c r="B27" s="17"/>
      <c r="C27" s="49">
        <f>SUM(C7:C26)</f>
        <v>3637777615</v>
      </c>
      <c r="D27" s="49">
        <f>SUM(D7:D26)</f>
        <v>1691902448</v>
      </c>
      <c r="E27" s="49">
        <f>SUM(E7:E26)</f>
        <v>1945875167</v>
      </c>
    </row>
    <row r="28" spans="1:5" ht="15">
      <c r="A28" s="18" t="s">
        <v>6</v>
      </c>
      <c r="C28" s="52">
        <f>D28+E28</f>
        <v>13007550849</v>
      </c>
      <c r="D28" s="27">
        <f>SUM(top_20_ytd!D28:E28)</f>
        <v>6876677602</v>
      </c>
      <c r="E28" s="27">
        <f>SUM(top_20_ytd!F28:G28)</f>
        <v>6130873247</v>
      </c>
    </row>
    <row r="29" spans="1:5" ht="15">
      <c r="A29" s="18" t="s">
        <v>12</v>
      </c>
      <c r="C29" s="42">
        <f>C27/C28</f>
        <v>0.279666607282928</v>
      </c>
      <c r="D29" s="42">
        <f>D27/D28</f>
        <v>0.24603486536985975</v>
      </c>
      <c r="E29" s="42">
        <f>E27/E28</f>
        <v>0.3173895607696944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December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2/7/14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69">
        <f>D7+E7</f>
        <v>39538724</v>
      </c>
      <c r="D7" s="44">
        <f>SUM(top_20!D7+top_20!E7)</f>
        <v>5144833</v>
      </c>
      <c r="E7" s="44">
        <f>SUM(top_20!F7+top_20!G7)</f>
        <v>34393891</v>
      </c>
      <c r="F7" s="26"/>
      <c r="H7" s="5"/>
    </row>
    <row r="8" spans="1:8" ht="15">
      <c r="A8" s="18" t="str">
        <f>top_20!A8</f>
        <v>Woodbridge Township</v>
      </c>
      <c r="B8" s="18" t="str">
        <f>top_20!B8</f>
        <v>Middlesex</v>
      </c>
      <c r="C8" s="49">
        <f aca="true" t="shared" si="0" ref="C8:C25">D8+E8</f>
        <v>22053295</v>
      </c>
      <c r="D8" s="46">
        <f>SUM(top_20!D8+top_20!E8)</f>
        <v>7099191</v>
      </c>
      <c r="E8" s="46">
        <f>SUM(top_20!F8+top_20!G8)</f>
        <v>14954104</v>
      </c>
      <c r="F8" s="26"/>
      <c r="G8" s="5"/>
      <c r="H8" s="5"/>
    </row>
    <row r="9" spans="1:8" ht="15">
      <c r="A9" s="18" t="str">
        <f>top_20!A9</f>
        <v>Linden City</v>
      </c>
      <c r="B9" s="18" t="str">
        <f>top_20!B9</f>
        <v>Union</v>
      </c>
      <c r="C9" s="49">
        <f t="shared" si="0"/>
        <v>17419122</v>
      </c>
      <c r="D9" s="46">
        <f>SUM(top_20!D9+top_20!E9)</f>
        <v>752204</v>
      </c>
      <c r="E9" s="46">
        <f>SUM(top_20!F9+top_20!G9)</f>
        <v>16666918</v>
      </c>
      <c r="F9" s="26"/>
      <c r="G9" s="5"/>
      <c r="H9" s="5"/>
    </row>
    <row r="10" spans="1:8" ht="15">
      <c r="A10" s="18" t="str">
        <f>top_20!A10</f>
        <v>Wall Township</v>
      </c>
      <c r="B10" s="18" t="str">
        <f>top_20!B10</f>
        <v>Monmouth</v>
      </c>
      <c r="C10" s="49">
        <f t="shared" si="0"/>
        <v>16816539</v>
      </c>
      <c r="D10" s="46">
        <f>SUM(top_20!D10+top_20!E10)</f>
        <v>2544880</v>
      </c>
      <c r="E10" s="46">
        <f>SUM(top_20!F10+top_20!G10)</f>
        <v>14271659</v>
      </c>
      <c r="F10" s="26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49">
        <f t="shared" si="0"/>
        <v>16730991</v>
      </c>
      <c r="D11" s="46">
        <f>SUM(top_20!D11+top_20!E11)</f>
        <v>10525762</v>
      </c>
      <c r="E11" s="46">
        <f>SUM(top_20!F11+top_20!G11)</f>
        <v>6205229</v>
      </c>
      <c r="F11" s="26"/>
      <c r="G11" s="5"/>
      <c r="H11" s="5"/>
    </row>
    <row r="12" spans="1:8" ht="15">
      <c r="A12" s="18" t="str">
        <f>top_20!A12</f>
        <v>Cranford Township</v>
      </c>
      <c r="B12" s="18" t="str">
        <f>top_20!B12</f>
        <v>Union</v>
      </c>
      <c r="C12" s="49">
        <f t="shared" si="0"/>
        <v>14281906</v>
      </c>
      <c r="D12" s="46">
        <f>SUM(top_20!D12+top_20!E12)</f>
        <v>14063126</v>
      </c>
      <c r="E12" s="46">
        <f>SUM(top_20!F12+top_20!G12)</f>
        <v>218780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12061570</v>
      </c>
      <c r="D13" s="46">
        <f>SUM(top_20!D13+top_20!E13)</f>
        <v>10157905</v>
      </c>
      <c r="E13" s="46">
        <f>SUM(top_20!F13+top_20!G13)</f>
        <v>1903665</v>
      </c>
      <c r="F13" s="26"/>
      <c r="G13" s="5"/>
      <c r="H13" s="5"/>
    </row>
    <row r="14" spans="1:8" ht="15">
      <c r="A14" s="18" t="str">
        <f>top_20!A14</f>
        <v>New Brunswick City</v>
      </c>
      <c r="B14" s="18" t="str">
        <f>top_20!B14</f>
        <v>Middlesex</v>
      </c>
      <c r="C14" s="49">
        <f t="shared" si="0"/>
        <v>11436752</v>
      </c>
      <c r="D14" s="46">
        <f>SUM(top_20!D14+top_20!E14)</f>
        <v>9608702</v>
      </c>
      <c r="E14" s="46">
        <f>SUM(top_20!F14+top_20!G14)</f>
        <v>1828050</v>
      </c>
      <c r="F14" s="26"/>
      <c r="G14" s="5"/>
      <c r="H14" s="5"/>
    </row>
    <row r="15" spans="1:8" ht="15">
      <c r="A15" s="18" t="str">
        <f>top_20!A15</f>
        <v>Long Beach Township</v>
      </c>
      <c r="B15" s="18" t="str">
        <f>top_20!B15</f>
        <v>Ocean</v>
      </c>
      <c r="C15" s="49">
        <f t="shared" si="0"/>
        <v>11037075</v>
      </c>
      <c r="D15" s="46">
        <f>SUM(top_20!D15+top_20!E15)</f>
        <v>10997075</v>
      </c>
      <c r="E15" s="46">
        <f>SUM(top_20!F15+top_20!G15)</f>
        <v>40000</v>
      </c>
      <c r="F15" s="26"/>
      <c r="G15" s="5"/>
      <c r="H15" s="5"/>
    </row>
    <row r="16" spans="1:8" ht="15">
      <c r="A16" s="18" t="str">
        <f>top_20!A16</f>
        <v>North Brunswick Township</v>
      </c>
      <c r="B16" s="18" t="str">
        <f>top_20!B16</f>
        <v>Middlesex</v>
      </c>
      <c r="C16" s="49">
        <f t="shared" si="0"/>
        <v>10469481</v>
      </c>
      <c r="D16" s="46">
        <f>SUM(top_20!D16+top_20!E16)</f>
        <v>855674</v>
      </c>
      <c r="E16" s="46">
        <f>SUM(top_20!F16+top_20!G16)</f>
        <v>9613807</v>
      </c>
      <c r="F16" s="26"/>
      <c r="G16" s="5"/>
      <c r="H16" s="5"/>
    </row>
    <row r="17" spans="1:8" ht="15">
      <c r="A17" s="18" t="str">
        <f>top_20!A17</f>
        <v>Paramus Borough</v>
      </c>
      <c r="B17" s="18" t="str">
        <f>top_20!B17</f>
        <v>Bergen</v>
      </c>
      <c r="C17" s="49">
        <f t="shared" si="0"/>
        <v>10228932</v>
      </c>
      <c r="D17" s="46">
        <f>SUM(top_20!D17+top_20!E17)</f>
        <v>1063517</v>
      </c>
      <c r="E17" s="46">
        <f>SUM(top_20!F17+top_20!G17)</f>
        <v>9165415</v>
      </c>
      <c r="F17" s="26"/>
      <c r="G17" s="5"/>
      <c r="H17" s="5"/>
    </row>
    <row r="18" spans="1:8" ht="15">
      <c r="A18" s="18" t="str">
        <f>top_20!A18</f>
        <v>Ocean City</v>
      </c>
      <c r="B18" s="18" t="str">
        <f>top_20!B18</f>
        <v>Cape May</v>
      </c>
      <c r="C18" s="49">
        <f t="shared" si="0"/>
        <v>9340707</v>
      </c>
      <c r="D18" s="46">
        <f>SUM(top_20!D18+top_20!E18)</f>
        <v>9181015</v>
      </c>
      <c r="E18" s="46">
        <f>SUM(top_20!F18+top_20!G18)</f>
        <v>159692</v>
      </c>
      <c r="F18" s="26"/>
      <c r="G18" s="5"/>
      <c r="H18" s="5"/>
    </row>
    <row r="19" spans="1:8" ht="15">
      <c r="A19" s="18" t="str">
        <f>top_20!A19</f>
        <v>Rumson Borough</v>
      </c>
      <c r="B19" s="18" t="str">
        <f>top_20!B19</f>
        <v>Monmouth</v>
      </c>
      <c r="C19" s="49">
        <f t="shared" si="0"/>
        <v>8052857</v>
      </c>
      <c r="D19" s="46">
        <f>SUM(top_20!D19+top_20!E19)</f>
        <v>8043857</v>
      </c>
      <c r="E19" s="46">
        <f>SUM(top_20!F19+top_20!G19)</f>
        <v>9000</v>
      </c>
      <c r="F19" s="26"/>
      <c r="G19" s="5"/>
      <c r="H19" s="5"/>
    </row>
    <row r="20" spans="1:8" ht="15">
      <c r="A20" s="18" t="str">
        <f>top_20!A20</f>
        <v>Lakewood Township</v>
      </c>
      <c r="B20" s="18" t="str">
        <f>top_20!B20</f>
        <v>Ocean</v>
      </c>
      <c r="C20" s="49">
        <f t="shared" si="0"/>
        <v>7769681</v>
      </c>
      <c r="D20" s="46">
        <f>SUM(top_20!D20+top_20!E20)</f>
        <v>6250114</v>
      </c>
      <c r="E20" s="46">
        <f>SUM(top_20!F20+top_20!G20)</f>
        <v>1519567</v>
      </c>
      <c r="F20" s="26"/>
      <c r="G20" s="5"/>
      <c r="H20" s="5"/>
    </row>
    <row r="21" spans="1:8" ht="15">
      <c r="A21" s="18" t="str">
        <f>top_20!A21</f>
        <v>Monroe Township</v>
      </c>
      <c r="B21" s="18" t="str">
        <f>top_20!B21</f>
        <v>Middlesex</v>
      </c>
      <c r="C21" s="49">
        <f t="shared" si="0"/>
        <v>7762904</v>
      </c>
      <c r="D21" s="46">
        <f>SUM(top_20!D21+top_20!E21)</f>
        <v>7050628</v>
      </c>
      <c r="E21" s="46">
        <f>SUM(top_20!F21+top_20!G21)</f>
        <v>712276</v>
      </c>
      <c r="F21" s="26"/>
      <c r="G21" s="5"/>
      <c r="H21" s="5"/>
    </row>
    <row r="22" spans="1:8" ht="15">
      <c r="A22" s="18" t="str">
        <f>top_20!A22</f>
        <v>Washington Township</v>
      </c>
      <c r="B22" s="18" t="str">
        <f>top_20!B22</f>
        <v>Bergen</v>
      </c>
      <c r="C22" s="49">
        <f t="shared" si="0"/>
        <v>7736453</v>
      </c>
      <c r="D22" s="46">
        <f>SUM(top_20!D22+top_20!E22)</f>
        <v>404303</v>
      </c>
      <c r="E22" s="46">
        <f>SUM(top_20!F22+top_20!G22)</f>
        <v>7332150</v>
      </c>
      <c r="F22" s="26"/>
      <c r="G22" s="5"/>
      <c r="H22" s="5"/>
    </row>
    <row r="23" spans="1:8" ht="15">
      <c r="A23" s="18" t="str">
        <f>top_20!A23</f>
        <v>South Brunswick Township</v>
      </c>
      <c r="B23" s="18" t="str">
        <f>top_20!B23</f>
        <v>Middlesex</v>
      </c>
      <c r="C23" s="49">
        <f>D23+E23</f>
        <v>7697568</v>
      </c>
      <c r="D23" s="46">
        <f>SUM(top_20!D23+top_20!E23)</f>
        <v>1538539</v>
      </c>
      <c r="E23" s="46">
        <f>SUM(top_20!F23+top_20!G23)</f>
        <v>6159029</v>
      </c>
      <c r="F23" s="26"/>
      <c r="G23" s="5"/>
      <c r="H23" s="5"/>
    </row>
    <row r="24" spans="1:8" ht="15">
      <c r="A24" s="18" t="str">
        <f>top_20!A24</f>
        <v>Brick Township</v>
      </c>
      <c r="B24" s="18" t="str">
        <f>top_20!B24</f>
        <v>Ocean</v>
      </c>
      <c r="C24" s="49">
        <f t="shared" si="0"/>
        <v>7038797</v>
      </c>
      <c r="D24" s="46">
        <f>SUM(top_20!D24+top_20!E24)</f>
        <v>6364261</v>
      </c>
      <c r="E24" s="46">
        <f>SUM(top_20!F24+top_20!G24)</f>
        <v>674536</v>
      </c>
      <c r="F24" s="26"/>
      <c r="G24" s="5"/>
      <c r="H24" s="5"/>
    </row>
    <row r="25" spans="1:8" ht="15">
      <c r="A25" s="18" t="str">
        <f>top_20!A25</f>
        <v>Teaneck Township</v>
      </c>
      <c r="B25" s="18" t="str">
        <f>top_20!B25</f>
        <v>Bergen</v>
      </c>
      <c r="C25" s="49">
        <f t="shared" si="0"/>
        <v>6439888</v>
      </c>
      <c r="D25" s="46">
        <f>SUM(top_20!D25+top_20!E25)</f>
        <v>2745282</v>
      </c>
      <c r="E25" s="46">
        <f>SUM(top_20!F25+top_20!G25)</f>
        <v>3694606</v>
      </c>
      <c r="F25" s="26"/>
      <c r="G25" s="5"/>
      <c r="H25" s="5"/>
    </row>
    <row r="26" spans="1:8" ht="15">
      <c r="A26" s="18" t="str">
        <f>top_20!A26</f>
        <v>Stafford Township</v>
      </c>
      <c r="B26" s="18" t="str">
        <f>top_20!B26</f>
        <v>Ocean</v>
      </c>
      <c r="C26" s="49">
        <f>D26+E26</f>
        <v>6356517</v>
      </c>
      <c r="D26" s="46">
        <f>SUM(top_20!D26+top_20!E26)</f>
        <v>5696406</v>
      </c>
      <c r="E26" s="46">
        <f>SUM(top_20!F26+top_20!G26)</f>
        <v>660111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243913242</v>
      </c>
      <c r="D27" s="46">
        <f>SUM(top_20!D27+top_20!E27)</f>
        <v>120087274</v>
      </c>
      <c r="E27" s="46">
        <f>SUM(top_20!F27+top_20!G27)</f>
        <v>130182485</v>
      </c>
      <c r="F27" s="26"/>
      <c r="G27" s="5"/>
      <c r="H27" s="5"/>
    </row>
    <row r="28" spans="1:6" ht="15">
      <c r="A28" s="18" t="s">
        <v>6</v>
      </c>
      <c r="C28" s="45">
        <f>(top_20!C28)</f>
        <v>782174303</v>
      </c>
      <c r="D28" s="27">
        <f>SUM(top_20!D28:E28)</f>
        <v>425404174</v>
      </c>
      <c r="E28" s="27">
        <f>SUM(top_20!F28:G28)</f>
        <v>356770129</v>
      </c>
      <c r="F28" s="41"/>
    </row>
    <row r="29" spans="1:6" ht="15">
      <c r="A29" s="18" t="s">
        <v>12</v>
      </c>
      <c r="C29" s="42">
        <f>C27/C28</f>
        <v>0.31184000940005313</v>
      </c>
      <c r="D29" s="42">
        <f>D27/D28</f>
        <v>0.28228983479602626</v>
      </c>
      <c r="E29" s="42">
        <f>E27/E28</f>
        <v>0.3648917732123252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January-December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687418370</v>
      </c>
      <c r="D7" s="50">
        <v>328358277</v>
      </c>
      <c r="E7" s="50">
        <v>108348037</v>
      </c>
      <c r="F7" s="50">
        <v>109220592</v>
      </c>
      <c r="G7" s="50">
        <v>141491464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525934835</v>
      </c>
      <c r="D8" s="36">
        <v>40691791</v>
      </c>
      <c r="E8" s="36">
        <v>34074677</v>
      </c>
      <c r="F8" s="36">
        <v>287292318</v>
      </c>
      <c r="G8" s="36">
        <v>163876049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225099160</v>
      </c>
      <c r="D9" s="36">
        <v>107437752</v>
      </c>
      <c r="E9" s="36">
        <v>33567975</v>
      </c>
      <c r="F9" s="36">
        <v>26308457</v>
      </c>
      <c r="G9" s="36">
        <v>57784976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173100747</v>
      </c>
      <c r="D10" s="36">
        <v>6612303</v>
      </c>
      <c r="E10" s="36">
        <v>6298475</v>
      </c>
      <c r="F10" s="36">
        <v>121750900</v>
      </c>
      <c r="G10" s="36">
        <v>38439069</v>
      </c>
      <c r="H10" s="36"/>
      <c r="I10" s="58"/>
    </row>
    <row r="11" spans="1:9" ht="15">
      <c r="A11" s="17" t="s">
        <v>464</v>
      </c>
      <c r="B11" s="17" t="s">
        <v>325</v>
      </c>
      <c r="C11" s="64">
        <f t="shared" si="0"/>
        <v>165774108</v>
      </c>
      <c r="D11" s="36">
        <v>12235740</v>
      </c>
      <c r="E11" s="36">
        <v>15082179</v>
      </c>
      <c r="F11" s="36">
        <v>10462895</v>
      </c>
      <c r="G11" s="36">
        <v>127993294</v>
      </c>
      <c r="H11" s="36"/>
      <c r="I11" s="58"/>
    </row>
    <row r="12" spans="1:9" ht="15">
      <c r="A12" s="17" t="s">
        <v>1227</v>
      </c>
      <c r="B12" s="17" t="s">
        <v>1154</v>
      </c>
      <c r="C12" s="64">
        <f t="shared" si="0"/>
        <v>164095737</v>
      </c>
      <c r="D12" s="36">
        <v>14938062</v>
      </c>
      <c r="E12" s="36">
        <v>27185145</v>
      </c>
      <c r="F12" s="36">
        <v>27128107</v>
      </c>
      <c r="G12" s="36">
        <v>94844423</v>
      </c>
      <c r="H12" s="36"/>
      <c r="I12" s="58"/>
    </row>
    <row r="13" spans="1:9" ht="15">
      <c r="A13" s="17" t="s">
        <v>1115</v>
      </c>
      <c r="B13" s="17" t="s">
        <v>1503</v>
      </c>
      <c r="C13" s="64">
        <f t="shared" si="0"/>
        <v>151562567</v>
      </c>
      <c r="D13" s="36">
        <v>59343799</v>
      </c>
      <c r="E13" s="36">
        <v>56051806</v>
      </c>
      <c r="F13" s="36">
        <v>4248974</v>
      </c>
      <c r="G13" s="36">
        <v>31917988</v>
      </c>
      <c r="H13" s="36"/>
      <c r="I13" s="58"/>
    </row>
    <row r="14" spans="1:9" ht="15">
      <c r="A14" s="17" t="s">
        <v>1203</v>
      </c>
      <c r="B14" s="17" t="s">
        <v>1154</v>
      </c>
      <c r="C14" s="64">
        <f t="shared" si="0"/>
        <v>149511373</v>
      </c>
      <c r="D14" s="36">
        <v>14282527</v>
      </c>
      <c r="E14" s="36">
        <v>14088426</v>
      </c>
      <c r="F14" s="36">
        <v>48812867</v>
      </c>
      <c r="G14" s="36">
        <v>72327553</v>
      </c>
      <c r="H14" s="36"/>
      <c r="I14" s="58"/>
    </row>
    <row r="15" spans="1:9" ht="15">
      <c r="A15" s="17" t="s">
        <v>1011</v>
      </c>
      <c r="B15" s="17" t="s">
        <v>996</v>
      </c>
      <c r="C15" s="64">
        <f t="shared" si="0"/>
        <v>144507267</v>
      </c>
      <c r="D15" s="36">
        <v>90702700</v>
      </c>
      <c r="E15" s="36">
        <v>33039742</v>
      </c>
      <c r="F15" s="36">
        <v>150</v>
      </c>
      <c r="G15" s="36">
        <v>20764675</v>
      </c>
      <c r="H15" s="36"/>
      <c r="I15" s="58"/>
    </row>
    <row r="16" spans="1:9" ht="15">
      <c r="A16" s="17" t="s">
        <v>1029</v>
      </c>
      <c r="B16" s="17" t="s">
        <v>996</v>
      </c>
      <c r="C16" s="64">
        <f t="shared" si="0"/>
        <v>140965823</v>
      </c>
      <c r="D16" s="36">
        <v>126719500</v>
      </c>
      <c r="E16" s="36">
        <v>7200769</v>
      </c>
      <c r="F16" s="36">
        <v>400000</v>
      </c>
      <c r="G16" s="36">
        <v>6645554</v>
      </c>
      <c r="H16" s="36"/>
      <c r="I16" s="58"/>
    </row>
    <row r="17" spans="1:9" ht="15">
      <c r="A17" s="17" t="s">
        <v>382</v>
      </c>
      <c r="B17" s="17" t="s">
        <v>325</v>
      </c>
      <c r="C17" s="64">
        <f t="shared" si="0"/>
        <v>132125117</v>
      </c>
      <c r="D17" s="36">
        <v>75375783</v>
      </c>
      <c r="E17" s="36">
        <v>17363476</v>
      </c>
      <c r="F17" s="36">
        <v>30498066</v>
      </c>
      <c r="G17" s="36">
        <v>8887792</v>
      </c>
      <c r="H17" s="36"/>
      <c r="I17" s="58"/>
    </row>
    <row r="18" spans="1:9" ht="15">
      <c r="A18" s="17" t="s">
        <v>940</v>
      </c>
      <c r="B18" s="17" t="s">
        <v>1700</v>
      </c>
      <c r="C18" s="64">
        <f t="shared" si="0"/>
        <v>124238502</v>
      </c>
      <c r="D18" s="36">
        <v>35627858</v>
      </c>
      <c r="E18" s="36">
        <v>24288099</v>
      </c>
      <c r="F18" s="36">
        <v>10556350</v>
      </c>
      <c r="G18" s="36">
        <v>53766195</v>
      </c>
      <c r="H18" s="36"/>
      <c r="I18" s="58"/>
    </row>
    <row r="19" spans="1:9" ht="15">
      <c r="A19" s="17" t="s">
        <v>957</v>
      </c>
      <c r="B19" s="17" t="s">
        <v>1154</v>
      </c>
      <c r="C19" s="64">
        <f t="shared" si="0"/>
        <v>120969722</v>
      </c>
      <c r="D19" s="36">
        <v>74004505</v>
      </c>
      <c r="E19" s="36">
        <v>14765781</v>
      </c>
      <c r="F19" s="36">
        <v>22327987</v>
      </c>
      <c r="G19" s="36">
        <v>9871449</v>
      </c>
      <c r="H19" s="36"/>
      <c r="I19" s="58"/>
    </row>
    <row r="20" spans="1:9" ht="15">
      <c r="A20" s="17" t="s">
        <v>1544</v>
      </c>
      <c r="B20" s="17" t="s">
        <v>1503</v>
      </c>
      <c r="C20" s="64">
        <f t="shared" si="0"/>
        <v>117431357</v>
      </c>
      <c r="D20" s="36">
        <v>63633072</v>
      </c>
      <c r="E20" s="36">
        <v>12141667</v>
      </c>
      <c r="F20" s="36">
        <v>24732861</v>
      </c>
      <c r="G20" s="36">
        <v>16923757</v>
      </c>
      <c r="H20" s="36"/>
      <c r="I20" s="58"/>
    </row>
    <row r="21" spans="1:9" ht="15">
      <c r="A21" s="17" t="s">
        <v>841</v>
      </c>
      <c r="B21" s="17" t="s">
        <v>1111</v>
      </c>
      <c r="C21" s="64">
        <f t="shared" si="0"/>
        <v>116689870</v>
      </c>
      <c r="D21" s="36">
        <v>902122</v>
      </c>
      <c r="E21" s="36">
        <v>11705983</v>
      </c>
      <c r="F21" s="36">
        <v>58163996</v>
      </c>
      <c r="G21" s="36">
        <v>45917769</v>
      </c>
      <c r="H21" s="36"/>
      <c r="I21" s="58"/>
    </row>
    <row r="22" spans="1:9" ht="15">
      <c r="A22" s="17" t="s">
        <v>1023</v>
      </c>
      <c r="B22" s="17" t="s">
        <v>996</v>
      </c>
      <c r="C22" s="64">
        <f t="shared" si="0"/>
        <v>108330113</v>
      </c>
      <c r="D22" s="36">
        <v>5906257</v>
      </c>
      <c r="E22" s="36">
        <v>5258103</v>
      </c>
      <c r="F22" s="36">
        <v>5048778</v>
      </c>
      <c r="G22" s="36">
        <v>92116975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103038654</v>
      </c>
      <c r="D23" s="36">
        <v>7886250</v>
      </c>
      <c r="E23" s="36">
        <v>22422471</v>
      </c>
      <c r="F23" s="36">
        <v>545184</v>
      </c>
      <c r="G23" s="36">
        <v>72184749</v>
      </c>
      <c r="H23" s="36"/>
      <c r="I23" s="58"/>
    </row>
    <row r="24" spans="1:9" ht="15">
      <c r="A24" s="17" t="s">
        <v>505</v>
      </c>
      <c r="B24" s="17" t="s">
        <v>325</v>
      </c>
      <c r="C24" s="64">
        <f t="shared" si="0"/>
        <v>100716550</v>
      </c>
      <c r="D24" s="36">
        <v>8330523</v>
      </c>
      <c r="E24" s="36">
        <v>21363144</v>
      </c>
      <c r="F24" s="36">
        <v>882000</v>
      </c>
      <c r="G24" s="36">
        <v>70140883</v>
      </c>
      <c r="H24" s="62"/>
      <c r="I24" s="58"/>
    </row>
    <row r="25" spans="1:9" ht="15">
      <c r="A25" s="17" t="s">
        <v>1553</v>
      </c>
      <c r="B25" s="17" t="s">
        <v>1503</v>
      </c>
      <c r="C25" s="64">
        <f t="shared" si="0"/>
        <v>96193154</v>
      </c>
      <c r="D25" s="36">
        <v>53251665</v>
      </c>
      <c r="E25" s="36">
        <v>39420388</v>
      </c>
      <c r="F25" s="36">
        <v>464500</v>
      </c>
      <c r="G25" s="36">
        <v>3056601</v>
      </c>
      <c r="H25" s="36"/>
      <c r="I25" s="58"/>
    </row>
    <row r="26" spans="1:9" ht="15">
      <c r="A26" s="17" t="s">
        <v>895</v>
      </c>
      <c r="B26" s="17" t="s">
        <v>860</v>
      </c>
      <c r="C26" s="64">
        <f t="shared" si="0"/>
        <v>90074589</v>
      </c>
      <c r="D26" s="36">
        <v>22896244</v>
      </c>
      <c r="E26" s="36">
        <v>39099375</v>
      </c>
      <c r="F26" s="36">
        <v>445500</v>
      </c>
      <c r="G26" s="36">
        <v>27633470</v>
      </c>
      <c r="H26" s="36"/>
      <c r="I26" s="58"/>
    </row>
    <row r="27" spans="1:7" ht="15">
      <c r="A27" s="18" t="s">
        <v>11</v>
      </c>
      <c r="B27" s="17"/>
      <c r="C27" s="49">
        <f>SUM(C7:C26)</f>
        <v>3637777615</v>
      </c>
      <c r="D27" s="36">
        <f>SUM(D7:D26)</f>
        <v>1149136730</v>
      </c>
      <c r="E27" s="36">
        <f>SUM(E7:E26)</f>
        <v>542765718</v>
      </c>
      <c r="F27" s="36">
        <f>SUM(F7:F26)</f>
        <v>789290482</v>
      </c>
      <c r="G27" s="36">
        <f>SUM(G7:G26)</f>
        <v>1156584685</v>
      </c>
    </row>
    <row r="28" spans="1:7" ht="15">
      <c r="A28" s="18" t="s">
        <v>6</v>
      </c>
      <c r="C28" s="39">
        <f>work_ytd!F29</f>
        <v>13007550849</v>
      </c>
      <c r="D28" s="39">
        <f>work_ytd!G29</f>
        <v>3272373479</v>
      </c>
      <c r="E28" s="39">
        <f>work_ytd!H29</f>
        <v>3604304123</v>
      </c>
      <c r="F28" s="39">
        <f>work_ytd!I29</f>
        <v>1894431608</v>
      </c>
      <c r="G28" s="39">
        <f>work_ytd!J29</f>
        <v>4236441639</v>
      </c>
    </row>
    <row r="29" spans="1:7" ht="15">
      <c r="A29" s="18" t="s">
        <v>12</v>
      </c>
      <c r="C29" s="42">
        <f>C27/C28</f>
        <v>0.279666607282928</v>
      </c>
      <c r="D29" s="42">
        <f>D27/D28</f>
        <v>0.3511630739505819</v>
      </c>
      <c r="E29" s="42">
        <f>E27/E28</f>
        <v>0.15058821327991473</v>
      </c>
      <c r="F29" s="42">
        <f>F27/F28</f>
        <v>0.4166370950879954</v>
      </c>
      <c r="G29" s="42">
        <f>G27/G28</f>
        <v>0.2730085254456635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December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2/7/14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901</v>
      </c>
      <c r="B7" s="17" t="s">
        <v>860</v>
      </c>
      <c r="C7" s="63">
        <f aca="true" t="shared" si="0" ref="C7:C26">D7+E7+F7+G7</f>
        <v>39538724</v>
      </c>
      <c r="D7" s="50">
        <v>2939903</v>
      </c>
      <c r="E7" s="50">
        <v>2204930</v>
      </c>
      <c r="F7" s="50">
        <v>2541002</v>
      </c>
      <c r="G7" s="50">
        <v>31852889</v>
      </c>
      <c r="H7" s="36"/>
      <c r="I7" s="75"/>
      <c r="J7" s="36">
        <v>1</v>
      </c>
    </row>
    <row r="8" spans="1:10" ht="15">
      <c r="A8" s="17" t="s">
        <v>1227</v>
      </c>
      <c r="B8" s="17" t="s">
        <v>1154</v>
      </c>
      <c r="C8" s="64">
        <f t="shared" si="0"/>
        <v>22053295</v>
      </c>
      <c r="D8" s="36">
        <v>5410403</v>
      </c>
      <c r="E8" s="36">
        <v>1688788</v>
      </c>
      <c r="F8" s="36">
        <v>3051739</v>
      </c>
      <c r="G8" s="36">
        <v>11902365</v>
      </c>
      <c r="H8" s="36"/>
      <c r="I8" s="75"/>
      <c r="J8" s="36">
        <v>2</v>
      </c>
    </row>
    <row r="9" spans="1:10" ht="15">
      <c r="A9" s="17" t="s">
        <v>156</v>
      </c>
      <c r="B9" s="17" t="s">
        <v>130</v>
      </c>
      <c r="C9" s="64">
        <f t="shared" si="0"/>
        <v>17419122</v>
      </c>
      <c r="D9" s="36">
        <v>231852</v>
      </c>
      <c r="E9" s="36">
        <v>520352</v>
      </c>
      <c r="F9" s="36">
        <v>16085703</v>
      </c>
      <c r="G9" s="36">
        <v>581215</v>
      </c>
      <c r="H9" s="36"/>
      <c r="I9" s="75"/>
      <c r="J9" s="36">
        <v>3</v>
      </c>
    </row>
    <row r="10" spans="1:10" ht="15">
      <c r="A10" s="17" t="s">
        <v>1382</v>
      </c>
      <c r="B10" s="17" t="s">
        <v>1228</v>
      </c>
      <c r="C10" s="64">
        <f t="shared" si="0"/>
        <v>16816539</v>
      </c>
      <c r="D10" s="36">
        <v>1079500</v>
      </c>
      <c r="E10" s="36">
        <v>1465380</v>
      </c>
      <c r="F10" s="36">
        <v>13464123</v>
      </c>
      <c r="G10" s="36">
        <v>807536</v>
      </c>
      <c r="H10" s="36"/>
      <c r="I10" s="75"/>
      <c r="J10" s="36">
        <v>4</v>
      </c>
    </row>
    <row r="11" spans="1:10" ht="15">
      <c r="A11" s="17" t="s">
        <v>1014</v>
      </c>
      <c r="B11" s="17" t="s">
        <v>996</v>
      </c>
      <c r="C11" s="64">
        <f t="shared" si="0"/>
        <v>16730991</v>
      </c>
      <c r="D11" s="36">
        <v>4732400</v>
      </c>
      <c r="E11" s="36">
        <v>5793362</v>
      </c>
      <c r="F11" s="36">
        <v>0</v>
      </c>
      <c r="G11" s="36">
        <v>6205229</v>
      </c>
      <c r="H11" s="36"/>
      <c r="I11" s="75"/>
      <c r="J11" s="36">
        <v>5</v>
      </c>
    </row>
    <row r="12" spans="1:10" ht="15">
      <c r="A12" s="17" t="s">
        <v>138</v>
      </c>
      <c r="B12" s="17" t="s">
        <v>130</v>
      </c>
      <c r="C12" s="64">
        <f t="shared" si="0"/>
        <v>14281906</v>
      </c>
      <c r="D12" s="36">
        <v>13240800</v>
      </c>
      <c r="E12" s="36">
        <v>822326</v>
      </c>
      <c r="F12" s="36">
        <v>65500</v>
      </c>
      <c r="G12" s="36">
        <v>153280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12061570</v>
      </c>
      <c r="D13" s="36">
        <v>7244123</v>
      </c>
      <c r="E13" s="36">
        <v>2913782</v>
      </c>
      <c r="F13" s="36">
        <v>616002</v>
      </c>
      <c r="G13" s="36">
        <v>1287663</v>
      </c>
      <c r="H13" s="36"/>
      <c r="I13" s="75"/>
      <c r="J13" s="36">
        <v>7</v>
      </c>
    </row>
    <row r="14" spans="1:10" ht="15">
      <c r="A14" s="17" t="s">
        <v>1686</v>
      </c>
      <c r="B14" s="17" t="s">
        <v>1154</v>
      </c>
      <c r="C14" s="64">
        <f t="shared" si="0"/>
        <v>11436752</v>
      </c>
      <c r="D14" s="36">
        <v>9010000</v>
      </c>
      <c r="E14" s="36">
        <v>598702</v>
      </c>
      <c r="F14" s="36">
        <v>0</v>
      </c>
      <c r="G14" s="36">
        <v>1828050</v>
      </c>
      <c r="H14" s="36"/>
      <c r="I14" s="75"/>
      <c r="J14" s="36">
        <v>8</v>
      </c>
    </row>
    <row r="15" spans="1:10" ht="15">
      <c r="A15" s="17" t="s">
        <v>1553</v>
      </c>
      <c r="B15" s="17" t="s">
        <v>1503</v>
      </c>
      <c r="C15" s="64">
        <f t="shared" si="0"/>
        <v>11037075</v>
      </c>
      <c r="D15" s="36">
        <v>8082127</v>
      </c>
      <c r="E15" s="36">
        <v>2914948</v>
      </c>
      <c r="F15" s="36">
        <v>0</v>
      </c>
      <c r="G15" s="36">
        <v>40000</v>
      </c>
      <c r="H15" s="36"/>
      <c r="I15" s="75"/>
      <c r="J15" s="36">
        <v>9</v>
      </c>
    </row>
    <row r="16" spans="1:10" ht="15">
      <c r="A16" s="17" t="s">
        <v>1197</v>
      </c>
      <c r="B16" s="17" t="s">
        <v>1154</v>
      </c>
      <c r="C16" s="64">
        <f t="shared" si="0"/>
        <v>10469481</v>
      </c>
      <c r="D16" s="36">
        <v>151400</v>
      </c>
      <c r="E16" s="36">
        <v>704274</v>
      </c>
      <c r="F16" s="36">
        <v>8305001</v>
      </c>
      <c r="G16" s="36">
        <v>1308806</v>
      </c>
      <c r="H16" s="36"/>
      <c r="I16" s="75"/>
      <c r="J16" s="36">
        <v>10</v>
      </c>
    </row>
    <row r="17" spans="1:10" ht="15">
      <c r="A17" s="17" t="s">
        <v>464</v>
      </c>
      <c r="B17" s="17" t="s">
        <v>325</v>
      </c>
      <c r="C17" s="64">
        <f t="shared" si="0"/>
        <v>10228932</v>
      </c>
      <c r="D17" s="36">
        <v>367500</v>
      </c>
      <c r="E17" s="36">
        <v>696017</v>
      </c>
      <c r="F17" s="36">
        <v>0</v>
      </c>
      <c r="G17" s="36">
        <v>9165415</v>
      </c>
      <c r="H17" s="36"/>
      <c r="I17" s="75"/>
      <c r="J17" s="36">
        <v>11</v>
      </c>
    </row>
    <row r="18" spans="1:10" ht="15">
      <c r="A18" s="17" t="s">
        <v>792</v>
      </c>
      <c r="B18" s="17" t="s">
        <v>768</v>
      </c>
      <c r="C18" s="64">
        <f t="shared" si="0"/>
        <v>9340707</v>
      </c>
      <c r="D18" s="36">
        <v>7763097</v>
      </c>
      <c r="E18" s="36">
        <v>1417918</v>
      </c>
      <c r="F18" s="36">
        <v>0</v>
      </c>
      <c r="G18" s="36">
        <v>159692</v>
      </c>
      <c r="H18" s="36"/>
      <c r="I18" s="75"/>
      <c r="J18" s="36">
        <v>12</v>
      </c>
    </row>
    <row r="19" spans="1:10" ht="15">
      <c r="A19" s="17" t="s">
        <v>1354</v>
      </c>
      <c r="B19" s="17" t="s">
        <v>1228</v>
      </c>
      <c r="C19" s="64">
        <f t="shared" si="0"/>
        <v>8052857</v>
      </c>
      <c r="D19" s="36">
        <v>6209050</v>
      </c>
      <c r="E19" s="36">
        <v>1834807</v>
      </c>
      <c r="F19" s="36">
        <v>0</v>
      </c>
      <c r="G19" s="36">
        <v>9000</v>
      </c>
      <c r="H19" s="36"/>
      <c r="I19" s="75"/>
      <c r="J19" s="36">
        <v>13</v>
      </c>
    </row>
    <row r="20" spans="1:10" ht="15">
      <c r="A20" s="17" t="s">
        <v>1544</v>
      </c>
      <c r="B20" s="17" t="s">
        <v>1503</v>
      </c>
      <c r="C20" s="64">
        <f t="shared" si="0"/>
        <v>7769681</v>
      </c>
      <c r="D20" s="36">
        <v>5221830</v>
      </c>
      <c r="E20" s="36">
        <v>1028284</v>
      </c>
      <c r="F20" s="36">
        <v>821202</v>
      </c>
      <c r="G20" s="36">
        <v>698365</v>
      </c>
      <c r="H20" s="36"/>
      <c r="I20" s="75"/>
      <c r="J20" s="36">
        <v>14</v>
      </c>
    </row>
    <row r="21" spans="1:10" ht="15">
      <c r="A21" s="17" t="s">
        <v>957</v>
      </c>
      <c r="B21" s="17" t="s">
        <v>1154</v>
      </c>
      <c r="C21" s="64">
        <f t="shared" si="0"/>
        <v>7762904</v>
      </c>
      <c r="D21" s="36">
        <v>6448468</v>
      </c>
      <c r="E21" s="36">
        <v>602160</v>
      </c>
      <c r="F21" s="36">
        <v>0</v>
      </c>
      <c r="G21" s="36">
        <v>712276</v>
      </c>
      <c r="H21" s="36"/>
      <c r="I21" s="75"/>
      <c r="J21" s="36">
        <v>15</v>
      </c>
    </row>
    <row r="22" spans="1:10" ht="15">
      <c r="A22" s="17" t="s">
        <v>523</v>
      </c>
      <c r="B22" s="17" t="s">
        <v>325</v>
      </c>
      <c r="C22" s="64">
        <f t="shared" si="0"/>
        <v>7736453</v>
      </c>
      <c r="D22" s="36">
        <v>0</v>
      </c>
      <c r="E22" s="36">
        <v>404303</v>
      </c>
      <c r="F22" s="36">
        <v>0</v>
      </c>
      <c r="G22" s="36">
        <v>7332150</v>
      </c>
      <c r="H22" s="36"/>
      <c r="I22" s="75"/>
      <c r="J22" s="36">
        <v>16</v>
      </c>
    </row>
    <row r="23" spans="1:10" ht="15">
      <c r="A23" s="17" t="s">
        <v>1215</v>
      </c>
      <c r="B23" s="17" t="s">
        <v>1154</v>
      </c>
      <c r="C23" s="64">
        <f t="shared" si="0"/>
        <v>7697568</v>
      </c>
      <c r="D23" s="36">
        <v>1018903</v>
      </c>
      <c r="E23" s="36">
        <v>519636</v>
      </c>
      <c r="F23" s="36">
        <v>222501</v>
      </c>
      <c r="G23" s="36">
        <v>5936528</v>
      </c>
      <c r="H23" s="36"/>
      <c r="I23" s="75"/>
      <c r="J23" s="36">
        <v>17</v>
      </c>
    </row>
    <row r="24" spans="1:10" ht="15">
      <c r="A24" s="17" t="s">
        <v>1521</v>
      </c>
      <c r="B24" s="17" t="s">
        <v>1503</v>
      </c>
      <c r="C24" s="64">
        <f t="shared" si="0"/>
        <v>7038797</v>
      </c>
      <c r="D24" s="36">
        <v>3586342</v>
      </c>
      <c r="E24" s="36">
        <v>2777919</v>
      </c>
      <c r="F24" s="36">
        <v>0</v>
      </c>
      <c r="G24" s="36">
        <v>674536</v>
      </c>
      <c r="H24" s="36"/>
      <c r="I24" s="75"/>
      <c r="J24" s="36">
        <v>18</v>
      </c>
    </row>
    <row r="25" spans="1:10" ht="15">
      <c r="A25" s="17" t="s">
        <v>505</v>
      </c>
      <c r="B25" s="17" t="s">
        <v>325</v>
      </c>
      <c r="C25" s="64">
        <f t="shared" si="0"/>
        <v>6439888</v>
      </c>
      <c r="D25" s="36">
        <v>1280150</v>
      </c>
      <c r="E25" s="36">
        <v>1465132</v>
      </c>
      <c r="F25" s="36">
        <v>0</v>
      </c>
      <c r="G25" s="36">
        <v>3694606</v>
      </c>
      <c r="H25" s="36"/>
      <c r="I25" s="75"/>
      <c r="J25" s="36">
        <v>19</v>
      </c>
    </row>
    <row r="26" spans="1:10" ht="15">
      <c r="A26" s="17" t="s">
        <v>1591</v>
      </c>
      <c r="B26" s="17" t="s">
        <v>1503</v>
      </c>
      <c r="C26" s="64">
        <f t="shared" si="0"/>
        <v>6356517</v>
      </c>
      <c r="D26" s="36">
        <v>4803945</v>
      </c>
      <c r="E26" s="36">
        <v>892461</v>
      </c>
      <c r="F26" s="36">
        <v>0</v>
      </c>
      <c r="G26" s="36">
        <v>660111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250269759</v>
      </c>
      <c r="D27" s="36">
        <f>SUM(D7:D26)</f>
        <v>88821793</v>
      </c>
      <c r="E27" s="36">
        <f>SUM(E7:E26)</f>
        <v>31265481</v>
      </c>
      <c r="F27" s="36">
        <f>SUM(F7:F26)</f>
        <v>45172773</v>
      </c>
      <c r="G27" s="36">
        <f>SUM(G7:G26)</f>
        <v>85009712</v>
      </c>
      <c r="I27" s="3"/>
      <c r="J27" s="36"/>
    </row>
    <row r="28" spans="1:7" ht="15">
      <c r="A28" s="18" t="s">
        <v>6</v>
      </c>
      <c r="C28" s="39">
        <f>work!F29</f>
        <v>782174303</v>
      </c>
      <c r="D28" s="39">
        <f>work!G29</f>
        <v>212283367</v>
      </c>
      <c r="E28" s="39">
        <f>work!H29</f>
        <v>213120807</v>
      </c>
      <c r="F28" s="39">
        <f>work!I29</f>
        <v>113787235</v>
      </c>
      <c r="G28" s="39">
        <f>work!J29</f>
        <v>242982894</v>
      </c>
    </row>
    <row r="29" spans="1:7" ht="15">
      <c r="A29" s="18" t="s">
        <v>12</v>
      </c>
      <c r="C29" s="42">
        <f>C27/C28</f>
        <v>0.3199667363656666</v>
      </c>
      <c r="D29" s="42">
        <f>D27/D28</f>
        <v>0.41841145754956865</v>
      </c>
      <c r="E29" s="42">
        <f>E27/E28</f>
        <v>0.14670309032754367</v>
      </c>
      <c r="F29" s="42">
        <f>F27/F28</f>
        <v>0.3969933270634443</v>
      </c>
      <c r="G29" s="42">
        <f>G27/G28</f>
        <v>0.34985883409553925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December 2013</v>
      </c>
    </row>
    <row r="2" ht="15">
      <c r="A2" s="16" t="str">
        <f>work!A2</f>
        <v>Source:  New Jersey Department of Community Affairs, 2/7/14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3" t="s">
        <v>2311</v>
      </c>
      <c r="C5" s="113"/>
      <c r="D5" s="113"/>
      <c r="E5" s="113" t="s">
        <v>2294</v>
      </c>
      <c r="F5" s="113"/>
      <c r="G5" s="113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28777621</v>
      </c>
      <c r="C7" s="40">
        <f>SUM(work!G7:H7)</f>
        <v>21226987</v>
      </c>
      <c r="D7" s="44">
        <f>SUM(work!I7:J7)</f>
        <v>7550634</v>
      </c>
      <c r="E7" s="39">
        <f>F7+G7</f>
        <v>357768194</v>
      </c>
      <c r="F7" s="44">
        <f>SUM(work_ytd!G7:H7)</f>
        <v>206112320</v>
      </c>
      <c r="G7" s="44">
        <f>SUM(work_ytd!I7:J7)</f>
        <v>151655874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90407699</v>
      </c>
      <c r="C8" s="38">
        <f>SUM(work!G8:H8)</f>
        <v>46073789</v>
      </c>
      <c r="D8" s="46">
        <f>SUM(work!I8:J8)</f>
        <v>44333910</v>
      </c>
      <c r="E8" s="37">
        <f aca="true" t="shared" si="1" ref="E8:E28">F8+G8</f>
        <v>1510771406</v>
      </c>
      <c r="F8" s="46">
        <f>SUM(work_ytd!G8:H8)</f>
        <v>809395350</v>
      </c>
      <c r="G8" s="46">
        <f>SUM(work_ytd!I8:J8)</f>
        <v>701376056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20806967</v>
      </c>
      <c r="C9" s="38">
        <f>SUM(work!G9:H9)</f>
        <v>12778130</v>
      </c>
      <c r="D9" s="46">
        <f>SUM(work!I9:J9)</f>
        <v>8028837</v>
      </c>
      <c r="E9" s="37">
        <f t="shared" si="1"/>
        <v>401924745</v>
      </c>
      <c r="F9" s="46">
        <f>SUM(work_ytd!G9:H9)</f>
        <v>200725183</v>
      </c>
      <c r="G9" s="46">
        <f>SUM(work_ytd!I9:J9)</f>
        <v>201199562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14108817</v>
      </c>
      <c r="C10" s="38">
        <f>SUM(work!G10:H10)</f>
        <v>7160029</v>
      </c>
      <c r="D10" s="46">
        <f>SUM(work!I10:J10)</f>
        <v>6948788</v>
      </c>
      <c r="E10" s="37">
        <f t="shared" si="1"/>
        <v>393520903</v>
      </c>
      <c r="F10" s="46">
        <f>SUM(work_ytd!G10:H10)</f>
        <v>154945022</v>
      </c>
      <c r="G10" s="46">
        <f>SUM(work_ytd!I10:J10)</f>
        <v>238575881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21026261</v>
      </c>
      <c r="C11" s="38">
        <f>SUM(work!G11:H11)</f>
        <v>19430202</v>
      </c>
      <c r="D11" s="46">
        <f>SUM(work!I11:J11)</f>
        <v>1596059</v>
      </c>
      <c r="E11" s="37">
        <f t="shared" si="1"/>
        <v>305136113</v>
      </c>
      <c r="F11" s="46">
        <f>SUM(work_ytd!G11:H11)</f>
        <v>258804832</v>
      </c>
      <c r="G11" s="46">
        <f>SUM(work_ytd!I11:J11)</f>
        <v>46331281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6693174</v>
      </c>
      <c r="C12" s="38">
        <f>SUM(work!G12:H12)</f>
        <v>1865285</v>
      </c>
      <c r="D12" s="46">
        <f>SUM(work!I12:J12)</f>
        <v>4827889</v>
      </c>
      <c r="E12" s="37">
        <f t="shared" si="1"/>
        <v>88841895</v>
      </c>
      <c r="F12" s="46">
        <f>SUM(work_ytd!G12:H12)</f>
        <v>31257541</v>
      </c>
      <c r="G12" s="46">
        <f>SUM(work_ytd!I12:J12)</f>
        <v>57584354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68497148</v>
      </c>
      <c r="C13" s="38">
        <f>SUM(work!G13:H13)</f>
        <v>24126466</v>
      </c>
      <c r="D13" s="46">
        <f>SUM(work!I13:J13)</f>
        <v>44370682</v>
      </c>
      <c r="E13" s="37">
        <f t="shared" si="1"/>
        <v>1101244475</v>
      </c>
      <c r="F13" s="46">
        <f>SUM(work_ytd!G13:H13)</f>
        <v>441334880</v>
      </c>
      <c r="G13" s="46">
        <f>SUM(work_ytd!I13:J13)</f>
        <v>659909595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15747762</v>
      </c>
      <c r="C14" s="38">
        <f>SUM(work!G14:H14)</f>
        <v>8932966</v>
      </c>
      <c r="D14" s="46">
        <f>SUM(work!I14:J14)</f>
        <v>6814796</v>
      </c>
      <c r="E14" s="37">
        <f t="shared" si="1"/>
        <v>309233989</v>
      </c>
      <c r="F14" s="46">
        <f>SUM(work_ytd!G14:H14)</f>
        <v>172512010</v>
      </c>
      <c r="G14" s="46">
        <f>SUM(work_ytd!I14:J14)</f>
        <v>136721979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39964303</v>
      </c>
      <c r="C15" s="38">
        <f>SUM(work!G15:H15)</f>
        <v>20500581</v>
      </c>
      <c r="D15" s="46">
        <f>SUM(work!I15:J15)</f>
        <v>19463722</v>
      </c>
      <c r="E15" s="37">
        <f t="shared" si="1"/>
        <v>1304488180</v>
      </c>
      <c r="F15" s="46">
        <f>SUM(work_ytd!G15:H15)</f>
        <v>832561476</v>
      </c>
      <c r="G15" s="46">
        <f>SUM(work_ytd!I15:J15)</f>
        <v>471926704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9443946</v>
      </c>
      <c r="C16" s="38">
        <f>SUM(work!G16:H16)</f>
        <v>6569865</v>
      </c>
      <c r="D16" s="46">
        <f>SUM(work!I16:J16)</f>
        <v>2874081</v>
      </c>
      <c r="E16" s="37">
        <f t="shared" si="1"/>
        <v>160891073</v>
      </c>
      <c r="F16" s="46">
        <f>SUM(work_ytd!G16:H16)</f>
        <v>82530473</v>
      </c>
      <c r="G16" s="46">
        <f>SUM(work_ytd!I16:J16)</f>
        <v>78360600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26872887</v>
      </c>
      <c r="C17" s="38">
        <f>SUM(work!G17:H17)</f>
        <v>12171952</v>
      </c>
      <c r="D17" s="46">
        <f>SUM(work!I17:J17)</f>
        <v>14700935</v>
      </c>
      <c r="E17" s="37">
        <f t="shared" si="1"/>
        <v>811821306</v>
      </c>
      <c r="F17" s="46">
        <f>SUM(work_ytd!G17:H17)</f>
        <v>317314575</v>
      </c>
      <c r="G17" s="46">
        <f>SUM(work_ytd!I17:J17)</f>
        <v>494506731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91011651</v>
      </c>
      <c r="C18" s="38">
        <f>SUM(work!G18:H18)</f>
        <v>39716943</v>
      </c>
      <c r="D18" s="46">
        <f>SUM(work!I18:J18)</f>
        <v>51294708</v>
      </c>
      <c r="E18" s="37">
        <f t="shared" si="1"/>
        <v>1104977010</v>
      </c>
      <c r="F18" s="46">
        <f>SUM(work_ytd!G18:H18)</f>
        <v>428716639</v>
      </c>
      <c r="G18" s="46">
        <f>SUM(work_ytd!I18:J18)</f>
        <v>676260371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75926104</v>
      </c>
      <c r="C19" s="38">
        <f>SUM(work!G19:H19)</f>
        <v>51345576</v>
      </c>
      <c r="D19" s="46">
        <f>SUM(work!I19:J19)</f>
        <v>24580528</v>
      </c>
      <c r="E19" s="37">
        <f t="shared" si="1"/>
        <v>1114325305</v>
      </c>
      <c r="F19" s="46">
        <f>SUM(work_ytd!G19:H19)</f>
        <v>761487683</v>
      </c>
      <c r="G19" s="46">
        <f>SUM(work_ytd!I19:J19)</f>
        <v>352837622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32814318</v>
      </c>
      <c r="C20" s="38">
        <f>SUM(work!G20:H20)</f>
        <v>19786077</v>
      </c>
      <c r="D20" s="46">
        <f>SUM(work!I20:J20)</f>
        <v>13028241</v>
      </c>
      <c r="E20" s="37">
        <f t="shared" si="1"/>
        <v>767955598</v>
      </c>
      <c r="F20" s="46">
        <f>SUM(work_ytd!G20:H20)</f>
        <v>427579353</v>
      </c>
      <c r="G20" s="46">
        <f>SUM(work_ytd!I20:J20)</f>
        <v>340376245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81764135</v>
      </c>
      <c r="C21" s="38">
        <f>SUM(work!G21:H21)</f>
        <v>72322466</v>
      </c>
      <c r="D21" s="46">
        <f>SUM(work!I21:J21)</f>
        <v>9441669</v>
      </c>
      <c r="E21" s="37">
        <f t="shared" si="1"/>
        <v>995059273</v>
      </c>
      <c r="F21" s="46">
        <f>SUM(work_ytd!G21:H21)</f>
        <v>799084507</v>
      </c>
      <c r="G21" s="46">
        <f>SUM(work_ytd!I21:J21)</f>
        <v>195974766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12735294</v>
      </c>
      <c r="C22" s="38">
        <f>SUM(work!G22:H22)</f>
        <v>7885819</v>
      </c>
      <c r="D22" s="46">
        <f>SUM(work!I22:J22)</f>
        <v>4849475</v>
      </c>
      <c r="E22" s="37">
        <f t="shared" si="1"/>
        <v>355278201</v>
      </c>
      <c r="F22" s="46">
        <f>SUM(work_ytd!G22:H22)</f>
        <v>179214554</v>
      </c>
      <c r="G22" s="46">
        <f>SUM(work_ytd!I22:J22)</f>
        <v>176063647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1764397</v>
      </c>
      <c r="C23" s="38">
        <f>SUM(work!G23:H23)</f>
        <v>904712</v>
      </c>
      <c r="D23" s="46">
        <f>SUM(work!I23:J23)</f>
        <v>859685</v>
      </c>
      <c r="E23" s="37">
        <f t="shared" si="1"/>
        <v>63351531</v>
      </c>
      <c r="F23" s="46">
        <f>SUM(work_ytd!G23:H23)</f>
        <v>17254633</v>
      </c>
      <c r="G23" s="46">
        <f>SUM(work_ytd!I23:J23)</f>
        <v>46096898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30456161</v>
      </c>
      <c r="C24" s="38">
        <f>SUM(work!G24:H24)</f>
        <v>16408093</v>
      </c>
      <c r="D24" s="46">
        <f>SUM(work!I24:J24)</f>
        <v>14048068</v>
      </c>
      <c r="E24" s="37">
        <f t="shared" si="1"/>
        <v>639336101</v>
      </c>
      <c r="F24" s="46">
        <f>SUM(work_ytd!G24:H24)</f>
        <v>317877327</v>
      </c>
      <c r="G24" s="46">
        <f>SUM(work_ytd!I24:J24)</f>
        <v>321458774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7105467</v>
      </c>
      <c r="C25" s="38">
        <f>SUM(work!G25:H25)</f>
        <v>3904060</v>
      </c>
      <c r="D25" s="46">
        <f>SUM(work!I25:J25)</f>
        <v>3201407</v>
      </c>
      <c r="E25" s="37">
        <f t="shared" si="1"/>
        <v>131664009</v>
      </c>
      <c r="F25" s="46">
        <f>SUM(work_ytd!G25:H25)</f>
        <v>68651157</v>
      </c>
      <c r="G25" s="46">
        <f>SUM(work_ytd!I25:J25)</f>
        <v>63012852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54794723</v>
      </c>
      <c r="C26" s="38">
        <f>SUM(work!G26:H26)</f>
        <v>30908185</v>
      </c>
      <c r="D26" s="46">
        <f>SUM(work!I26:J26)</f>
        <v>23886538</v>
      </c>
      <c r="E26" s="37">
        <f t="shared" si="1"/>
        <v>566732948</v>
      </c>
      <c r="F26" s="46">
        <f>SUM(work_ytd!G26:H26)</f>
        <v>322716281</v>
      </c>
      <c r="G26" s="46">
        <f>SUM(work_ytd!I26:J26)</f>
        <v>244016667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3512526</v>
      </c>
      <c r="C27" s="38">
        <f>SUM(work!G27:H27)</f>
        <v>1385991</v>
      </c>
      <c r="D27" s="46">
        <f>SUM(work!I27:J27)</f>
        <v>2126535</v>
      </c>
      <c r="E27" s="37">
        <f t="shared" si="1"/>
        <v>71401829</v>
      </c>
      <c r="F27" s="46">
        <f>SUM(work_ytd!G27:H27)</f>
        <v>42432995</v>
      </c>
      <c r="G27" s="46">
        <f>SUM(work_ytd!I27:J27)</f>
        <v>28968834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47942942</v>
      </c>
      <c r="C28" s="38">
        <f>SUM(work!G28:H28)</f>
        <v>0</v>
      </c>
      <c r="D28" s="46">
        <f>SUM(work!I28:J28)</f>
        <v>47942942</v>
      </c>
      <c r="E28" s="37">
        <f t="shared" si="1"/>
        <v>451826765</v>
      </c>
      <c r="F28" s="46">
        <f>SUM(work_ytd!G28:H28)</f>
        <v>4168811</v>
      </c>
      <c r="G28" s="46">
        <f>SUM(work_ytd!I28:J28)</f>
        <v>447657954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782174303</v>
      </c>
      <c r="C29" s="39">
        <f>SUM(C7:C28)</f>
        <v>425404174</v>
      </c>
      <c r="D29" s="39">
        <f>SUM(D7:D28)</f>
        <v>356770129</v>
      </c>
      <c r="E29" s="39">
        <f>SUM(E7:E28)</f>
        <v>13007550849</v>
      </c>
      <c r="F29" s="39">
        <f>SUM(F7:F28)</f>
        <v>6876677602</v>
      </c>
      <c r="G29" s="39">
        <f>SUM(G7:G28)</f>
        <v>6130873247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2/7/14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357768194</v>
      </c>
      <c r="G7" s="39">
        <f>SUM(G31:G53)</f>
        <v>92289044</v>
      </c>
      <c r="H7" s="39">
        <f>SUM(H31:H53)</f>
        <v>113823276</v>
      </c>
      <c r="I7" s="39">
        <f>SUM(I31:I53)</f>
        <v>43407901</v>
      </c>
      <c r="J7" s="39">
        <f>SUM(J31:J53)</f>
        <v>108247973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1510771406</v>
      </c>
      <c r="G8" s="37">
        <f>SUM(G54:G123)</f>
        <v>361160236</v>
      </c>
      <c r="H8" s="37">
        <f>SUM(H54:H123)</f>
        <v>448235114</v>
      </c>
      <c r="I8" s="37">
        <f>SUM(I54:I123)</f>
        <v>126649350</v>
      </c>
      <c r="J8" s="37">
        <f>SUM(J54:J123)</f>
        <v>574726706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401924745</v>
      </c>
      <c r="G9" s="37">
        <f>SUM(G124:G163)</f>
        <v>88160609</v>
      </c>
      <c r="H9" s="37">
        <f>SUM(H124:H163)</f>
        <v>112564574</v>
      </c>
      <c r="I9" s="37">
        <f>SUM(I124:I163)</f>
        <v>48890831</v>
      </c>
      <c r="J9" s="37">
        <f>SUM(J124:J163)</f>
        <v>152308731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393520903</v>
      </c>
      <c r="G10" s="37">
        <f>SUM(G164:G200)</f>
        <v>49937703</v>
      </c>
      <c r="H10" s="37">
        <f>SUM(H164:H200)</f>
        <v>105007319</v>
      </c>
      <c r="I10" s="37">
        <f>SUM(I164:I200)</f>
        <v>59743298</v>
      </c>
      <c r="J10" s="37">
        <f>SUM(J164:J200)</f>
        <v>178832583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305136113</v>
      </c>
      <c r="G11" s="37">
        <f>SUM(G201:G216)</f>
        <v>175556439</v>
      </c>
      <c r="H11" s="37">
        <f>SUM(H201:H216)</f>
        <v>83248393</v>
      </c>
      <c r="I11" s="37">
        <f>SUM(I201:I216)</f>
        <v>9696459</v>
      </c>
      <c r="J11" s="37">
        <f>SUM(J201:J216)</f>
        <v>36634822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88841895</v>
      </c>
      <c r="G12" s="37">
        <f>SUM(G217:G230)</f>
        <v>13239330</v>
      </c>
      <c r="H12" s="37">
        <f>SUM(H217:H230)</f>
        <v>18018211</v>
      </c>
      <c r="I12" s="37">
        <f>SUM(I217:I230)</f>
        <v>10997010</v>
      </c>
      <c r="J12" s="37">
        <f>SUM(J217:J230)</f>
        <v>46587344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1101244475</v>
      </c>
      <c r="G13" s="37">
        <f>SUM(G231:G252)</f>
        <v>131404812</v>
      </c>
      <c r="H13" s="37">
        <f>SUM(H231:H252)</f>
        <v>309930068</v>
      </c>
      <c r="I13" s="37">
        <f>SUM(I231:I252)</f>
        <v>348328307</v>
      </c>
      <c r="J13" s="37">
        <f>SUM(J231:J252)</f>
        <v>311581288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309233989</v>
      </c>
      <c r="G14" s="37">
        <f>SUM(G253:G276)</f>
        <v>107076400</v>
      </c>
      <c r="H14" s="37">
        <f>SUM(H253:H276)</f>
        <v>65435610</v>
      </c>
      <c r="I14" s="37">
        <f>SUM(I253:I276)</f>
        <v>40254746</v>
      </c>
      <c r="J14" s="37">
        <f>SUM(J253:J276)</f>
        <v>96467233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1304488180</v>
      </c>
      <c r="G15" s="37">
        <f>SUM(G277:G288)</f>
        <v>613343406</v>
      </c>
      <c r="H15" s="37">
        <f>SUM(H277:H288)</f>
        <v>219218070</v>
      </c>
      <c r="I15" s="37">
        <f>SUM(I277:I288)</f>
        <v>149011326</v>
      </c>
      <c r="J15" s="37">
        <f>SUM(J277:J288)</f>
        <v>322915378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160891073</v>
      </c>
      <c r="G16" s="37">
        <f>SUM(G289:G314)</f>
        <v>21960350</v>
      </c>
      <c r="H16" s="37">
        <f>SUM(H289:H314)</f>
        <v>60570123</v>
      </c>
      <c r="I16" s="37">
        <f>SUM(I289:I314)</f>
        <v>30074918</v>
      </c>
      <c r="J16" s="37">
        <f>SUM(J289:J314)</f>
        <v>48285682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811821306</v>
      </c>
      <c r="G17" s="37">
        <f>SUM(G315:G327)</f>
        <v>182658128</v>
      </c>
      <c r="H17" s="37">
        <f>SUM(H315:H327)</f>
        <v>134656447</v>
      </c>
      <c r="I17" s="37">
        <f>SUM(I315:I327)</f>
        <v>219796599</v>
      </c>
      <c r="J17" s="37">
        <f>SUM(J315:J327)</f>
        <v>274710132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1104977010</v>
      </c>
      <c r="G18" s="37">
        <f>SUM(G328:G352)</f>
        <v>193024234</v>
      </c>
      <c r="H18" s="37">
        <f>SUM(H328:H352)</f>
        <v>235692405</v>
      </c>
      <c r="I18" s="37">
        <f>SUM(I328:I352)</f>
        <v>232064738</v>
      </c>
      <c r="J18" s="37">
        <f>SUM(J328:J352)</f>
        <v>444195633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1114325305</v>
      </c>
      <c r="G19" s="37">
        <f>SUM(G353:G405)</f>
        <v>314080845</v>
      </c>
      <c r="H19" s="37">
        <f>SUM(H353:H405)</f>
        <v>447406838</v>
      </c>
      <c r="I19" s="37">
        <f>SUM(I353:I405)</f>
        <v>94721158</v>
      </c>
      <c r="J19" s="37">
        <f>SUM(J353:J405)</f>
        <v>258116464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767955598</v>
      </c>
      <c r="G20" s="37">
        <f>SUM(G406:G444)</f>
        <v>173007291</v>
      </c>
      <c r="H20" s="37">
        <f>SUM(H406:H444)</f>
        <v>254572062</v>
      </c>
      <c r="I20" s="37">
        <f>SUM(I406:I444)</f>
        <v>33357229</v>
      </c>
      <c r="J20" s="37">
        <f>SUM(J406:J444)</f>
        <v>307019016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995059273</v>
      </c>
      <c r="G21" s="37">
        <f>SUM(G445:G477)</f>
        <v>419214107</v>
      </c>
      <c r="H21" s="37">
        <f>SUM(H445:H477)</f>
        <v>379870400</v>
      </c>
      <c r="I21" s="37">
        <f>SUM(I445:I477)</f>
        <v>50011930</v>
      </c>
      <c r="J21" s="37">
        <f>SUM(J445:J477)</f>
        <v>145962836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355278201</v>
      </c>
      <c r="G22" s="37">
        <f>SUM(G478:G493)</f>
        <v>61713322</v>
      </c>
      <c r="H22" s="37">
        <f>SUM(H478:H493)</f>
        <v>117501232</v>
      </c>
      <c r="I22" s="37">
        <f>SUM(I478:I493)</f>
        <v>16498043</v>
      </c>
      <c r="J22" s="37">
        <f>SUM(J478:J493)</f>
        <v>159565604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63351531</v>
      </c>
      <c r="G23" s="37">
        <f>SUM(G494:G508)</f>
        <v>3998211</v>
      </c>
      <c r="H23" s="37">
        <f>SUM(H494:H508)</f>
        <v>13256422</v>
      </c>
      <c r="I23" s="37">
        <f>SUM(I494:I508)</f>
        <v>23190878</v>
      </c>
      <c r="J23" s="37">
        <f>SUM(J494:J508)</f>
        <v>22906020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639336101</v>
      </c>
      <c r="G24" s="37">
        <f>SUM(G509:G529)</f>
        <v>145372051</v>
      </c>
      <c r="H24" s="37">
        <f>SUM(H509:H529)</f>
        <v>172505276</v>
      </c>
      <c r="I24" s="37">
        <f>SUM(I509:I529)</f>
        <v>55810062</v>
      </c>
      <c r="J24" s="37">
        <f>SUM(J509:J529)</f>
        <v>265648712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131664009</v>
      </c>
      <c r="G25" s="37">
        <f>SUM(G530:G553)</f>
        <v>14173679</v>
      </c>
      <c r="H25" s="37">
        <f>SUM(H530:H553)</f>
        <v>54477478</v>
      </c>
      <c r="I25" s="37">
        <f>SUM(I530:I553)</f>
        <v>17977788</v>
      </c>
      <c r="J25" s="37">
        <f>SUM(J530:J553)</f>
        <v>45035064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566732948</v>
      </c>
      <c r="G26" s="37">
        <f>SUM(G554:G574)</f>
        <v>87364244</v>
      </c>
      <c r="H26" s="37">
        <f>SUM(H554:H574)</f>
        <v>235352037</v>
      </c>
      <c r="I26" s="37">
        <f>SUM(I554:I574)</f>
        <v>61604281</v>
      </c>
      <c r="J26" s="37">
        <f>SUM(J554:J574)</f>
        <v>182412386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71401829</v>
      </c>
      <c r="G27" s="37">
        <f>SUM(G575:G597)</f>
        <v>20680038</v>
      </c>
      <c r="H27" s="37">
        <f>SUM(H575:H597)</f>
        <v>21752957</v>
      </c>
      <c r="I27" s="37">
        <f>SUM(I575:I597)</f>
        <v>3964707</v>
      </c>
      <c r="J27" s="37">
        <f>SUM(J575:J597)</f>
        <v>25004127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451826765</v>
      </c>
      <c r="G28" s="37">
        <f>G598</f>
        <v>2959000</v>
      </c>
      <c r="H28" s="37">
        <f>H598</f>
        <v>1209811</v>
      </c>
      <c r="I28" s="37">
        <f>I598</f>
        <v>218380049</v>
      </c>
      <c r="J28" s="37">
        <f>J598</f>
        <v>229277905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13007550849</v>
      </c>
      <c r="G29" s="39">
        <f>SUM(G7:G28)</f>
        <v>3272373479</v>
      </c>
      <c r="H29" s="39">
        <f>SUM(H7:H28)</f>
        <v>3604304123</v>
      </c>
      <c r="I29" s="39">
        <f>SUM(I7:I28)</f>
        <v>1894431608</v>
      </c>
      <c r="J29" s="39">
        <f>SUM(J7:J28)</f>
        <v>4236441639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5181570</v>
      </c>
      <c r="G31" s="50">
        <v>142400</v>
      </c>
      <c r="H31" s="50">
        <v>1404109</v>
      </c>
      <c r="I31" s="50">
        <v>1781225</v>
      </c>
      <c r="J31" s="50">
        <v>1853836</v>
      </c>
      <c r="K31" s="36"/>
      <c r="L31" s="100">
        <v>20140110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88701015</v>
      </c>
      <c r="G32" s="36">
        <v>1762147</v>
      </c>
      <c r="H32" s="36">
        <v>12844339</v>
      </c>
      <c r="I32" s="36">
        <v>21387036</v>
      </c>
      <c r="J32" s="36">
        <v>52707493</v>
      </c>
      <c r="K32" s="36"/>
      <c r="L32" s="100">
        <v>20140110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29779552</v>
      </c>
      <c r="G33" s="36">
        <v>16407314</v>
      </c>
      <c r="H33" s="36">
        <v>12838066</v>
      </c>
      <c r="I33" s="36">
        <v>0</v>
      </c>
      <c r="J33" s="36">
        <v>534172</v>
      </c>
      <c r="K33" s="36"/>
      <c r="L33" s="100">
        <v>20140110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731586</v>
      </c>
      <c r="G34" s="36">
        <v>122295</v>
      </c>
      <c r="H34" s="36">
        <v>431049</v>
      </c>
      <c r="I34" s="36">
        <v>5000</v>
      </c>
      <c r="J34" s="36">
        <v>173242</v>
      </c>
      <c r="K34" s="36"/>
      <c r="L34" s="100">
        <v>20140110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3131331</v>
      </c>
      <c r="G35" s="36">
        <v>642931</v>
      </c>
      <c r="H35" s="36">
        <v>1248963</v>
      </c>
      <c r="I35" s="36">
        <v>429905</v>
      </c>
      <c r="J35" s="36">
        <v>809532</v>
      </c>
      <c r="K35" s="64"/>
      <c r="L35" s="100">
        <v>20140110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367219</v>
      </c>
      <c r="G36" s="36">
        <v>59946</v>
      </c>
      <c r="H36" s="36">
        <v>215066</v>
      </c>
      <c r="I36" s="36">
        <v>38800</v>
      </c>
      <c r="J36" s="36">
        <v>53407</v>
      </c>
      <c r="K36" s="36"/>
      <c r="L36" s="100">
        <v>20140110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5400183</v>
      </c>
      <c r="G37" s="36">
        <v>1892000</v>
      </c>
      <c r="H37" s="36">
        <v>675484</v>
      </c>
      <c r="I37" s="36">
        <v>2281200</v>
      </c>
      <c r="J37" s="36">
        <v>551499</v>
      </c>
      <c r="K37" s="36"/>
      <c r="L37" s="100">
        <v>20140110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34606314</v>
      </c>
      <c r="G38" s="36">
        <v>10372027</v>
      </c>
      <c r="H38" s="36">
        <v>16396787</v>
      </c>
      <c r="I38" s="36">
        <v>986216</v>
      </c>
      <c r="J38" s="36">
        <v>6851284</v>
      </c>
      <c r="K38" s="36"/>
      <c r="L38" s="100">
        <v>20140110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821898</v>
      </c>
      <c r="G39" s="36">
        <v>168271</v>
      </c>
      <c r="H39" s="36">
        <v>318023</v>
      </c>
      <c r="I39" s="36">
        <v>83950</v>
      </c>
      <c r="J39" s="36">
        <v>251654</v>
      </c>
      <c r="K39" s="36"/>
      <c r="L39" s="100">
        <v>20140110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946743</v>
      </c>
      <c r="G40" s="36">
        <v>54700</v>
      </c>
      <c r="H40" s="36">
        <v>568561</v>
      </c>
      <c r="I40" s="36">
        <v>500</v>
      </c>
      <c r="J40" s="36">
        <v>322982</v>
      </c>
      <c r="K40" s="36"/>
      <c r="L40" s="100">
        <v>20140110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18469869</v>
      </c>
      <c r="G41" s="36">
        <v>3769376</v>
      </c>
      <c r="H41" s="36">
        <v>8265064</v>
      </c>
      <c r="I41" s="36">
        <v>33600</v>
      </c>
      <c r="J41" s="36">
        <v>6401829</v>
      </c>
      <c r="K41" s="36"/>
      <c r="L41" s="100">
        <v>20140110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35540766</v>
      </c>
      <c r="G42" s="36">
        <v>4455980</v>
      </c>
      <c r="H42" s="36">
        <v>3903125</v>
      </c>
      <c r="I42" s="36">
        <v>10405382</v>
      </c>
      <c r="J42" s="36">
        <v>16776279</v>
      </c>
      <c r="K42" s="36"/>
      <c r="L42" s="100">
        <v>20140110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9859304</v>
      </c>
      <c r="G43" s="36">
        <v>1221250</v>
      </c>
      <c r="H43" s="36">
        <v>2869219</v>
      </c>
      <c r="I43" s="36">
        <v>952800</v>
      </c>
      <c r="J43" s="36">
        <v>4816035</v>
      </c>
      <c r="K43" s="36"/>
      <c r="L43" s="100">
        <v>20140110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6597096</v>
      </c>
      <c r="G44" s="36">
        <v>1255140</v>
      </c>
      <c r="H44" s="36">
        <v>2747433</v>
      </c>
      <c r="I44" s="36">
        <v>0</v>
      </c>
      <c r="J44" s="36">
        <v>2594523</v>
      </c>
      <c r="K44" s="36"/>
      <c r="L44" s="100">
        <v>20140110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24490490</v>
      </c>
      <c r="G45" s="36">
        <v>13149436</v>
      </c>
      <c r="H45" s="36">
        <v>11245614</v>
      </c>
      <c r="I45" s="36">
        <v>0</v>
      </c>
      <c r="J45" s="36">
        <v>95440</v>
      </c>
      <c r="K45" s="36"/>
      <c r="L45" s="100">
        <v>20140110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46481683</v>
      </c>
      <c r="G46" s="36">
        <v>27302736</v>
      </c>
      <c r="H46" s="36">
        <v>14064999</v>
      </c>
      <c r="I46" s="36">
        <v>276160</v>
      </c>
      <c r="J46" s="36">
        <v>4837788</v>
      </c>
      <c r="K46" s="36"/>
      <c r="L46" s="100">
        <v>20140110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2521810</v>
      </c>
      <c r="G47" s="36">
        <v>618146</v>
      </c>
      <c r="H47" s="36">
        <v>1096393</v>
      </c>
      <c r="I47" s="36">
        <v>317805</v>
      </c>
      <c r="J47" s="36">
        <v>489466</v>
      </c>
      <c r="K47" s="36"/>
      <c r="L47" s="100">
        <v>20140207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4272560</v>
      </c>
      <c r="G48" s="36">
        <v>521400</v>
      </c>
      <c r="H48" s="36">
        <v>1861427</v>
      </c>
      <c r="I48" s="36">
        <v>11800</v>
      </c>
      <c r="J48" s="36">
        <v>1877933</v>
      </c>
      <c r="K48" s="36"/>
      <c r="L48" s="100">
        <v>20140110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5847241</v>
      </c>
      <c r="G49" s="36">
        <v>608350</v>
      </c>
      <c r="H49" s="36">
        <v>2437763</v>
      </c>
      <c r="I49" s="36">
        <v>829804</v>
      </c>
      <c r="J49" s="36">
        <v>1971324</v>
      </c>
      <c r="K49" s="36"/>
      <c r="L49" s="100">
        <v>20140110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2882447</v>
      </c>
      <c r="G50" s="36">
        <v>279401</v>
      </c>
      <c r="H50" s="36">
        <v>1603046</v>
      </c>
      <c r="I50" s="36">
        <v>1000000</v>
      </c>
      <c r="J50" s="36">
        <v>0</v>
      </c>
      <c r="K50" s="36"/>
      <c r="L50" s="100">
        <v>20140207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12800196</v>
      </c>
      <c r="G51" s="36">
        <v>4568249</v>
      </c>
      <c r="H51" s="36">
        <v>2636709</v>
      </c>
      <c r="I51" s="36">
        <v>2538423</v>
      </c>
      <c r="J51" s="36">
        <v>3056815</v>
      </c>
      <c r="K51" s="36"/>
      <c r="L51" s="100">
        <v>20140110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17307413</v>
      </c>
      <c r="G52" s="36">
        <v>2915549</v>
      </c>
      <c r="H52" s="36">
        <v>13709158</v>
      </c>
      <c r="I52" s="36">
        <v>0</v>
      </c>
      <c r="J52" s="36">
        <v>682706</v>
      </c>
      <c r="K52" s="36"/>
      <c r="L52" s="100">
        <v>20140110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1029908</v>
      </c>
      <c r="G53" s="36">
        <v>0</v>
      </c>
      <c r="H53" s="36">
        <v>442879</v>
      </c>
      <c r="I53" s="36">
        <v>48295</v>
      </c>
      <c r="J53" s="36">
        <v>538734</v>
      </c>
      <c r="K53" s="36"/>
      <c r="L53" s="100">
        <v>20140110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19481790</v>
      </c>
      <c r="G54" s="36">
        <v>9711312</v>
      </c>
      <c r="H54" s="36">
        <v>6988624</v>
      </c>
      <c r="I54" s="36">
        <v>0</v>
      </c>
      <c r="J54" s="36">
        <v>2781854</v>
      </c>
      <c r="K54" s="36"/>
      <c r="L54" s="100">
        <v>20140110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14692189</v>
      </c>
      <c r="G55" s="36">
        <v>9056200</v>
      </c>
      <c r="H55" s="36">
        <v>3829789</v>
      </c>
      <c r="I55" s="36">
        <v>110200</v>
      </c>
      <c r="J55" s="36">
        <v>1696000</v>
      </c>
      <c r="K55" s="36"/>
      <c r="L55" s="100">
        <v>20140110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14940343</v>
      </c>
      <c r="G56" s="36">
        <v>2327350</v>
      </c>
      <c r="H56" s="36">
        <v>7763364</v>
      </c>
      <c r="I56" s="36">
        <v>1314371</v>
      </c>
      <c r="J56" s="36">
        <v>3535258</v>
      </c>
      <c r="K56" s="36"/>
      <c r="L56" s="100">
        <v>20140110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2118530</v>
      </c>
      <c r="G57" s="36">
        <v>0</v>
      </c>
      <c r="H57" s="36">
        <v>1679082</v>
      </c>
      <c r="I57" s="36">
        <v>41000</v>
      </c>
      <c r="J57" s="36">
        <v>398448</v>
      </c>
      <c r="K57" s="36"/>
      <c r="L57" s="100">
        <v>20140110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21697472</v>
      </c>
      <c r="G58" s="36">
        <v>735100</v>
      </c>
      <c r="H58" s="36">
        <v>1315297</v>
      </c>
      <c r="I58" s="36">
        <v>151680</v>
      </c>
      <c r="J58" s="36">
        <v>19495395</v>
      </c>
      <c r="K58" s="36"/>
      <c r="L58" s="100">
        <v>20140110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27953272</v>
      </c>
      <c r="G59" s="36">
        <v>18876600</v>
      </c>
      <c r="H59" s="36">
        <v>6421732</v>
      </c>
      <c r="I59" s="36">
        <v>0</v>
      </c>
      <c r="J59" s="36">
        <v>2654940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10452857</v>
      </c>
      <c r="G60" s="36">
        <v>3096093</v>
      </c>
      <c r="H60" s="36">
        <v>4037325</v>
      </c>
      <c r="I60" s="36">
        <v>170010</v>
      </c>
      <c r="J60" s="36">
        <v>3149429</v>
      </c>
      <c r="K60" s="36"/>
      <c r="L60" s="100">
        <v>20140110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11962614</v>
      </c>
      <c r="G61" s="36">
        <v>2527350</v>
      </c>
      <c r="H61" s="36">
        <v>8265603</v>
      </c>
      <c r="I61" s="36">
        <v>0</v>
      </c>
      <c r="J61" s="36">
        <v>1169661</v>
      </c>
      <c r="K61" s="36"/>
      <c r="L61" s="100">
        <v>20140110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11091738</v>
      </c>
      <c r="G62" s="36">
        <v>6137600</v>
      </c>
      <c r="H62" s="36">
        <v>3774068</v>
      </c>
      <c r="I62" s="36">
        <v>0</v>
      </c>
      <c r="J62" s="36">
        <v>1180070</v>
      </c>
      <c r="K62" s="36"/>
      <c r="L62" s="100">
        <v>20140110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5440987</v>
      </c>
      <c r="G63" s="36">
        <v>637000</v>
      </c>
      <c r="H63" s="36">
        <v>4719736</v>
      </c>
      <c r="I63" s="36">
        <v>0</v>
      </c>
      <c r="J63" s="36">
        <v>84251</v>
      </c>
      <c r="K63" s="36"/>
      <c r="L63" s="100">
        <v>20140207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17599232</v>
      </c>
      <c r="G64" s="36">
        <v>6635000</v>
      </c>
      <c r="H64" s="36">
        <v>4759512</v>
      </c>
      <c r="I64" s="36">
        <v>1767300</v>
      </c>
      <c r="J64" s="36">
        <v>4437420</v>
      </c>
      <c r="K64" s="36"/>
      <c r="L64" s="100">
        <v>20140207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18115870</v>
      </c>
      <c r="G65" s="36">
        <v>5626650</v>
      </c>
      <c r="H65" s="36">
        <v>1593253</v>
      </c>
      <c r="I65" s="36">
        <v>1223500</v>
      </c>
      <c r="J65" s="36">
        <v>9672467</v>
      </c>
      <c r="K65" s="36"/>
      <c r="L65" s="100">
        <v>20140110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29770623</v>
      </c>
      <c r="G66" s="36">
        <v>10339350</v>
      </c>
      <c r="H66" s="36">
        <v>9654302</v>
      </c>
      <c r="I66" s="36">
        <v>4800240</v>
      </c>
      <c r="J66" s="36">
        <v>4976731</v>
      </c>
      <c r="K66" s="36"/>
      <c r="L66" s="100">
        <v>20140110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6115612</v>
      </c>
      <c r="G67" s="36">
        <v>488200</v>
      </c>
      <c r="H67" s="36">
        <v>3565861</v>
      </c>
      <c r="I67" s="36">
        <v>7800</v>
      </c>
      <c r="J67" s="36">
        <v>2053751</v>
      </c>
      <c r="K67" s="36"/>
      <c r="L67" s="100">
        <v>20140110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59059881</v>
      </c>
      <c r="G68" s="36">
        <v>4818450</v>
      </c>
      <c r="H68" s="36">
        <v>14063026</v>
      </c>
      <c r="I68" s="36">
        <v>569900</v>
      </c>
      <c r="J68" s="36">
        <v>39608505</v>
      </c>
      <c r="K68" s="36"/>
      <c r="L68" s="100">
        <v>20140110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25349450</v>
      </c>
      <c r="G69" s="36">
        <v>11953980</v>
      </c>
      <c r="H69" s="36">
        <v>3943722</v>
      </c>
      <c r="I69" s="36">
        <v>47000</v>
      </c>
      <c r="J69" s="36">
        <v>9404748</v>
      </c>
      <c r="K69" s="36"/>
      <c r="L69" s="100">
        <v>20140110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30631152</v>
      </c>
      <c r="G70" s="36">
        <v>2794704</v>
      </c>
      <c r="H70" s="36">
        <v>15000581</v>
      </c>
      <c r="I70" s="36">
        <v>3357238</v>
      </c>
      <c r="J70" s="36">
        <v>9478629</v>
      </c>
      <c r="K70" s="36"/>
      <c r="L70" s="100">
        <v>20140207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2888234</v>
      </c>
      <c r="G71" s="36">
        <v>443000</v>
      </c>
      <c r="H71" s="36">
        <v>1484945</v>
      </c>
      <c r="I71" s="36">
        <v>0</v>
      </c>
      <c r="J71" s="36">
        <v>960289</v>
      </c>
      <c r="K71" s="36"/>
      <c r="L71" s="100">
        <v>20140110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132125117</v>
      </c>
      <c r="G72" s="36">
        <v>75375783</v>
      </c>
      <c r="H72" s="36">
        <v>17363476</v>
      </c>
      <c r="I72" s="36">
        <v>30498066</v>
      </c>
      <c r="J72" s="36">
        <v>8887792</v>
      </c>
      <c r="K72" s="36"/>
      <c r="L72" s="100">
        <v>20140110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28745371</v>
      </c>
      <c r="G73" s="36">
        <v>10211711</v>
      </c>
      <c r="H73" s="36">
        <v>10222194</v>
      </c>
      <c r="I73" s="36">
        <v>5144085</v>
      </c>
      <c r="J73" s="36">
        <v>3167381</v>
      </c>
      <c r="K73" s="36"/>
      <c r="L73" s="100">
        <v>20140110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15475589</v>
      </c>
      <c r="G74" s="36">
        <v>4605978</v>
      </c>
      <c r="H74" s="36">
        <v>4188355</v>
      </c>
      <c r="I74" s="36">
        <v>4344800</v>
      </c>
      <c r="J74" s="36">
        <v>2336456</v>
      </c>
      <c r="K74" s="36"/>
      <c r="L74" s="100">
        <v>20140110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17331787</v>
      </c>
      <c r="G75" s="36">
        <v>1064000</v>
      </c>
      <c r="H75" s="36">
        <v>10430655</v>
      </c>
      <c r="I75" s="36">
        <v>0</v>
      </c>
      <c r="J75" s="36">
        <v>5837132</v>
      </c>
      <c r="K75" s="36"/>
      <c r="L75" s="100">
        <v>20140110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51411227</v>
      </c>
      <c r="G76" s="36">
        <v>1093950</v>
      </c>
      <c r="H76" s="36">
        <v>11312503</v>
      </c>
      <c r="I76" s="36">
        <v>9335550</v>
      </c>
      <c r="J76" s="36">
        <v>29669224</v>
      </c>
      <c r="K76" s="36"/>
      <c r="L76" s="100">
        <v>20140110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5168992</v>
      </c>
      <c r="G77" s="36">
        <v>853852</v>
      </c>
      <c r="H77" s="36">
        <v>3262770</v>
      </c>
      <c r="I77" s="36">
        <v>18050</v>
      </c>
      <c r="J77" s="36">
        <v>1034320</v>
      </c>
      <c r="K77" s="36"/>
      <c r="L77" s="100">
        <v>20140110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9890276</v>
      </c>
      <c r="G78" s="36">
        <v>3356275</v>
      </c>
      <c r="H78" s="36">
        <v>4546686</v>
      </c>
      <c r="I78" s="36">
        <v>196312</v>
      </c>
      <c r="J78" s="36">
        <v>1791003</v>
      </c>
      <c r="K78" s="36"/>
      <c r="L78" s="100">
        <v>20140110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4664441</v>
      </c>
      <c r="G79" s="36">
        <v>404000</v>
      </c>
      <c r="H79" s="36">
        <v>2378677</v>
      </c>
      <c r="I79" s="36">
        <v>28000</v>
      </c>
      <c r="J79" s="36">
        <v>1853764</v>
      </c>
      <c r="K79" s="36"/>
      <c r="L79" s="100">
        <v>20140110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7270227</v>
      </c>
      <c r="G80" s="36">
        <v>165950</v>
      </c>
      <c r="H80" s="36">
        <v>5661393</v>
      </c>
      <c r="I80" s="36">
        <v>0</v>
      </c>
      <c r="J80" s="36">
        <v>1442884</v>
      </c>
      <c r="K80" s="36"/>
      <c r="L80" s="100">
        <v>20140110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7035930</v>
      </c>
      <c r="G81" s="36">
        <v>2048500</v>
      </c>
      <c r="H81" s="36">
        <v>4469408</v>
      </c>
      <c r="I81" s="36">
        <v>32150</v>
      </c>
      <c r="J81" s="36">
        <v>485872</v>
      </c>
      <c r="K81" s="36"/>
      <c r="L81" s="100">
        <v>20140110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3649693</v>
      </c>
      <c r="G82" s="36">
        <v>900</v>
      </c>
      <c r="H82" s="36">
        <v>3009332</v>
      </c>
      <c r="I82" s="36">
        <v>0</v>
      </c>
      <c r="J82" s="36">
        <v>639461</v>
      </c>
      <c r="K82" s="36"/>
      <c r="L82" s="109" t="s">
        <v>2303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7138775</v>
      </c>
      <c r="G83" s="36">
        <v>208600</v>
      </c>
      <c r="H83" s="36">
        <v>5003477</v>
      </c>
      <c r="I83" s="36">
        <v>0</v>
      </c>
      <c r="J83" s="36">
        <v>1926698</v>
      </c>
      <c r="K83" s="36"/>
      <c r="L83" s="100">
        <v>20140110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11727188</v>
      </c>
      <c r="G84" s="36">
        <v>0</v>
      </c>
      <c r="H84" s="36">
        <v>2982040</v>
      </c>
      <c r="I84" s="36">
        <v>3948700</v>
      </c>
      <c r="J84" s="36">
        <v>4796448</v>
      </c>
      <c r="K84" s="36"/>
      <c r="L84" s="100">
        <v>20140110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46939003</v>
      </c>
      <c r="G85" s="36">
        <v>31600546</v>
      </c>
      <c r="H85" s="36">
        <v>6182493</v>
      </c>
      <c r="I85" s="36">
        <v>336850</v>
      </c>
      <c r="J85" s="36">
        <v>8819114</v>
      </c>
      <c r="K85" s="36"/>
      <c r="L85" s="100">
        <v>20140110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62975127</v>
      </c>
      <c r="G86" s="36">
        <v>3174719</v>
      </c>
      <c r="H86" s="36">
        <v>18940059</v>
      </c>
      <c r="I86" s="36">
        <v>6293600</v>
      </c>
      <c r="J86" s="36">
        <v>34566749</v>
      </c>
      <c r="K86" s="36"/>
      <c r="L86" s="100">
        <v>20140110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20080774</v>
      </c>
      <c r="G87" s="36">
        <v>482500</v>
      </c>
      <c r="H87" s="36">
        <v>3550025</v>
      </c>
      <c r="I87" s="36">
        <v>11215050</v>
      </c>
      <c r="J87" s="36">
        <v>4833199</v>
      </c>
      <c r="K87" s="36"/>
      <c r="L87" s="100">
        <v>20140110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7093294</v>
      </c>
      <c r="G88" s="36">
        <v>200</v>
      </c>
      <c r="H88" s="36">
        <v>3247033</v>
      </c>
      <c r="I88" s="36">
        <v>0</v>
      </c>
      <c r="J88" s="36">
        <v>3846061</v>
      </c>
      <c r="K88" s="36"/>
      <c r="L88" s="100">
        <v>20140207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24531116</v>
      </c>
      <c r="G89" s="36">
        <v>10529380</v>
      </c>
      <c r="H89" s="36">
        <v>5105632</v>
      </c>
      <c r="I89" s="36">
        <v>1700502</v>
      </c>
      <c r="J89" s="36">
        <v>7195602</v>
      </c>
      <c r="K89" s="36"/>
      <c r="L89" s="100">
        <v>20140110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8146661</v>
      </c>
      <c r="G90" s="36">
        <v>605745</v>
      </c>
      <c r="H90" s="36">
        <v>1613440</v>
      </c>
      <c r="I90" s="36">
        <v>0</v>
      </c>
      <c r="J90" s="36">
        <v>5927476</v>
      </c>
      <c r="K90" s="36"/>
      <c r="L90" s="100">
        <v>20140110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10375051</v>
      </c>
      <c r="G91" s="36">
        <v>4377965</v>
      </c>
      <c r="H91" s="36">
        <v>4953155</v>
      </c>
      <c r="I91" s="36">
        <v>0</v>
      </c>
      <c r="J91" s="36">
        <v>1043931</v>
      </c>
      <c r="K91" s="36"/>
      <c r="L91" s="100">
        <v>20140207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6908988</v>
      </c>
      <c r="G92" s="36">
        <v>410000</v>
      </c>
      <c r="H92" s="36">
        <v>4378964</v>
      </c>
      <c r="I92" s="36">
        <v>0</v>
      </c>
      <c r="J92" s="36">
        <v>2120024</v>
      </c>
      <c r="K92" s="36"/>
      <c r="L92" s="100">
        <v>20140110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6588496</v>
      </c>
      <c r="G93" s="36">
        <v>424500</v>
      </c>
      <c r="H93" s="36">
        <v>1186671</v>
      </c>
      <c r="I93" s="36">
        <v>1844192</v>
      </c>
      <c r="J93" s="36">
        <v>3133133</v>
      </c>
      <c r="K93" s="36"/>
      <c r="L93" s="100">
        <v>20140207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5100899</v>
      </c>
      <c r="G94" s="36">
        <v>1606000</v>
      </c>
      <c r="H94" s="36">
        <v>3457749</v>
      </c>
      <c r="I94" s="36">
        <v>0</v>
      </c>
      <c r="J94" s="36">
        <v>37150</v>
      </c>
      <c r="K94" s="36"/>
      <c r="L94" s="100">
        <v>20131209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11594802</v>
      </c>
      <c r="G95" s="36">
        <v>1093000</v>
      </c>
      <c r="H95" s="36">
        <v>7061950</v>
      </c>
      <c r="I95" s="36">
        <v>48000</v>
      </c>
      <c r="J95" s="36">
        <v>3391852</v>
      </c>
      <c r="K95" s="36"/>
      <c r="L95" s="100">
        <v>20140110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19516823</v>
      </c>
      <c r="G96" s="36">
        <v>9441386</v>
      </c>
      <c r="H96" s="36">
        <v>4254202</v>
      </c>
      <c r="I96" s="36">
        <v>279700</v>
      </c>
      <c r="J96" s="36">
        <v>5541535</v>
      </c>
      <c r="K96" s="36"/>
      <c r="L96" s="100">
        <v>20140110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7557413</v>
      </c>
      <c r="G97" s="36">
        <v>11700</v>
      </c>
      <c r="H97" s="36">
        <v>6324241</v>
      </c>
      <c r="I97" s="36">
        <v>0</v>
      </c>
      <c r="J97" s="36">
        <v>1221472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18319589</v>
      </c>
      <c r="G98" s="36">
        <v>14100700</v>
      </c>
      <c r="H98" s="36">
        <v>1750673</v>
      </c>
      <c r="I98" s="36">
        <v>0</v>
      </c>
      <c r="J98" s="36">
        <v>2468216</v>
      </c>
      <c r="K98" s="36"/>
      <c r="L98" s="100">
        <v>20140207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165774108</v>
      </c>
      <c r="G99" s="36">
        <v>12235740</v>
      </c>
      <c r="H99" s="36">
        <v>15082179</v>
      </c>
      <c r="I99" s="36">
        <v>10462895</v>
      </c>
      <c r="J99" s="36">
        <v>127993294</v>
      </c>
      <c r="K99" s="36"/>
      <c r="L99" s="100">
        <v>20140207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7891948</v>
      </c>
      <c r="G100" s="36">
        <v>630000</v>
      </c>
      <c r="H100" s="36">
        <v>3328864</v>
      </c>
      <c r="I100" s="36">
        <v>0</v>
      </c>
      <c r="J100" s="36">
        <v>3933084</v>
      </c>
      <c r="K100" s="36"/>
      <c r="L100" s="100">
        <v>20140110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29510003</v>
      </c>
      <c r="G101" s="36">
        <v>2067175</v>
      </c>
      <c r="H101" s="36">
        <v>7957949</v>
      </c>
      <c r="I101" s="36">
        <v>9681509</v>
      </c>
      <c r="J101" s="36">
        <v>9803370</v>
      </c>
      <c r="K101" s="36"/>
      <c r="L101" s="100">
        <v>20140110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8587151</v>
      </c>
      <c r="G102" s="36">
        <v>807585</v>
      </c>
      <c r="H102" s="36">
        <v>2425129</v>
      </c>
      <c r="I102" s="36">
        <v>0</v>
      </c>
      <c r="J102" s="36">
        <v>5354437</v>
      </c>
      <c r="K102" s="36"/>
      <c r="L102" s="100">
        <v>20140207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8019886</v>
      </c>
      <c r="G103" s="36">
        <v>0</v>
      </c>
      <c r="H103" s="36">
        <v>3332642</v>
      </c>
      <c r="I103" s="36">
        <v>78000</v>
      </c>
      <c r="J103" s="36">
        <v>4609244</v>
      </c>
      <c r="K103" s="36"/>
      <c r="L103" s="100">
        <v>20140110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34286290</v>
      </c>
      <c r="G104" s="36">
        <v>5047550</v>
      </c>
      <c r="H104" s="36">
        <v>21578157</v>
      </c>
      <c r="I104" s="36">
        <v>584425</v>
      </c>
      <c r="J104" s="36">
        <v>7076158</v>
      </c>
      <c r="K104" s="36"/>
      <c r="L104" s="100">
        <v>20140207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16477583</v>
      </c>
      <c r="G105" s="36">
        <v>439450</v>
      </c>
      <c r="H105" s="36">
        <v>7592442</v>
      </c>
      <c r="I105" s="36">
        <v>5259000</v>
      </c>
      <c r="J105" s="36">
        <v>3186691</v>
      </c>
      <c r="K105" s="36"/>
      <c r="L105" s="100">
        <v>20140207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13711891</v>
      </c>
      <c r="G106" s="36">
        <v>4519600</v>
      </c>
      <c r="H106" s="36">
        <v>6939983</v>
      </c>
      <c r="I106" s="36">
        <v>0</v>
      </c>
      <c r="J106" s="36">
        <v>2252308</v>
      </c>
      <c r="K106" s="36"/>
      <c r="L106" s="100">
        <v>20140110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5922403</v>
      </c>
      <c r="G107" s="36">
        <v>1457700</v>
      </c>
      <c r="H107" s="36">
        <v>1368356</v>
      </c>
      <c r="I107" s="36">
        <v>0</v>
      </c>
      <c r="J107" s="36">
        <v>3096347</v>
      </c>
      <c r="K107" s="36"/>
      <c r="L107" s="100">
        <v>20140110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4152802</v>
      </c>
      <c r="G108" s="36">
        <v>436500</v>
      </c>
      <c r="H108" s="36">
        <v>96743</v>
      </c>
      <c r="I108" s="36">
        <v>0</v>
      </c>
      <c r="J108" s="36">
        <v>3619559</v>
      </c>
      <c r="K108" s="36"/>
      <c r="L108" s="100" t="s">
        <v>2303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23302469</v>
      </c>
      <c r="G109" s="36">
        <v>511450</v>
      </c>
      <c r="H109" s="36">
        <v>9052118</v>
      </c>
      <c r="I109" s="36">
        <v>78512</v>
      </c>
      <c r="J109" s="36">
        <v>13660389</v>
      </c>
      <c r="K109" s="36"/>
      <c r="L109" s="100">
        <v>20140110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12947636</v>
      </c>
      <c r="G110" s="36">
        <v>968161</v>
      </c>
      <c r="H110" s="36">
        <v>5659789</v>
      </c>
      <c r="I110" s="36">
        <v>696500</v>
      </c>
      <c r="J110" s="36">
        <v>5623186</v>
      </c>
      <c r="K110" s="36"/>
      <c r="L110" s="100">
        <v>20140207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28478074</v>
      </c>
      <c r="G111" s="36">
        <v>7071816</v>
      </c>
      <c r="H111" s="36">
        <v>17225148</v>
      </c>
      <c r="I111" s="36">
        <v>201465</v>
      </c>
      <c r="J111" s="36">
        <v>3979645</v>
      </c>
      <c r="K111" s="36"/>
      <c r="L111" s="100">
        <v>20140110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4268706</v>
      </c>
      <c r="G112" s="36">
        <v>0</v>
      </c>
      <c r="H112" s="36">
        <v>747814</v>
      </c>
      <c r="I112" s="36">
        <v>4650</v>
      </c>
      <c r="J112" s="36">
        <v>3516242</v>
      </c>
      <c r="K112" s="36"/>
      <c r="L112" s="100">
        <v>20140110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100716550</v>
      </c>
      <c r="G113" s="36">
        <v>8330523</v>
      </c>
      <c r="H113" s="36">
        <v>21363144</v>
      </c>
      <c r="I113" s="36">
        <v>882000</v>
      </c>
      <c r="J113" s="36">
        <v>70140883</v>
      </c>
      <c r="K113" s="36"/>
      <c r="L113" s="100">
        <v>20140110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39137190</v>
      </c>
      <c r="G114" s="36">
        <v>15810581</v>
      </c>
      <c r="H114" s="36">
        <v>11687963</v>
      </c>
      <c r="I114" s="36">
        <v>9014000</v>
      </c>
      <c r="J114" s="36">
        <v>2624646</v>
      </c>
      <c r="K114" s="36"/>
      <c r="L114" s="100">
        <v>20140110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2698502</v>
      </c>
      <c r="G115" s="36">
        <v>0</v>
      </c>
      <c r="H115" s="36">
        <v>2000</v>
      </c>
      <c r="I115" s="36">
        <v>0</v>
      </c>
      <c r="J115" s="36">
        <v>2696502</v>
      </c>
      <c r="K115" s="36"/>
      <c r="L115" s="100">
        <v>20140207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22286695</v>
      </c>
      <c r="G116" s="36">
        <v>7943011</v>
      </c>
      <c r="H116" s="36">
        <v>10514800</v>
      </c>
      <c r="I116" s="36">
        <v>0</v>
      </c>
      <c r="J116" s="36">
        <v>3828884</v>
      </c>
      <c r="K116" s="36"/>
      <c r="L116" s="100">
        <v>20140110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12186319</v>
      </c>
      <c r="G117" s="36">
        <v>2752500</v>
      </c>
      <c r="H117" s="36">
        <v>3905524</v>
      </c>
      <c r="I117" s="36">
        <v>238515</v>
      </c>
      <c r="J117" s="36">
        <v>5289780</v>
      </c>
      <c r="K117" s="36"/>
      <c r="L117" s="100">
        <v>20140110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2595043</v>
      </c>
      <c r="G118" s="36">
        <v>573000</v>
      </c>
      <c r="H118" s="36">
        <v>1454093</v>
      </c>
      <c r="I118" s="36">
        <v>0</v>
      </c>
      <c r="J118" s="36">
        <v>567950</v>
      </c>
      <c r="K118" s="36"/>
      <c r="L118" s="100">
        <v>20140110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16726252</v>
      </c>
      <c r="G119" s="36">
        <v>875500</v>
      </c>
      <c r="H119" s="36">
        <v>5689810</v>
      </c>
      <c r="I119" s="36">
        <v>322300</v>
      </c>
      <c r="J119" s="36">
        <v>9838642</v>
      </c>
      <c r="K119" s="36"/>
      <c r="L119" s="100">
        <v>20140207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13519127</v>
      </c>
      <c r="G120" s="36">
        <v>2388865</v>
      </c>
      <c r="H120" s="36">
        <v>4222677</v>
      </c>
      <c r="I120" s="36">
        <v>87333</v>
      </c>
      <c r="J120" s="36">
        <v>6820252</v>
      </c>
      <c r="K120" s="36"/>
      <c r="L120" s="100">
        <v>20140110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11824498</v>
      </c>
      <c r="G121" s="36">
        <v>2567800</v>
      </c>
      <c r="H121" s="36">
        <v>5907798</v>
      </c>
      <c r="I121" s="36">
        <v>0</v>
      </c>
      <c r="J121" s="36">
        <v>3348900</v>
      </c>
      <c r="K121" s="50"/>
      <c r="L121" s="100">
        <v>20140207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5018449</v>
      </c>
      <c r="G122" s="36">
        <v>891600</v>
      </c>
      <c r="H122" s="36">
        <v>2547722</v>
      </c>
      <c r="I122" s="36">
        <v>44200</v>
      </c>
      <c r="J122" s="36">
        <v>1534927</v>
      </c>
      <c r="K122" s="36"/>
      <c r="L122" s="100">
        <v>20140207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34007336</v>
      </c>
      <c r="G123" s="36">
        <v>9382350</v>
      </c>
      <c r="H123" s="36">
        <v>18855195</v>
      </c>
      <c r="I123" s="36">
        <v>190200</v>
      </c>
      <c r="J123" s="36">
        <v>5579591</v>
      </c>
      <c r="K123" s="36"/>
      <c r="L123" s="100">
        <v>20140110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1103181</v>
      </c>
      <c r="G124" s="36">
        <v>55300</v>
      </c>
      <c r="H124" s="36">
        <v>609506</v>
      </c>
      <c r="I124" s="36">
        <v>0</v>
      </c>
      <c r="J124" s="36">
        <v>438375</v>
      </c>
      <c r="K124" s="36"/>
      <c r="L124" s="100">
        <v>20140110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580390</v>
      </c>
      <c r="G125" s="36">
        <v>0</v>
      </c>
      <c r="H125" s="36">
        <v>326269</v>
      </c>
      <c r="I125" s="36">
        <v>3200</v>
      </c>
      <c r="J125" s="36">
        <v>250921</v>
      </c>
      <c r="K125" s="36"/>
      <c r="L125" s="100">
        <v>20140110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1781813</v>
      </c>
      <c r="G126" s="36">
        <v>170000</v>
      </c>
      <c r="H126" s="36">
        <v>919454</v>
      </c>
      <c r="I126" s="36">
        <v>4300</v>
      </c>
      <c r="J126" s="36">
        <v>688059</v>
      </c>
      <c r="K126" s="36"/>
      <c r="L126" s="100">
        <v>20140110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14957485</v>
      </c>
      <c r="G127" s="36">
        <v>5327384</v>
      </c>
      <c r="H127" s="36">
        <v>3450570</v>
      </c>
      <c r="I127" s="36">
        <v>2218328</v>
      </c>
      <c r="J127" s="36">
        <v>3961203</v>
      </c>
      <c r="K127" s="36"/>
      <c r="L127" s="100">
        <v>20140110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5920351</v>
      </c>
      <c r="G128" s="36">
        <v>0</v>
      </c>
      <c r="H128" s="36">
        <v>1747827</v>
      </c>
      <c r="I128" s="36">
        <v>54750</v>
      </c>
      <c r="J128" s="36">
        <v>4117774</v>
      </c>
      <c r="K128" s="36"/>
      <c r="L128" s="100">
        <v>20140110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18268906</v>
      </c>
      <c r="G129" s="36">
        <v>4233960</v>
      </c>
      <c r="H129" s="36">
        <v>5782791</v>
      </c>
      <c r="I129" s="36">
        <v>1077260</v>
      </c>
      <c r="J129" s="36">
        <v>7174895</v>
      </c>
      <c r="K129" s="36"/>
      <c r="L129" s="100">
        <v>20140207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9729380</v>
      </c>
      <c r="G130" s="36">
        <v>6938600</v>
      </c>
      <c r="H130" s="36">
        <v>1822275</v>
      </c>
      <c r="I130" s="36">
        <v>458990</v>
      </c>
      <c r="J130" s="36">
        <v>509515</v>
      </c>
      <c r="K130" s="36"/>
      <c r="L130" s="100">
        <v>20140110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12805302</v>
      </c>
      <c r="G131" s="36">
        <v>6469914</v>
      </c>
      <c r="H131" s="36">
        <v>3433585</v>
      </c>
      <c r="I131" s="36">
        <v>600688</v>
      </c>
      <c r="J131" s="36">
        <v>2301115</v>
      </c>
      <c r="K131" s="36"/>
      <c r="L131" s="100">
        <v>20140207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2642148</v>
      </c>
      <c r="G132" s="36">
        <v>772172</v>
      </c>
      <c r="H132" s="36">
        <v>732592</v>
      </c>
      <c r="I132" s="36">
        <v>148600</v>
      </c>
      <c r="J132" s="36">
        <v>988784</v>
      </c>
      <c r="K132" s="36"/>
      <c r="L132" s="100">
        <v>20140110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9636526</v>
      </c>
      <c r="G133" s="36">
        <v>332100</v>
      </c>
      <c r="H133" s="36">
        <v>5202600</v>
      </c>
      <c r="I133" s="36">
        <v>770537</v>
      </c>
      <c r="J133" s="36">
        <v>3331289</v>
      </c>
      <c r="K133" s="36"/>
      <c r="L133" s="100">
        <v>20140110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1642479</v>
      </c>
      <c r="G134" s="36">
        <v>0</v>
      </c>
      <c r="H134" s="36">
        <v>1363473</v>
      </c>
      <c r="I134" s="36">
        <v>21000</v>
      </c>
      <c r="J134" s="36">
        <v>258006</v>
      </c>
      <c r="K134" s="36"/>
      <c r="L134" s="100">
        <v>20140110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1712524</v>
      </c>
      <c r="G135" s="36">
        <v>0</v>
      </c>
      <c r="H135" s="36">
        <v>1507635</v>
      </c>
      <c r="I135" s="36">
        <v>0</v>
      </c>
      <c r="J135" s="36">
        <v>204889</v>
      </c>
      <c r="K135" s="36"/>
      <c r="L135" s="100">
        <v>20140110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44296751</v>
      </c>
      <c r="G136" s="36">
        <v>10435013</v>
      </c>
      <c r="H136" s="36">
        <v>2008716</v>
      </c>
      <c r="I136" s="36">
        <v>4879303</v>
      </c>
      <c r="J136" s="36">
        <v>26973719</v>
      </c>
      <c r="K136" s="36"/>
      <c r="L136" s="100">
        <v>20140110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90190</v>
      </c>
      <c r="G137" s="36">
        <v>0</v>
      </c>
      <c r="H137" s="36">
        <v>49090</v>
      </c>
      <c r="I137" s="36">
        <v>0</v>
      </c>
      <c r="J137" s="36">
        <v>41100</v>
      </c>
      <c r="K137" s="36"/>
      <c r="L137" s="100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23527943</v>
      </c>
      <c r="G138" s="36">
        <v>3492428</v>
      </c>
      <c r="H138" s="36">
        <v>4180660</v>
      </c>
      <c r="I138" s="36">
        <v>10560778</v>
      </c>
      <c r="J138" s="36">
        <v>5294077</v>
      </c>
      <c r="K138" s="36"/>
      <c r="L138" s="100">
        <v>20140110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3941235</v>
      </c>
      <c r="G139" s="36">
        <v>133367</v>
      </c>
      <c r="H139" s="36">
        <v>2068736</v>
      </c>
      <c r="I139" s="36">
        <v>383874</v>
      </c>
      <c r="J139" s="36">
        <v>1355258</v>
      </c>
      <c r="K139" s="36"/>
      <c r="L139" s="100">
        <v>20140110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9772470</v>
      </c>
      <c r="G140" s="36">
        <v>134885</v>
      </c>
      <c r="H140" s="36">
        <v>2930933</v>
      </c>
      <c r="I140" s="36">
        <v>348352</v>
      </c>
      <c r="J140" s="36">
        <v>6358300</v>
      </c>
      <c r="K140" s="36"/>
      <c r="L140" s="100">
        <v>20140110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12210319</v>
      </c>
      <c r="G141" s="36">
        <v>4509100</v>
      </c>
      <c r="H141" s="36">
        <v>2656224</v>
      </c>
      <c r="I141" s="36">
        <v>316100</v>
      </c>
      <c r="J141" s="36">
        <v>4728895</v>
      </c>
      <c r="K141" s="36"/>
      <c r="L141" s="100">
        <v>20140207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8426117</v>
      </c>
      <c r="G142" s="36">
        <v>942030</v>
      </c>
      <c r="H142" s="36">
        <v>2222585</v>
      </c>
      <c r="I142" s="36">
        <v>664501</v>
      </c>
      <c r="J142" s="36">
        <v>4597001</v>
      </c>
      <c r="K142" s="36"/>
      <c r="L142" s="100">
        <v>20140207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29301248</v>
      </c>
      <c r="G143" s="36">
        <v>14617780</v>
      </c>
      <c r="H143" s="36">
        <v>7080870</v>
      </c>
      <c r="I143" s="36">
        <v>3219719</v>
      </c>
      <c r="J143" s="36">
        <v>4382879</v>
      </c>
      <c r="K143" s="36"/>
      <c r="L143" s="100">
        <v>20140110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1727093</v>
      </c>
      <c r="G144" s="36">
        <v>37500</v>
      </c>
      <c r="H144" s="36">
        <v>1216953</v>
      </c>
      <c r="I144" s="36">
        <v>19000</v>
      </c>
      <c r="J144" s="36">
        <v>453640</v>
      </c>
      <c r="K144" s="36"/>
      <c r="L144" s="100">
        <v>20140207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61054227</v>
      </c>
      <c r="G145" s="36">
        <v>8160811</v>
      </c>
      <c r="H145" s="36">
        <v>12271347</v>
      </c>
      <c r="I145" s="36">
        <v>16863128</v>
      </c>
      <c r="J145" s="36">
        <v>23758941</v>
      </c>
      <c r="K145" s="36"/>
      <c r="L145" s="100">
        <v>20140110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14998394</v>
      </c>
      <c r="G146" s="36">
        <v>6175491</v>
      </c>
      <c r="H146" s="36">
        <v>2202714</v>
      </c>
      <c r="I146" s="36">
        <v>1835241</v>
      </c>
      <c r="J146" s="36">
        <v>4784948</v>
      </c>
      <c r="K146" s="36"/>
      <c r="L146" s="100">
        <v>20140110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47416411</v>
      </c>
      <c r="G147" s="36">
        <v>12110774</v>
      </c>
      <c r="H147" s="36">
        <v>16599895</v>
      </c>
      <c r="I147" s="36">
        <v>1213462</v>
      </c>
      <c r="J147" s="36">
        <v>17492280</v>
      </c>
      <c r="K147" s="36"/>
      <c r="L147" s="100">
        <v>20140110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2059187</v>
      </c>
      <c r="G148" s="36">
        <v>80500</v>
      </c>
      <c r="H148" s="36">
        <v>77302</v>
      </c>
      <c r="I148" s="36">
        <v>50785</v>
      </c>
      <c r="J148" s="36">
        <v>1850600</v>
      </c>
      <c r="K148" s="36"/>
      <c r="L148" s="100" t="s">
        <v>2303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2059258</v>
      </c>
      <c r="G149" s="36">
        <v>203340</v>
      </c>
      <c r="H149" s="36">
        <v>1102852</v>
      </c>
      <c r="I149" s="36">
        <v>98700</v>
      </c>
      <c r="J149" s="36">
        <v>654366</v>
      </c>
      <c r="K149" s="36"/>
      <c r="L149" s="100">
        <v>20140110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2340990</v>
      </c>
      <c r="G150" s="36">
        <v>43000</v>
      </c>
      <c r="H150" s="36">
        <v>1817465</v>
      </c>
      <c r="I150" s="36">
        <v>0</v>
      </c>
      <c r="J150" s="36">
        <v>480525</v>
      </c>
      <c r="K150" s="36"/>
      <c r="L150" s="100">
        <v>20140110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387292</v>
      </c>
      <c r="G151" s="36">
        <v>0</v>
      </c>
      <c r="H151" s="36">
        <v>231125</v>
      </c>
      <c r="I151" s="36">
        <v>0</v>
      </c>
      <c r="J151" s="36">
        <v>156167</v>
      </c>
      <c r="K151" s="36"/>
      <c r="L151" s="100">
        <v>20140110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9035898</v>
      </c>
      <c r="G152" s="36">
        <v>1328245</v>
      </c>
      <c r="H152" s="36">
        <v>4109816</v>
      </c>
      <c r="I152" s="36">
        <v>1293825</v>
      </c>
      <c r="J152" s="36">
        <v>2304012</v>
      </c>
      <c r="K152" s="36"/>
      <c r="L152" s="100">
        <v>20140110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1467065</v>
      </c>
      <c r="G153" s="36">
        <v>0</v>
      </c>
      <c r="H153" s="36">
        <v>1035388</v>
      </c>
      <c r="I153" s="36">
        <v>0</v>
      </c>
      <c r="J153" s="36">
        <v>431677</v>
      </c>
      <c r="K153" s="36"/>
      <c r="L153" s="100">
        <v>20140110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1661183</v>
      </c>
      <c r="G154" s="36">
        <v>0</v>
      </c>
      <c r="H154" s="36">
        <v>1137232</v>
      </c>
      <c r="I154" s="36">
        <v>16800</v>
      </c>
      <c r="J154" s="36">
        <v>507151</v>
      </c>
      <c r="K154" s="36"/>
      <c r="L154" s="100">
        <v>20140110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3028567</v>
      </c>
      <c r="G155" s="36">
        <v>245750</v>
      </c>
      <c r="H155" s="36">
        <v>2376983</v>
      </c>
      <c r="I155" s="36">
        <v>153200</v>
      </c>
      <c r="J155" s="36">
        <v>252634</v>
      </c>
      <c r="K155" s="36"/>
      <c r="L155" s="100">
        <v>20140110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6784701</v>
      </c>
      <c r="G156" s="36">
        <v>180251</v>
      </c>
      <c r="H156" s="36">
        <v>3695779</v>
      </c>
      <c r="I156" s="36">
        <v>587345</v>
      </c>
      <c r="J156" s="36">
        <v>2321326</v>
      </c>
      <c r="K156" s="36"/>
      <c r="L156" s="100">
        <v>20140207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6958595</v>
      </c>
      <c r="G157" s="36">
        <v>0</v>
      </c>
      <c r="H157" s="36">
        <v>1028004</v>
      </c>
      <c r="I157" s="36">
        <v>189800</v>
      </c>
      <c r="J157" s="36">
        <v>5740791</v>
      </c>
      <c r="K157" s="36"/>
      <c r="L157" s="100">
        <v>20140207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3300584</v>
      </c>
      <c r="G158" s="36">
        <v>80800</v>
      </c>
      <c r="H158" s="36">
        <v>2185523</v>
      </c>
      <c r="I158" s="36">
        <v>332714</v>
      </c>
      <c r="J158" s="36">
        <v>701547</v>
      </c>
      <c r="K158" s="36"/>
      <c r="L158" s="100">
        <v>20140110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1025191</v>
      </c>
      <c r="G159" s="36">
        <v>291914</v>
      </c>
      <c r="H159" s="36">
        <v>331514</v>
      </c>
      <c r="I159" s="36">
        <v>240915</v>
      </c>
      <c r="J159" s="36">
        <v>160848</v>
      </c>
      <c r="K159" s="36"/>
      <c r="L159" s="100">
        <v>20140110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4980689</v>
      </c>
      <c r="G160" s="36">
        <v>19000</v>
      </c>
      <c r="H160" s="36">
        <v>2470753</v>
      </c>
      <c r="I160" s="36">
        <v>33909</v>
      </c>
      <c r="J160" s="36">
        <v>2457027</v>
      </c>
      <c r="K160" s="36"/>
      <c r="L160" s="100">
        <v>20140110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18588602</v>
      </c>
      <c r="G161" s="36">
        <v>496200</v>
      </c>
      <c r="H161" s="36">
        <v>8340501</v>
      </c>
      <c r="I161" s="36">
        <v>140897</v>
      </c>
      <c r="J161" s="36">
        <v>9611004</v>
      </c>
      <c r="K161" s="36"/>
      <c r="L161" s="100">
        <v>20140110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626490</v>
      </c>
      <c r="G162" s="36">
        <v>143000</v>
      </c>
      <c r="H162" s="36">
        <v>202317</v>
      </c>
      <c r="I162" s="36">
        <v>90830</v>
      </c>
      <c r="J162" s="36">
        <v>190343</v>
      </c>
      <c r="K162" s="36"/>
      <c r="L162" s="100">
        <v>20140110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77570</v>
      </c>
      <c r="G163" s="36">
        <v>0</v>
      </c>
      <c r="H163" s="36">
        <v>34720</v>
      </c>
      <c r="I163" s="36">
        <v>0</v>
      </c>
      <c r="J163" s="36">
        <v>42850</v>
      </c>
      <c r="K163" s="36"/>
      <c r="L163" s="100" t="s">
        <v>2303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2895105</v>
      </c>
      <c r="G164" s="36">
        <v>251500</v>
      </c>
      <c r="H164" s="36">
        <v>1660170</v>
      </c>
      <c r="I164" s="36">
        <v>45750</v>
      </c>
      <c r="J164" s="36">
        <v>937685</v>
      </c>
      <c r="K164" s="36"/>
      <c r="L164" s="100" t="s">
        <v>2303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51394</v>
      </c>
      <c r="G165" s="36">
        <v>0</v>
      </c>
      <c r="H165" s="36">
        <v>33218</v>
      </c>
      <c r="I165" s="36">
        <v>4376</v>
      </c>
      <c r="J165" s="36">
        <v>13800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2902315</v>
      </c>
      <c r="G166" s="36">
        <v>291935</v>
      </c>
      <c r="H166" s="36">
        <v>1584896</v>
      </c>
      <c r="I166" s="36">
        <v>2500</v>
      </c>
      <c r="J166" s="36">
        <v>1022984</v>
      </c>
      <c r="K166" s="36"/>
      <c r="L166" s="100">
        <v>20140110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7968527</v>
      </c>
      <c r="G167" s="36">
        <v>177000</v>
      </c>
      <c r="H167" s="36">
        <v>2095802</v>
      </c>
      <c r="I167" s="36">
        <v>0</v>
      </c>
      <c r="J167" s="36">
        <v>5695725</v>
      </c>
      <c r="K167" s="36"/>
      <c r="L167" s="100">
        <v>20140110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3375401</v>
      </c>
      <c r="G168" s="36">
        <v>452182</v>
      </c>
      <c r="H168" s="36">
        <v>1153666</v>
      </c>
      <c r="I168" s="36">
        <v>69800</v>
      </c>
      <c r="J168" s="36">
        <v>1699753</v>
      </c>
      <c r="K168" s="36"/>
      <c r="L168" s="100">
        <v>20140110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10243976</v>
      </c>
      <c r="G169" s="36">
        <v>2155451</v>
      </c>
      <c r="H169" s="36">
        <v>973117</v>
      </c>
      <c r="I169" s="36">
        <v>3655303</v>
      </c>
      <c r="J169" s="36">
        <v>3460105</v>
      </c>
      <c r="K169" s="36"/>
      <c r="L169" s="100">
        <v>20140110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827698</v>
      </c>
      <c r="G170" s="36">
        <v>0</v>
      </c>
      <c r="H170" s="36">
        <v>220361</v>
      </c>
      <c r="I170" s="36">
        <v>0</v>
      </c>
      <c r="J170" s="36">
        <v>607337</v>
      </c>
      <c r="K170" s="36"/>
      <c r="L170" s="100">
        <v>20140207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74865292</v>
      </c>
      <c r="G171" s="36">
        <v>2280360</v>
      </c>
      <c r="H171" s="36">
        <v>8776526</v>
      </c>
      <c r="I171" s="36">
        <v>20452216</v>
      </c>
      <c r="J171" s="36">
        <v>43356190</v>
      </c>
      <c r="K171" s="36"/>
      <c r="L171" s="100">
        <v>20140110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65467985</v>
      </c>
      <c r="G172" s="36">
        <v>7394296</v>
      </c>
      <c r="H172" s="36">
        <v>20494327</v>
      </c>
      <c r="I172" s="36">
        <v>7485085</v>
      </c>
      <c r="J172" s="36">
        <v>30094277</v>
      </c>
      <c r="K172" s="36"/>
      <c r="L172" s="100">
        <v>20140110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277466</v>
      </c>
      <c r="G173" s="36">
        <v>0</v>
      </c>
      <c r="H173" s="36">
        <v>228690</v>
      </c>
      <c r="I173" s="36">
        <v>3275</v>
      </c>
      <c r="J173" s="36">
        <v>45501</v>
      </c>
      <c r="K173" s="36"/>
      <c r="L173" s="100">
        <v>20140110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1084071</v>
      </c>
      <c r="G174" s="36">
        <v>145000</v>
      </c>
      <c r="H174" s="36">
        <v>591214</v>
      </c>
      <c r="I174" s="36">
        <v>11000</v>
      </c>
      <c r="J174" s="36">
        <v>336857</v>
      </c>
      <c r="K174" s="36"/>
      <c r="L174" s="100">
        <v>20140207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12810590</v>
      </c>
      <c r="G175" s="36">
        <v>4372377</v>
      </c>
      <c r="H175" s="36">
        <v>4250272</v>
      </c>
      <c r="I175" s="36">
        <v>3037100</v>
      </c>
      <c r="J175" s="36">
        <v>1150841</v>
      </c>
      <c r="K175" s="36"/>
      <c r="L175" s="100">
        <v>20140110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986103</v>
      </c>
      <c r="G176" s="36">
        <v>15000</v>
      </c>
      <c r="H176" s="36">
        <v>717212</v>
      </c>
      <c r="I176" s="36">
        <v>0</v>
      </c>
      <c r="J176" s="36">
        <v>253891</v>
      </c>
      <c r="K176" s="36"/>
      <c r="L176" s="100">
        <v>20140110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13169072</v>
      </c>
      <c r="G177" s="36">
        <v>17700</v>
      </c>
      <c r="H177" s="36">
        <v>1743265</v>
      </c>
      <c r="I177" s="36">
        <v>1626750</v>
      </c>
      <c r="J177" s="36">
        <v>9781357</v>
      </c>
      <c r="K177" s="36"/>
      <c r="L177" s="100">
        <v>20140110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61037670</v>
      </c>
      <c r="G178" s="36">
        <v>11590001</v>
      </c>
      <c r="H178" s="36">
        <v>12946226</v>
      </c>
      <c r="I178" s="36">
        <v>10786738</v>
      </c>
      <c r="J178" s="36">
        <v>25714705</v>
      </c>
      <c r="K178" s="36"/>
      <c r="L178" s="100">
        <v>20140110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5399604</v>
      </c>
      <c r="G179" s="36">
        <v>358850</v>
      </c>
      <c r="H179" s="36">
        <v>4151726</v>
      </c>
      <c r="I179" s="36">
        <v>0</v>
      </c>
      <c r="J179" s="36">
        <v>889028</v>
      </c>
      <c r="K179" s="36"/>
      <c r="L179" s="100">
        <v>20140110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13464277</v>
      </c>
      <c r="G180" s="36">
        <v>2670500</v>
      </c>
      <c r="H180" s="36">
        <v>8474785</v>
      </c>
      <c r="I180" s="36">
        <v>366275</v>
      </c>
      <c r="J180" s="36">
        <v>1952717</v>
      </c>
      <c r="K180" s="36"/>
      <c r="L180" s="100">
        <v>20140110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3500924</v>
      </c>
      <c r="G181" s="36">
        <v>366801</v>
      </c>
      <c r="H181" s="36">
        <v>2594965</v>
      </c>
      <c r="I181" s="36">
        <v>36500</v>
      </c>
      <c r="J181" s="36">
        <v>502658</v>
      </c>
      <c r="K181" s="36"/>
      <c r="L181" s="100">
        <v>20140110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167591</v>
      </c>
      <c r="G182" s="36">
        <v>0</v>
      </c>
      <c r="H182" s="36">
        <v>67591</v>
      </c>
      <c r="I182" s="36">
        <v>0</v>
      </c>
      <c r="J182" s="36">
        <v>100000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453634</v>
      </c>
      <c r="G183" s="36">
        <v>0</v>
      </c>
      <c r="H183" s="36">
        <v>252338</v>
      </c>
      <c r="I183" s="36">
        <v>6500</v>
      </c>
      <c r="J183" s="36">
        <v>194796</v>
      </c>
      <c r="K183" s="36"/>
      <c r="L183" s="100">
        <v>20140110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5456747</v>
      </c>
      <c r="G184" s="36">
        <v>63200</v>
      </c>
      <c r="H184" s="36">
        <v>310830</v>
      </c>
      <c r="I184" s="36">
        <v>134800</v>
      </c>
      <c r="J184" s="36">
        <v>4947917</v>
      </c>
      <c r="K184" s="36"/>
      <c r="L184" s="100">
        <v>20140110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3887609</v>
      </c>
      <c r="G185" s="36">
        <v>1063900</v>
      </c>
      <c r="H185" s="36">
        <v>1771206</v>
      </c>
      <c r="I185" s="36">
        <v>318698</v>
      </c>
      <c r="J185" s="36">
        <v>733805</v>
      </c>
      <c r="K185" s="36"/>
      <c r="L185" s="100">
        <v>20140110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2452306</v>
      </c>
      <c r="G186" s="36">
        <v>75000</v>
      </c>
      <c r="H186" s="36">
        <v>884904</v>
      </c>
      <c r="I186" s="36">
        <v>391645</v>
      </c>
      <c r="J186" s="36">
        <v>1100757</v>
      </c>
      <c r="K186" s="36"/>
      <c r="L186" s="100">
        <v>20140110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1652222</v>
      </c>
      <c r="G187" s="36">
        <v>28500</v>
      </c>
      <c r="H187" s="36">
        <v>1233101</v>
      </c>
      <c r="I187" s="36">
        <v>0</v>
      </c>
      <c r="J187" s="36">
        <v>390621</v>
      </c>
      <c r="K187" s="36"/>
      <c r="L187" s="100">
        <v>20140110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1519235</v>
      </c>
      <c r="G188" s="36">
        <v>188725</v>
      </c>
      <c r="H188" s="36">
        <v>832736</v>
      </c>
      <c r="I188" s="36">
        <v>392645</v>
      </c>
      <c r="J188" s="36">
        <v>105129</v>
      </c>
      <c r="K188" s="36"/>
      <c r="L188" s="100">
        <v>20140207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1142272</v>
      </c>
      <c r="G189" s="36">
        <v>0</v>
      </c>
      <c r="H189" s="36">
        <v>1064288</v>
      </c>
      <c r="I189" s="36">
        <v>0</v>
      </c>
      <c r="J189" s="36">
        <v>77984</v>
      </c>
      <c r="K189" s="36"/>
      <c r="L189" s="100">
        <v>20140110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21166256</v>
      </c>
      <c r="G190" s="36">
        <v>368730</v>
      </c>
      <c r="H190" s="36">
        <v>5431602</v>
      </c>
      <c r="I190" s="36">
        <v>2436500</v>
      </c>
      <c r="J190" s="36">
        <v>12929424</v>
      </c>
      <c r="K190" s="64"/>
      <c r="L190" s="100">
        <v>20140110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6305027</v>
      </c>
      <c r="G191" s="36">
        <v>1770766</v>
      </c>
      <c r="H191" s="36">
        <v>1811488</v>
      </c>
      <c r="I191" s="36">
        <v>143025</v>
      </c>
      <c r="J191" s="36">
        <v>2579748</v>
      </c>
      <c r="K191" s="36"/>
      <c r="L191" s="100">
        <v>20140110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0" t="s">
        <v>2303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6342540</v>
      </c>
      <c r="G193" s="36">
        <v>177000</v>
      </c>
      <c r="H193" s="36">
        <v>1983708</v>
      </c>
      <c r="I193" s="36">
        <v>1003800</v>
      </c>
      <c r="J193" s="36">
        <v>3178032</v>
      </c>
      <c r="K193" s="36"/>
      <c r="L193" s="100">
        <v>20140110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6805460</v>
      </c>
      <c r="G194" s="36">
        <v>4903855</v>
      </c>
      <c r="H194" s="36">
        <v>1117666</v>
      </c>
      <c r="I194" s="36">
        <v>5600</v>
      </c>
      <c r="J194" s="36">
        <v>778339</v>
      </c>
      <c r="K194" s="36"/>
      <c r="L194" s="100">
        <v>20140110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2630766</v>
      </c>
      <c r="G195" s="36">
        <v>172600</v>
      </c>
      <c r="H195" s="36">
        <v>1320477</v>
      </c>
      <c r="I195" s="36">
        <v>0</v>
      </c>
      <c r="J195" s="36">
        <v>1137689</v>
      </c>
      <c r="K195" s="36"/>
      <c r="L195" s="100">
        <v>20140110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27896623</v>
      </c>
      <c r="G197" s="36">
        <v>1323830</v>
      </c>
      <c r="H197" s="36">
        <v>5798728</v>
      </c>
      <c r="I197" s="36">
        <v>6036400</v>
      </c>
      <c r="J197" s="36">
        <v>14737665</v>
      </c>
      <c r="K197" s="36"/>
      <c r="L197" s="100">
        <v>20140110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6803882</v>
      </c>
      <c r="G198" s="36">
        <v>3346915</v>
      </c>
      <c r="H198" s="36">
        <v>2224365</v>
      </c>
      <c r="I198" s="36">
        <v>128019</v>
      </c>
      <c r="J198" s="36">
        <v>1104583</v>
      </c>
      <c r="K198" s="36"/>
      <c r="L198" s="100">
        <v>20140110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18112577</v>
      </c>
      <c r="G199" s="36">
        <v>3691529</v>
      </c>
      <c r="H199" s="36">
        <v>6072367</v>
      </c>
      <c r="I199" s="36">
        <v>1162998</v>
      </c>
      <c r="J199" s="36">
        <v>7185683</v>
      </c>
      <c r="K199" s="36"/>
      <c r="L199" s="100">
        <v>20140110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153036</v>
      </c>
      <c r="G200" s="36">
        <v>0</v>
      </c>
      <c r="H200" s="36">
        <v>118036</v>
      </c>
      <c r="I200" s="36">
        <v>0</v>
      </c>
      <c r="J200" s="36">
        <v>35000</v>
      </c>
      <c r="K200" s="36"/>
      <c r="L200" s="100">
        <v>20140110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54330131</v>
      </c>
      <c r="G201" s="36">
        <v>43097144</v>
      </c>
      <c r="H201" s="36">
        <v>8214417</v>
      </c>
      <c r="I201" s="36">
        <v>67000</v>
      </c>
      <c r="J201" s="36">
        <v>2951570</v>
      </c>
      <c r="K201" s="36"/>
      <c r="L201" s="100">
        <v>20140110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10075224</v>
      </c>
      <c r="G202" s="36">
        <v>3066826</v>
      </c>
      <c r="H202" s="36">
        <v>5590373</v>
      </c>
      <c r="I202" s="36">
        <v>47500</v>
      </c>
      <c r="J202" s="36">
        <v>1370525</v>
      </c>
      <c r="K202" s="36"/>
      <c r="L202" s="100">
        <v>20140110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2588457</v>
      </c>
      <c r="G203" s="36">
        <v>1948110</v>
      </c>
      <c r="H203" s="36">
        <v>603396</v>
      </c>
      <c r="I203" s="36">
        <v>0</v>
      </c>
      <c r="J203" s="36">
        <v>36951</v>
      </c>
      <c r="K203" s="36"/>
      <c r="L203" s="100">
        <v>20140110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6868756</v>
      </c>
      <c r="G204" s="36">
        <v>865925</v>
      </c>
      <c r="H204" s="36">
        <v>1566029</v>
      </c>
      <c r="I204" s="36">
        <v>3338898</v>
      </c>
      <c r="J204" s="36">
        <v>1097904</v>
      </c>
      <c r="K204" s="36"/>
      <c r="L204" s="100">
        <v>20140110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20371343</v>
      </c>
      <c r="G205" s="36">
        <v>3138553</v>
      </c>
      <c r="H205" s="36">
        <v>9259644</v>
      </c>
      <c r="I205" s="36">
        <v>318550</v>
      </c>
      <c r="J205" s="36">
        <v>7654596</v>
      </c>
      <c r="K205" s="36"/>
      <c r="L205" s="100">
        <v>20140110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23478934</v>
      </c>
      <c r="G206" s="36">
        <v>15345574</v>
      </c>
      <c r="H206" s="36">
        <v>3535089</v>
      </c>
      <c r="I206" s="36">
        <v>448295</v>
      </c>
      <c r="J206" s="36">
        <v>4149976</v>
      </c>
      <c r="K206" s="36"/>
      <c r="L206" s="100">
        <v>20140207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6617833</v>
      </c>
      <c r="G207" s="36">
        <v>2301956</v>
      </c>
      <c r="H207" s="36">
        <v>3436913</v>
      </c>
      <c r="I207" s="36">
        <v>34390</v>
      </c>
      <c r="J207" s="36">
        <v>844574</v>
      </c>
      <c r="K207" s="36"/>
      <c r="L207" s="100">
        <v>20140110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89726634</v>
      </c>
      <c r="G208" s="36">
        <v>57484234</v>
      </c>
      <c r="H208" s="36">
        <v>24433179</v>
      </c>
      <c r="I208" s="36">
        <v>221600</v>
      </c>
      <c r="J208" s="36">
        <v>7587621</v>
      </c>
      <c r="K208" s="36"/>
      <c r="L208" s="100">
        <v>20140110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25794269</v>
      </c>
      <c r="G209" s="36">
        <v>16043756</v>
      </c>
      <c r="H209" s="36">
        <v>6906478</v>
      </c>
      <c r="I209" s="36">
        <v>1137501</v>
      </c>
      <c r="J209" s="36">
        <v>1706534</v>
      </c>
      <c r="K209" s="36"/>
      <c r="L209" s="100">
        <v>20140110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30470598</v>
      </c>
      <c r="G210" s="36">
        <v>21669385</v>
      </c>
      <c r="H210" s="36">
        <v>7678978</v>
      </c>
      <c r="I210" s="36">
        <v>0</v>
      </c>
      <c r="J210" s="36">
        <v>1122235</v>
      </c>
      <c r="K210" s="36"/>
      <c r="L210" s="100">
        <v>20140110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10994551</v>
      </c>
      <c r="G211" s="36">
        <v>3150611</v>
      </c>
      <c r="H211" s="36">
        <v>4189741</v>
      </c>
      <c r="I211" s="36">
        <v>483725</v>
      </c>
      <c r="J211" s="36">
        <v>3170474</v>
      </c>
      <c r="K211" s="36"/>
      <c r="L211" s="100">
        <v>20140110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3460378</v>
      </c>
      <c r="G212" s="36">
        <v>1783985</v>
      </c>
      <c r="H212" s="36">
        <v>1600445</v>
      </c>
      <c r="I212" s="36">
        <v>1000</v>
      </c>
      <c r="J212" s="36">
        <v>74948</v>
      </c>
      <c r="K212" s="36"/>
      <c r="L212" s="100">
        <v>20140110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1388117</v>
      </c>
      <c r="G213" s="36">
        <v>354401</v>
      </c>
      <c r="H213" s="36">
        <v>623216</v>
      </c>
      <c r="I213" s="36">
        <v>0</v>
      </c>
      <c r="J213" s="36">
        <v>410500</v>
      </c>
      <c r="K213" s="36"/>
      <c r="L213" s="100">
        <v>20140110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6985551</v>
      </c>
      <c r="G214" s="36">
        <v>1063354</v>
      </c>
      <c r="H214" s="36">
        <v>2496677</v>
      </c>
      <c r="I214" s="36">
        <v>0</v>
      </c>
      <c r="J214" s="36">
        <v>3425520</v>
      </c>
      <c r="K214" s="36"/>
      <c r="L214" s="100">
        <v>20140110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7197149</v>
      </c>
      <c r="G215" s="36">
        <v>4069375</v>
      </c>
      <c r="H215" s="36">
        <v>2690475</v>
      </c>
      <c r="I215" s="36">
        <v>0</v>
      </c>
      <c r="J215" s="36">
        <v>437299</v>
      </c>
      <c r="K215" s="36"/>
      <c r="L215" s="100">
        <v>20140110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4788188</v>
      </c>
      <c r="G216" s="36">
        <v>173250</v>
      </c>
      <c r="H216" s="36">
        <v>423343</v>
      </c>
      <c r="I216" s="36">
        <v>3598000</v>
      </c>
      <c r="J216" s="36">
        <v>593595</v>
      </c>
      <c r="K216" s="36"/>
      <c r="L216" s="100">
        <v>20140110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18954874</v>
      </c>
      <c r="G217" s="36">
        <v>351945</v>
      </c>
      <c r="H217" s="36">
        <v>1668559</v>
      </c>
      <c r="I217" s="36">
        <v>0</v>
      </c>
      <c r="J217" s="36">
        <v>16934370</v>
      </c>
      <c r="K217" s="36"/>
      <c r="L217" s="100">
        <v>20140207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1970040</v>
      </c>
      <c r="G218" s="36">
        <v>172700</v>
      </c>
      <c r="H218" s="36">
        <v>825780</v>
      </c>
      <c r="I218" s="36">
        <v>448700</v>
      </c>
      <c r="J218" s="36">
        <v>522860</v>
      </c>
      <c r="K218" s="36"/>
      <c r="L218" s="100">
        <v>20140207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1026336</v>
      </c>
      <c r="G219" s="36">
        <v>76000</v>
      </c>
      <c r="H219" s="36">
        <v>460284</v>
      </c>
      <c r="I219" s="36">
        <v>175340</v>
      </c>
      <c r="J219" s="36">
        <v>314712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1205044</v>
      </c>
      <c r="G220" s="36">
        <v>395450</v>
      </c>
      <c r="H220" s="36">
        <v>710506</v>
      </c>
      <c r="I220" s="36">
        <v>2640</v>
      </c>
      <c r="J220" s="36">
        <v>96448</v>
      </c>
      <c r="K220" s="36"/>
      <c r="L220" s="100">
        <v>20140110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935312</v>
      </c>
      <c r="G221" s="36">
        <v>82500</v>
      </c>
      <c r="H221" s="36">
        <v>338051</v>
      </c>
      <c r="I221" s="36">
        <v>46000</v>
      </c>
      <c r="J221" s="36">
        <v>468761</v>
      </c>
      <c r="K221" s="36"/>
      <c r="L221" s="100">
        <v>20140207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343491</v>
      </c>
      <c r="G222" s="36">
        <v>0</v>
      </c>
      <c r="H222" s="36">
        <v>210100</v>
      </c>
      <c r="I222" s="36">
        <v>62300</v>
      </c>
      <c r="J222" s="36">
        <v>71091</v>
      </c>
      <c r="K222" s="36"/>
      <c r="L222" s="100" t="s">
        <v>2303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1459378</v>
      </c>
      <c r="G223" s="36">
        <v>0</v>
      </c>
      <c r="H223" s="36">
        <v>635112</v>
      </c>
      <c r="I223" s="36">
        <v>80418</v>
      </c>
      <c r="J223" s="36">
        <v>743848</v>
      </c>
      <c r="K223" s="36"/>
      <c r="L223" s="100">
        <v>20140110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776167</v>
      </c>
      <c r="G224" s="36">
        <v>180000</v>
      </c>
      <c r="H224" s="36">
        <v>596167</v>
      </c>
      <c r="I224" s="36">
        <v>0</v>
      </c>
      <c r="J224" s="36">
        <v>0</v>
      </c>
      <c r="K224" s="36"/>
      <c r="L224" s="100">
        <v>20140207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1873195</v>
      </c>
      <c r="G225" s="36">
        <v>79100</v>
      </c>
      <c r="H225" s="36">
        <v>1110500</v>
      </c>
      <c r="I225" s="36">
        <v>144850</v>
      </c>
      <c r="J225" s="36">
        <v>538745</v>
      </c>
      <c r="K225" s="36"/>
      <c r="L225" s="100">
        <v>20140110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10930052</v>
      </c>
      <c r="G226" s="36">
        <v>1334300</v>
      </c>
      <c r="H226" s="36">
        <v>3617716</v>
      </c>
      <c r="I226" s="36">
        <v>2593720</v>
      </c>
      <c r="J226" s="36">
        <v>3384316</v>
      </c>
      <c r="K226" s="36"/>
      <c r="L226" s="100">
        <v>20140207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125378</v>
      </c>
      <c r="G227" s="36">
        <v>0</v>
      </c>
      <c r="H227" s="36">
        <v>77978</v>
      </c>
      <c r="I227" s="36">
        <v>0</v>
      </c>
      <c r="J227" s="36">
        <v>47400</v>
      </c>
      <c r="K227" s="36"/>
      <c r="L227" s="100">
        <v>20140207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933197</v>
      </c>
      <c r="G228" s="36">
        <v>412100</v>
      </c>
      <c r="H228" s="36">
        <v>305072</v>
      </c>
      <c r="I228" s="36">
        <v>74500</v>
      </c>
      <c r="J228" s="36">
        <v>141525</v>
      </c>
      <c r="K228" s="36"/>
      <c r="L228" s="100">
        <v>20140110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7308979</v>
      </c>
      <c r="G229" s="36">
        <v>1061823</v>
      </c>
      <c r="H229" s="36">
        <v>1191819</v>
      </c>
      <c r="I229" s="36">
        <v>892143</v>
      </c>
      <c r="J229" s="36">
        <v>4163194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41000452</v>
      </c>
      <c r="G230" s="36">
        <v>9093412</v>
      </c>
      <c r="H230" s="36">
        <v>6270567</v>
      </c>
      <c r="I230" s="36">
        <v>6476399</v>
      </c>
      <c r="J230" s="36">
        <v>19160074</v>
      </c>
      <c r="K230" s="36"/>
      <c r="L230" s="100">
        <v>20140110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18117275</v>
      </c>
      <c r="G231" s="36">
        <v>2516801</v>
      </c>
      <c r="H231" s="36">
        <v>10915486</v>
      </c>
      <c r="I231" s="36">
        <v>196500</v>
      </c>
      <c r="J231" s="36">
        <v>4488488</v>
      </c>
      <c r="K231" s="36"/>
      <c r="L231" s="100">
        <v>20140110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40058961</v>
      </c>
      <c r="G232" s="36">
        <v>2467900</v>
      </c>
      <c r="H232" s="36">
        <v>15479824</v>
      </c>
      <c r="I232" s="36">
        <v>20884270</v>
      </c>
      <c r="J232" s="36">
        <v>1226967</v>
      </c>
      <c r="K232" s="36"/>
      <c r="L232" s="100">
        <v>20140207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4225766</v>
      </c>
      <c r="G233" s="36">
        <v>256801</v>
      </c>
      <c r="H233" s="36">
        <v>2582457</v>
      </c>
      <c r="I233" s="36">
        <v>0</v>
      </c>
      <c r="J233" s="36">
        <v>1386508</v>
      </c>
      <c r="K233" s="36"/>
      <c r="L233" s="100">
        <v>20140110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16705680</v>
      </c>
      <c r="G234" s="36">
        <v>950700</v>
      </c>
      <c r="H234" s="36">
        <v>7126554</v>
      </c>
      <c r="I234" s="36">
        <v>6461500</v>
      </c>
      <c r="J234" s="36">
        <v>2166926</v>
      </c>
      <c r="K234" s="36"/>
      <c r="L234" s="100">
        <v>20140110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22378941</v>
      </c>
      <c r="G235" s="36">
        <v>3306393</v>
      </c>
      <c r="H235" s="36">
        <v>13932180</v>
      </c>
      <c r="I235" s="36">
        <v>178600</v>
      </c>
      <c r="J235" s="36">
        <v>4961768</v>
      </c>
      <c r="K235" s="36"/>
      <c r="L235" s="100">
        <v>20140110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3750070</v>
      </c>
      <c r="G236" s="36">
        <v>0</v>
      </c>
      <c r="H236" s="36">
        <v>3743720</v>
      </c>
      <c r="I236" s="36">
        <v>0</v>
      </c>
      <c r="J236" s="36">
        <v>6350</v>
      </c>
      <c r="K236" s="36"/>
      <c r="L236" s="100">
        <v>20140110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12902040</v>
      </c>
      <c r="G237" s="36">
        <v>2734776</v>
      </c>
      <c r="H237" s="36">
        <v>3156586</v>
      </c>
      <c r="I237" s="36">
        <v>453000</v>
      </c>
      <c r="J237" s="36">
        <v>6557678</v>
      </c>
      <c r="K237" s="36"/>
      <c r="L237" s="100">
        <v>20140110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8211071</v>
      </c>
      <c r="G238" s="36">
        <v>164850</v>
      </c>
      <c r="H238" s="36">
        <v>6169732</v>
      </c>
      <c r="I238" s="36">
        <v>48000</v>
      </c>
      <c r="J238" s="36">
        <v>1828489</v>
      </c>
      <c r="K238" s="36"/>
      <c r="L238" s="100">
        <v>20140110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8105512</v>
      </c>
      <c r="G239" s="36">
        <v>0</v>
      </c>
      <c r="H239" s="36">
        <v>4456999</v>
      </c>
      <c r="I239" s="36">
        <v>0</v>
      </c>
      <c r="J239" s="36">
        <v>3648513</v>
      </c>
      <c r="K239" s="36"/>
      <c r="L239" s="100">
        <v>20140110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62354558</v>
      </c>
      <c r="G240" s="36">
        <v>11395805</v>
      </c>
      <c r="H240" s="36">
        <v>30697855</v>
      </c>
      <c r="I240" s="36">
        <v>6461019</v>
      </c>
      <c r="J240" s="36">
        <v>13799879</v>
      </c>
      <c r="K240" s="36"/>
      <c r="L240" s="100">
        <v>20140207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21342187</v>
      </c>
      <c r="G241" s="36">
        <v>1451851</v>
      </c>
      <c r="H241" s="36">
        <v>13256037</v>
      </c>
      <c r="I241" s="36">
        <v>1578773</v>
      </c>
      <c r="J241" s="36">
        <v>5055526</v>
      </c>
      <c r="K241" s="36"/>
      <c r="L241" s="100">
        <v>20140110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90074589</v>
      </c>
      <c r="G242" s="36">
        <v>22896244</v>
      </c>
      <c r="H242" s="36">
        <v>39099375</v>
      </c>
      <c r="I242" s="36">
        <v>445500</v>
      </c>
      <c r="J242" s="36">
        <v>27633470</v>
      </c>
      <c r="K242" s="36"/>
      <c r="L242" s="100">
        <v>20140207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43075035</v>
      </c>
      <c r="G243" s="36">
        <v>4618080</v>
      </c>
      <c r="H243" s="36">
        <v>29484678</v>
      </c>
      <c r="I243" s="36">
        <v>1442350</v>
      </c>
      <c r="J243" s="36">
        <v>7529927</v>
      </c>
      <c r="K243" s="36"/>
      <c r="L243" s="100">
        <v>20140110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525934835</v>
      </c>
      <c r="G244" s="36">
        <v>40691791</v>
      </c>
      <c r="H244" s="36">
        <v>34074677</v>
      </c>
      <c r="I244" s="36">
        <v>287292318</v>
      </c>
      <c r="J244" s="36">
        <v>163876049</v>
      </c>
      <c r="K244" s="36"/>
      <c r="L244" s="100">
        <v>20140207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22806092</v>
      </c>
      <c r="G245" s="36">
        <v>15465502</v>
      </c>
      <c r="H245" s="36">
        <v>6384355</v>
      </c>
      <c r="I245" s="36">
        <v>0</v>
      </c>
      <c r="J245" s="36">
        <v>956235</v>
      </c>
      <c r="K245" s="36"/>
      <c r="L245" s="100">
        <v>20140110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16176366</v>
      </c>
      <c r="G246" s="36">
        <v>4222280</v>
      </c>
      <c r="H246" s="36">
        <v>8987895</v>
      </c>
      <c r="I246" s="36">
        <v>1098443</v>
      </c>
      <c r="J246" s="36">
        <v>1867748</v>
      </c>
      <c r="K246" s="36"/>
      <c r="L246" s="100">
        <v>20140110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18779477</v>
      </c>
      <c r="G247" s="36">
        <v>9926303</v>
      </c>
      <c r="H247" s="36">
        <v>7556661</v>
      </c>
      <c r="I247" s="36">
        <v>0</v>
      </c>
      <c r="J247" s="36">
        <v>1296513</v>
      </c>
      <c r="K247" s="36"/>
      <c r="L247" s="100">
        <v>20140207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25242173</v>
      </c>
      <c r="G248" s="36">
        <v>15000</v>
      </c>
      <c r="H248" s="36">
        <v>3693520</v>
      </c>
      <c r="I248" s="36">
        <v>12272500</v>
      </c>
      <c r="J248" s="36">
        <v>9261153</v>
      </c>
      <c r="K248" s="36"/>
      <c r="L248" s="100">
        <v>20140110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56562205</v>
      </c>
      <c r="G249" s="36">
        <v>0</v>
      </c>
      <c r="H249" s="36">
        <v>32326919</v>
      </c>
      <c r="I249" s="36">
        <v>5868100</v>
      </c>
      <c r="J249" s="36">
        <v>18367186</v>
      </c>
      <c r="K249" s="36"/>
      <c r="L249" s="100">
        <v>20140110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11047083</v>
      </c>
      <c r="G250" s="36">
        <v>136400</v>
      </c>
      <c r="H250" s="36">
        <v>9435633</v>
      </c>
      <c r="I250" s="36">
        <v>0</v>
      </c>
      <c r="J250" s="36">
        <v>1475050</v>
      </c>
      <c r="K250" s="36"/>
      <c r="L250" s="100">
        <v>20140110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19979357</v>
      </c>
      <c r="G251" s="36">
        <v>4202005</v>
      </c>
      <c r="H251" s="36">
        <v>8757700</v>
      </c>
      <c r="I251" s="36">
        <v>66122</v>
      </c>
      <c r="J251" s="36">
        <v>6953530</v>
      </c>
      <c r="K251" s="36"/>
      <c r="L251" s="100">
        <v>20140207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53415202</v>
      </c>
      <c r="G252" s="36">
        <v>3985330</v>
      </c>
      <c r="H252" s="36">
        <v>18611225</v>
      </c>
      <c r="I252" s="36">
        <v>3581312</v>
      </c>
      <c r="J252" s="36">
        <v>27237335</v>
      </c>
      <c r="K252" s="36"/>
      <c r="L252" s="100">
        <v>20140110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6843274</v>
      </c>
      <c r="G253" s="36">
        <v>4652100</v>
      </c>
      <c r="H253" s="36">
        <v>1650861</v>
      </c>
      <c r="I253" s="36">
        <v>58300</v>
      </c>
      <c r="J253" s="36">
        <v>482013</v>
      </c>
      <c r="K253" s="36"/>
      <c r="L253" s="100">
        <v>20140110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46446400</v>
      </c>
      <c r="G254" s="36">
        <v>6191816</v>
      </c>
      <c r="H254" s="36">
        <v>5075610</v>
      </c>
      <c r="I254" s="36">
        <v>9696879</v>
      </c>
      <c r="J254" s="36">
        <v>25482095</v>
      </c>
      <c r="K254" s="36"/>
      <c r="L254" s="100">
        <v>20140110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15652087</v>
      </c>
      <c r="G255" s="36">
        <v>8108128</v>
      </c>
      <c r="H255" s="36">
        <v>3554613</v>
      </c>
      <c r="I255" s="36">
        <v>442150</v>
      </c>
      <c r="J255" s="36">
        <v>3547196</v>
      </c>
      <c r="K255" s="36"/>
      <c r="L255" s="100">
        <v>20140207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2510155</v>
      </c>
      <c r="G256" s="36">
        <v>261517</v>
      </c>
      <c r="H256" s="36">
        <v>198081</v>
      </c>
      <c r="I256" s="36">
        <v>1341045</v>
      </c>
      <c r="J256" s="36">
        <v>709512</v>
      </c>
      <c r="K256" s="36"/>
      <c r="L256" s="100">
        <v>20140110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10733338</v>
      </c>
      <c r="G257" s="36">
        <v>3767203</v>
      </c>
      <c r="H257" s="36">
        <v>3477558</v>
      </c>
      <c r="I257" s="36">
        <v>1267600</v>
      </c>
      <c r="J257" s="36">
        <v>2220977</v>
      </c>
      <c r="K257" s="36"/>
      <c r="L257" s="100">
        <v>20140207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28224687</v>
      </c>
      <c r="G258" s="36">
        <v>7655650</v>
      </c>
      <c r="H258" s="36">
        <v>12021353</v>
      </c>
      <c r="I258" s="36">
        <v>4679702</v>
      </c>
      <c r="J258" s="36">
        <v>3867982</v>
      </c>
      <c r="K258" s="36"/>
      <c r="L258" s="100">
        <v>20140207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4027218</v>
      </c>
      <c r="G259" s="36">
        <v>0</v>
      </c>
      <c r="H259" s="36">
        <v>1147648</v>
      </c>
      <c r="I259" s="36">
        <v>1518406</v>
      </c>
      <c r="J259" s="36">
        <v>1361164</v>
      </c>
      <c r="K259" s="36"/>
      <c r="L259" s="100">
        <v>20140110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28497840</v>
      </c>
      <c r="G260" s="36">
        <v>17729562</v>
      </c>
      <c r="H260" s="36">
        <v>3331244</v>
      </c>
      <c r="I260" s="36">
        <v>3934666</v>
      </c>
      <c r="J260" s="36">
        <v>3502368</v>
      </c>
      <c r="K260" s="36"/>
      <c r="L260" s="100">
        <v>20140110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24931552</v>
      </c>
      <c r="G261" s="36">
        <v>0</v>
      </c>
      <c r="H261" s="36">
        <v>1620109</v>
      </c>
      <c r="I261" s="36">
        <v>8798688</v>
      </c>
      <c r="J261" s="36">
        <v>14512755</v>
      </c>
      <c r="K261" s="36"/>
      <c r="L261" s="100">
        <v>20140207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16760504</v>
      </c>
      <c r="G262" s="36">
        <v>10859157</v>
      </c>
      <c r="H262" s="36">
        <v>3516774</v>
      </c>
      <c r="I262" s="36">
        <v>228400</v>
      </c>
      <c r="J262" s="36">
        <v>2156173</v>
      </c>
      <c r="K262" s="36"/>
      <c r="L262" s="100">
        <v>20140207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36258467</v>
      </c>
      <c r="G263" s="36">
        <v>24653182</v>
      </c>
      <c r="H263" s="36">
        <v>5257908</v>
      </c>
      <c r="I263" s="36">
        <v>2228067</v>
      </c>
      <c r="J263" s="36">
        <v>4119310</v>
      </c>
      <c r="K263" s="36"/>
      <c r="L263" s="100">
        <v>20140110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662379</v>
      </c>
      <c r="G264" s="36">
        <v>0</v>
      </c>
      <c r="H264" s="36">
        <v>419581</v>
      </c>
      <c r="I264" s="36">
        <v>6600</v>
      </c>
      <c r="J264" s="36">
        <v>236198</v>
      </c>
      <c r="K264" s="36"/>
      <c r="L264" s="100" t="s">
        <v>2303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633735</v>
      </c>
      <c r="G265" s="36">
        <v>256258</v>
      </c>
      <c r="H265" s="36">
        <v>365377</v>
      </c>
      <c r="I265" s="36">
        <v>0</v>
      </c>
      <c r="J265" s="36">
        <v>12100</v>
      </c>
      <c r="K265" s="36"/>
      <c r="L265" s="100" t="s">
        <v>2303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2033775</v>
      </c>
      <c r="G266" s="36">
        <v>0</v>
      </c>
      <c r="H266" s="36">
        <v>753675</v>
      </c>
      <c r="I266" s="36">
        <v>0</v>
      </c>
      <c r="J266" s="36">
        <v>1280100</v>
      </c>
      <c r="K266" s="36"/>
      <c r="L266" s="100">
        <v>20140110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2985131</v>
      </c>
      <c r="G267" s="36">
        <v>226760</v>
      </c>
      <c r="H267" s="36">
        <v>2255439</v>
      </c>
      <c r="I267" s="36">
        <v>0</v>
      </c>
      <c r="J267" s="36">
        <v>502932</v>
      </c>
      <c r="K267" s="36"/>
      <c r="L267" s="100">
        <v>20140207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3518228</v>
      </c>
      <c r="G268" s="36">
        <v>1639132</v>
      </c>
      <c r="H268" s="36">
        <v>1575410</v>
      </c>
      <c r="I268" s="36">
        <v>149650</v>
      </c>
      <c r="J268" s="36">
        <v>154036</v>
      </c>
      <c r="K268" s="36"/>
      <c r="L268" s="100">
        <v>20140110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1146346</v>
      </c>
      <c r="G269" s="36">
        <v>119802</v>
      </c>
      <c r="H269" s="36">
        <v>98600</v>
      </c>
      <c r="I269" s="36">
        <v>21551</v>
      </c>
      <c r="J269" s="36">
        <v>906393</v>
      </c>
      <c r="K269" s="36"/>
      <c r="L269" s="100">
        <v>20140110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23338796</v>
      </c>
      <c r="G270" s="36">
        <v>1191400</v>
      </c>
      <c r="H270" s="36">
        <v>9687414</v>
      </c>
      <c r="I270" s="36">
        <v>4200415</v>
      </c>
      <c r="J270" s="36">
        <v>8259567</v>
      </c>
      <c r="K270" s="36"/>
      <c r="L270" s="100">
        <v>20140110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1303028</v>
      </c>
      <c r="G271" s="36">
        <v>209250</v>
      </c>
      <c r="H271" s="36">
        <v>944203</v>
      </c>
      <c r="I271" s="36">
        <v>0</v>
      </c>
      <c r="J271" s="36">
        <v>149575</v>
      </c>
      <c r="K271" s="36"/>
      <c r="L271" s="100">
        <v>20140207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18614366</v>
      </c>
      <c r="G272" s="36">
        <v>705400</v>
      </c>
      <c r="H272" s="36">
        <v>4896718</v>
      </c>
      <c r="I272" s="36">
        <v>1052401</v>
      </c>
      <c r="J272" s="36">
        <v>11959847</v>
      </c>
      <c r="K272" s="36"/>
      <c r="L272" s="100">
        <v>20140110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1305566</v>
      </c>
      <c r="G273" s="36">
        <v>15000</v>
      </c>
      <c r="H273" s="36">
        <v>514319</v>
      </c>
      <c r="I273" s="36">
        <v>0</v>
      </c>
      <c r="J273" s="36">
        <v>776247</v>
      </c>
      <c r="K273" s="36"/>
      <c r="L273" s="100">
        <v>20140110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4434887</v>
      </c>
      <c r="G274" s="36">
        <v>0</v>
      </c>
      <c r="H274" s="36">
        <v>1377770</v>
      </c>
      <c r="I274" s="36">
        <v>20075</v>
      </c>
      <c r="J274" s="36">
        <v>3037042</v>
      </c>
      <c r="K274" s="36"/>
      <c r="L274" s="100">
        <v>20140110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1939897</v>
      </c>
      <c r="G275" s="36">
        <v>284000</v>
      </c>
      <c r="H275" s="36">
        <v>544591</v>
      </c>
      <c r="I275" s="36">
        <v>94300</v>
      </c>
      <c r="J275" s="36">
        <v>1017006</v>
      </c>
      <c r="K275" s="36"/>
      <c r="L275" s="100">
        <v>20140110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26432333</v>
      </c>
      <c r="G276" s="36">
        <v>18551083</v>
      </c>
      <c r="H276" s="36">
        <v>1150754</v>
      </c>
      <c r="I276" s="36">
        <v>515851</v>
      </c>
      <c r="J276" s="36">
        <v>6214645</v>
      </c>
      <c r="K276" s="36"/>
      <c r="L276" s="100">
        <v>20140110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72537825</v>
      </c>
      <c r="G277" s="36">
        <v>29251171</v>
      </c>
      <c r="H277" s="36">
        <v>26629591</v>
      </c>
      <c r="I277" s="36">
        <v>3807501</v>
      </c>
      <c r="J277" s="36">
        <v>12849562</v>
      </c>
      <c r="K277" s="36"/>
      <c r="L277" s="100">
        <v>20140110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208095</v>
      </c>
      <c r="G278" s="36">
        <v>0</v>
      </c>
      <c r="H278" s="36">
        <v>153886</v>
      </c>
      <c r="I278" s="36">
        <v>0</v>
      </c>
      <c r="J278" s="36">
        <v>54209</v>
      </c>
      <c r="K278" s="36"/>
      <c r="L278" s="100">
        <v>20140110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3552781</v>
      </c>
      <c r="G279" s="36">
        <v>0</v>
      </c>
      <c r="H279" s="36">
        <v>2178338</v>
      </c>
      <c r="I279" s="36">
        <v>460000</v>
      </c>
      <c r="J279" s="36">
        <v>914443</v>
      </c>
      <c r="K279" s="36"/>
      <c r="L279" s="100">
        <v>20140110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49090097</v>
      </c>
      <c r="G280" s="36">
        <v>15545504</v>
      </c>
      <c r="H280" s="36">
        <v>2564524</v>
      </c>
      <c r="I280" s="36">
        <v>27508002</v>
      </c>
      <c r="J280" s="36">
        <v>3472067</v>
      </c>
      <c r="K280" s="36"/>
      <c r="L280" s="100">
        <v>20140110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144507267</v>
      </c>
      <c r="G281" s="36">
        <v>90702700</v>
      </c>
      <c r="H281" s="36">
        <v>33039742</v>
      </c>
      <c r="I281" s="36">
        <v>150</v>
      </c>
      <c r="J281" s="36">
        <v>20764675</v>
      </c>
      <c r="K281" s="36"/>
      <c r="L281" s="100">
        <v>20140110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687418370</v>
      </c>
      <c r="G282" s="36">
        <v>328358277</v>
      </c>
      <c r="H282" s="36">
        <v>108348037</v>
      </c>
      <c r="I282" s="36">
        <v>109220592</v>
      </c>
      <c r="J282" s="36">
        <v>141491464</v>
      </c>
      <c r="K282" s="36"/>
      <c r="L282" s="100">
        <v>20140207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18121610</v>
      </c>
      <c r="G283" s="36">
        <v>1899400</v>
      </c>
      <c r="H283" s="36">
        <v>4796154</v>
      </c>
      <c r="I283" s="36">
        <v>1172002</v>
      </c>
      <c r="J283" s="36">
        <v>10254054</v>
      </c>
      <c r="K283" s="36"/>
      <c r="L283" s="100">
        <v>20140207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34321556</v>
      </c>
      <c r="G284" s="36">
        <v>32397</v>
      </c>
      <c r="H284" s="36">
        <v>8969454</v>
      </c>
      <c r="I284" s="36">
        <v>1343000</v>
      </c>
      <c r="J284" s="36">
        <v>23976705</v>
      </c>
      <c r="K284" s="36"/>
      <c r="L284" s="100">
        <v>20140110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108330113</v>
      </c>
      <c r="G285" s="36">
        <v>5906257</v>
      </c>
      <c r="H285" s="36">
        <v>5258103</v>
      </c>
      <c r="I285" s="36">
        <v>5048778</v>
      </c>
      <c r="J285" s="36">
        <v>92116975</v>
      </c>
      <c r="K285" s="36"/>
      <c r="L285" s="100">
        <v>20140207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27721478</v>
      </c>
      <c r="G286" s="36">
        <v>5961700</v>
      </c>
      <c r="H286" s="36">
        <v>14714723</v>
      </c>
      <c r="I286" s="36">
        <v>0</v>
      </c>
      <c r="J286" s="36">
        <v>7045055</v>
      </c>
      <c r="K286" s="36"/>
      <c r="L286" s="100">
        <v>20140110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140965823</v>
      </c>
      <c r="G287" s="36">
        <v>126719500</v>
      </c>
      <c r="H287" s="36">
        <v>7200769</v>
      </c>
      <c r="I287" s="36">
        <v>400000</v>
      </c>
      <c r="J287" s="36">
        <v>6645554</v>
      </c>
      <c r="K287" s="36"/>
      <c r="L287" s="100">
        <v>20140207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17713165</v>
      </c>
      <c r="G288" s="36">
        <v>8966500</v>
      </c>
      <c r="H288" s="36">
        <v>5364749</v>
      </c>
      <c r="I288" s="36">
        <v>51301</v>
      </c>
      <c r="J288" s="36">
        <v>3330615</v>
      </c>
      <c r="K288" s="36"/>
      <c r="L288" s="100">
        <v>20140110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5276568</v>
      </c>
      <c r="G289" s="36">
        <v>1535451</v>
      </c>
      <c r="H289" s="36">
        <v>2265337</v>
      </c>
      <c r="I289" s="36">
        <v>351131</v>
      </c>
      <c r="J289" s="36">
        <v>1124649</v>
      </c>
      <c r="K289" s="36"/>
      <c r="L289" s="100">
        <v>20140110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2386737</v>
      </c>
      <c r="G290" s="36">
        <v>14352</v>
      </c>
      <c r="H290" s="36">
        <v>842849</v>
      </c>
      <c r="I290" s="36">
        <v>201750</v>
      </c>
      <c r="J290" s="36">
        <v>1327786</v>
      </c>
      <c r="K290" s="36"/>
      <c r="L290" s="100">
        <v>20140110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318260</v>
      </c>
      <c r="G291" s="36">
        <v>0</v>
      </c>
      <c r="H291" s="36">
        <v>118775</v>
      </c>
      <c r="I291" s="36">
        <v>31000</v>
      </c>
      <c r="J291" s="36">
        <v>168485</v>
      </c>
      <c r="K291" s="36"/>
      <c r="L291" s="100">
        <v>20140110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1295680</v>
      </c>
      <c r="G292" s="36">
        <v>0</v>
      </c>
      <c r="H292" s="36">
        <v>1275705</v>
      </c>
      <c r="I292" s="36">
        <v>0</v>
      </c>
      <c r="J292" s="36">
        <v>19975</v>
      </c>
      <c r="K292" s="36"/>
      <c r="L292" s="100">
        <v>20140207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1624772</v>
      </c>
      <c r="G293" s="36">
        <v>0</v>
      </c>
      <c r="H293" s="36">
        <v>1161317</v>
      </c>
      <c r="I293" s="36">
        <v>0</v>
      </c>
      <c r="J293" s="36">
        <v>463455</v>
      </c>
      <c r="K293" s="36"/>
      <c r="L293" s="100">
        <v>20140110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13704507</v>
      </c>
      <c r="G294" s="36">
        <v>579500</v>
      </c>
      <c r="H294" s="36">
        <v>6879031</v>
      </c>
      <c r="I294" s="36">
        <v>1642201</v>
      </c>
      <c r="J294" s="36">
        <v>4603775</v>
      </c>
      <c r="K294" s="36"/>
      <c r="L294" s="100">
        <v>20140110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5052699</v>
      </c>
      <c r="G295" s="36">
        <v>1025100</v>
      </c>
      <c r="H295" s="36">
        <v>2616566</v>
      </c>
      <c r="I295" s="36">
        <v>542810</v>
      </c>
      <c r="J295" s="36">
        <v>868223</v>
      </c>
      <c r="K295" s="36"/>
      <c r="L295" s="100">
        <v>20140110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5974251</v>
      </c>
      <c r="G296" s="36">
        <v>2382270</v>
      </c>
      <c r="H296" s="36">
        <v>2259568</v>
      </c>
      <c r="I296" s="36">
        <v>665419</v>
      </c>
      <c r="J296" s="36">
        <v>666994</v>
      </c>
      <c r="K296" s="36"/>
      <c r="L296" s="100">
        <v>20140110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5328792</v>
      </c>
      <c r="G297" s="36">
        <v>0</v>
      </c>
      <c r="H297" s="36">
        <v>1205808</v>
      </c>
      <c r="I297" s="36">
        <v>1978500</v>
      </c>
      <c r="J297" s="36">
        <v>2144484</v>
      </c>
      <c r="K297" s="36"/>
      <c r="L297" s="100">
        <v>20140207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3578287</v>
      </c>
      <c r="G298" s="36">
        <v>511500</v>
      </c>
      <c r="H298" s="36">
        <v>2096701</v>
      </c>
      <c r="I298" s="36">
        <v>525545</v>
      </c>
      <c r="J298" s="36">
        <v>444541</v>
      </c>
      <c r="K298" s="36"/>
      <c r="L298" s="100">
        <v>20140110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1264070</v>
      </c>
      <c r="G299" s="36">
        <v>5100</v>
      </c>
      <c r="H299" s="36">
        <v>734065</v>
      </c>
      <c r="I299" s="36">
        <v>5000</v>
      </c>
      <c r="J299" s="36">
        <v>519905</v>
      </c>
      <c r="K299" s="36"/>
      <c r="L299" s="100">
        <v>20140110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543402</v>
      </c>
      <c r="G300" s="36">
        <v>0</v>
      </c>
      <c r="H300" s="36">
        <v>280991</v>
      </c>
      <c r="I300" s="36">
        <v>0</v>
      </c>
      <c r="J300" s="36">
        <v>262411</v>
      </c>
      <c r="K300" s="36"/>
      <c r="L300" s="100">
        <v>20140110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508918</v>
      </c>
      <c r="G301" s="36">
        <v>46600</v>
      </c>
      <c r="H301" s="36">
        <v>185314</v>
      </c>
      <c r="I301" s="36">
        <v>8450</v>
      </c>
      <c r="J301" s="36">
        <v>268554</v>
      </c>
      <c r="K301" s="36"/>
      <c r="L301" s="100">
        <v>20140110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1510402</v>
      </c>
      <c r="G302" s="36">
        <v>8500</v>
      </c>
      <c r="H302" s="36">
        <v>1092175</v>
      </c>
      <c r="I302" s="36">
        <v>76900</v>
      </c>
      <c r="J302" s="36">
        <v>332827</v>
      </c>
      <c r="K302" s="36"/>
      <c r="L302" s="100">
        <v>20140110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3229475</v>
      </c>
      <c r="G303" s="36">
        <v>385780</v>
      </c>
      <c r="H303" s="36">
        <v>1163884</v>
      </c>
      <c r="I303" s="36">
        <v>117395</v>
      </c>
      <c r="J303" s="36">
        <v>1562416</v>
      </c>
      <c r="K303" s="36"/>
      <c r="L303" s="100">
        <v>20140110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9913429</v>
      </c>
      <c r="G304" s="36">
        <v>839201</v>
      </c>
      <c r="H304" s="36">
        <v>2062392</v>
      </c>
      <c r="I304" s="36">
        <v>382015</v>
      </c>
      <c r="J304" s="36">
        <v>6629821</v>
      </c>
      <c r="K304" s="36"/>
      <c r="L304" s="100">
        <v>20140110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7095601</v>
      </c>
      <c r="G305" s="36">
        <v>677900</v>
      </c>
      <c r="H305" s="36">
        <v>2662584</v>
      </c>
      <c r="I305" s="36">
        <v>1000</v>
      </c>
      <c r="J305" s="36">
        <v>3754117</v>
      </c>
      <c r="K305" s="36"/>
      <c r="L305" s="100">
        <v>20140110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988615</v>
      </c>
      <c r="G306" s="36">
        <v>0</v>
      </c>
      <c r="H306" s="36">
        <v>188881</v>
      </c>
      <c r="I306" s="36">
        <v>156652</v>
      </c>
      <c r="J306" s="36">
        <v>643082</v>
      </c>
      <c r="K306" s="36"/>
      <c r="L306" s="100">
        <v>20140110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3863723</v>
      </c>
      <c r="G307" s="36">
        <v>725350</v>
      </c>
      <c r="H307" s="36">
        <v>2298508</v>
      </c>
      <c r="I307" s="36">
        <v>395396</v>
      </c>
      <c r="J307" s="36">
        <v>444469</v>
      </c>
      <c r="K307" s="64"/>
      <c r="L307" s="100">
        <v>20140207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708186</v>
      </c>
      <c r="G308" s="36">
        <v>0</v>
      </c>
      <c r="H308" s="36">
        <v>164110</v>
      </c>
      <c r="I308" s="36">
        <v>0</v>
      </c>
      <c r="J308" s="36">
        <v>544076</v>
      </c>
      <c r="K308" s="36"/>
      <c r="L308" s="100">
        <v>20140207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51109442</v>
      </c>
      <c r="G309" s="36">
        <v>7266612</v>
      </c>
      <c r="H309" s="36">
        <v>9998829</v>
      </c>
      <c r="I309" s="36">
        <v>21800869</v>
      </c>
      <c r="J309" s="36">
        <v>12043132</v>
      </c>
      <c r="K309" s="36"/>
      <c r="L309" s="100">
        <v>20140110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16350927</v>
      </c>
      <c r="G310" s="36">
        <v>2434605</v>
      </c>
      <c r="H310" s="36">
        <v>9583912</v>
      </c>
      <c r="I310" s="36">
        <v>406268</v>
      </c>
      <c r="J310" s="36">
        <v>3926142</v>
      </c>
      <c r="K310" s="36"/>
      <c r="L310" s="100">
        <v>20140110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333902</v>
      </c>
      <c r="G311" s="36">
        <v>0</v>
      </c>
      <c r="H311" s="36">
        <v>182602</v>
      </c>
      <c r="I311" s="36">
        <v>0</v>
      </c>
      <c r="J311" s="36">
        <v>151300</v>
      </c>
      <c r="K311" s="36"/>
      <c r="L311" s="100">
        <v>20140110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10661012</v>
      </c>
      <c r="G312" s="36">
        <v>2440479</v>
      </c>
      <c r="H312" s="36">
        <v>6404737</v>
      </c>
      <c r="I312" s="36">
        <v>464750</v>
      </c>
      <c r="J312" s="36">
        <v>1351046</v>
      </c>
      <c r="K312" s="36"/>
      <c r="L312" s="100">
        <v>20140207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4643020</v>
      </c>
      <c r="G313" s="36">
        <v>330500</v>
      </c>
      <c r="H313" s="36">
        <v>1270199</v>
      </c>
      <c r="I313" s="36">
        <v>86442</v>
      </c>
      <c r="J313" s="36">
        <v>2955879</v>
      </c>
      <c r="K313" s="36"/>
      <c r="L313" s="100">
        <v>20140110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3626396</v>
      </c>
      <c r="G314" s="36">
        <v>751550</v>
      </c>
      <c r="H314" s="36">
        <v>1575283</v>
      </c>
      <c r="I314" s="36">
        <v>235425</v>
      </c>
      <c r="J314" s="36">
        <v>1064138</v>
      </c>
      <c r="K314" s="36"/>
      <c r="L314" s="100">
        <v>20140110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19703432</v>
      </c>
      <c r="G315" s="36">
        <v>2720158</v>
      </c>
      <c r="H315" s="36">
        <v>6256835</v>
      </c>
      <c r="I315" s="36">
        <v>1282502</v>
      </c>
      <c r="J315" s="36">
        <v>9443937</v>
      </c>
      <c r="K315" s="36"/>
      <c r="L315" s="100">
        <v>20140110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30772334</v>
      </c>
      <c r="G316" s="36">
        <v>290000</v>
      </c>
      <c r="H316" s="36">
        <v>9097626</v>
      </c>
      <c r="I316" s="36">
        <v>3750</v>
      </c>
      <c r="J316" s="36">
        <v>21380958</v>
      </c>
      <c r="K316" s="36"/>
      <c r="L316" s="100">
        <v>20140110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71072146</v>
      </c>
      <c r="G317" s="36">
        <v>17798032</v>
      </c>
      <c r="H317" s="36">
        <v>23488034</v>
      </c>
      <c r="I317" s="36">
        <v>7721889</v>
      </c>
      <c r="J317" s="36">
        <v>22064191</v>
      </c>
      <c r="K317" s="36"/>
      <c r="L317" s="100">
        <v>20140207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4707602</v>
      </c>
      <c r="G318" s="36">
        <v>937830</v>
      </c>
      <c r="H318" s="36">
        <v>1617121</v>
      </c>
      <c r="I318" s="36">
        <v>33355</v>
      </c>
      <c r="J318" s="36">
        <v>2119296</v>
      </c>
      <c r="K318" s="36"/>
      <c r="L318" s="100">
        <v>20140110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2717124</v>
      </c>
      <c r="G319" s="36">
        <v>0</v>
      </c>
      <c r="H319" s="36">
        <v>1553515</v>
      </c>
      <c r="I319" s="36">
        <v>37500</v>
      </c>
      <c r="J319" s="36">
        <v>1126109</v>
      </c>
      <c r="K319" s="36"/>
      <c r="L319" s="100">
        <v>20140207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46397867</v>
      </c>
      <c r="G320" s="36">
        <v>1634536</v>
      </c>
      <c r="H320" s="36">
        <v>11648538</v>
      </c>
      <c r="I320" s="36">
        <v>2161473</v>
      </c>
      <c r="J320" s="36">
        <v>30953320</v>
      </c>
      <c r="K320" s="36"/>
      <c r="L320" s="100">
        <v>20140110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116689870</v>
      </c>
      <c r="G321" s="36">
        <v>902122</v>
      </c>
      <c r="H321" s="36">
        <v>11705983</v>
      </c>
      <c r="I321" s="36">
        <v>58163996</v>
      </c>
      <c r="J321" s="36">
        <v>45917769</v>
      </c>
      <c r="K321" s="36"/>
      <c r="L321" s="100">
        <v>20140110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4215526</v>
      </c>
      <c r="G322" s="36">
        <v>0</v>
      </c>
      <c r="H322" s="36">
        <v>2909339</v>
      </c>
      <c r="I322" s="36">
        <v>419237</v>
      </c>
      <c r="J322" s="36">
        <v>886950</v>
      </c>
      <c r="K322" s="36"/>
      <c r="L322" s="100">
        <v>20140110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79" t="s">
        <v>2310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225099160</v>
      </c>
      <c r="G324" s="36">
        <v>107437752</v>
      </c>
      <c r="H324" s="36">
        <v>33567975</v>
      </c>
      <c r="I324" s="36">
        <v>26308457</v>
      </c>
      <c r="J324" s="36">
        <v>57784976</v>
      </c>
      <c r="K324" s="36"/>
      <c r="L324" s="100">
        <v>20140110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66209995</v>
      </c>
      <c r="G325" s="36">
        <v>40530405</v>
      </c>
      <c r="H325" s="36">
        <v>12944633</v>
      </c>
      <c r="I325" s="36">
        <v>12300</v>
      </c>
      <c r="J325" s="36">
        <v>12722657</v>
      </c>
      <c r="K325" s="36"/>
      <c r="L325" s="100">
        <v>20140110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173100747</v>
      </c>
      <c r="G326" s="36">
        <v>6612303</v>
      </c>
      <c r="H326" s="36">
        <v>6298475</v>
      </c>
      <c r="I326" s="36">
        <v>121750900</v>
      </c>
      <c r="J326" s="36">
        <v>38439069</v>
      </c>
      <c r="K326" s="36"/>
      <c r="L326" s="100">
        <v>20140110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51135503</v>
      </c>
      <c r="G327" s="36">
        <v>3794990</v>
      </c>
      <c r="H327" s="36">
        <v>13568373</v>
      </c>
      <c r="I327" s="36">
        <v>1901240</v>
      </c>
      <c r="J327" s="36">
        <v>31870900</v>
      </c>
      <c r="K327" s="36"/>
      <c r="L327" s="100">
        <v>20140110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44122344</v>
      </c>
      <c r="G328" s="36">
        <v>8054653</v>
      </c>
      <c r="H328" s="36">
        <v>4962526</v>
      </c>
      <c r="I328" s="36">
        <v>17027894</v>
      </c>
      <c r="J328" s="36">
        <v>14077271</v>
      </c>
      <c r="K328" s="36"/>
      <c r="L328" s="100">
        <v>20140110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16717496</v>
      </c>
      <c r="G329" s="36">
        <v>611500</v>
      </c>
      <c r="H329" s="36">
        <v>2150121</v>
      </c>
      <c r="I329" s="36">
        <v>6920200</v>
      </c>
      <c r="J329" s="36">
        <v>7035675</v>
      </c>
      <c r="K329" s="36"/>
      <c r="L329" s="100">
        <v>20140110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3918061</v>
      </c>
      <c r="G330" s="36">
        <v>841321</v>
      </c>
      <c r="H330" s="36">
        <v>2084803</v>
      </c>
      <c r="I330" s="36">
        <v>930500</v>
      </c>
      <c r="J330" s="36">
        <v>61437</v>
      </c>
      <c r="K330" s="36"/>
      <c r="L330" s="100">
        <v>20140110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52636906</v>
      </c>
      <c r="G331" s="36">
        <v>1040000</v>
      </c>
      <c r="H331" s="36">
        <v>15542779</v>
      </c>
      <c r="I331" s="36">
        <v>13227723</v>
      </c>
      <c r="J331" s="36">
        <v>22826404</v>
      </c>
      <c r="K331" s="36"/>
      <c r="L331" s="100">
        <v>20140110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87289561</v>
      </c>
      <c r="G332" s="36">
        <v>13675965</v>
      </c>
      <c r="H332" s="36">
        <v>30767722</v>
      </c>
      <c r="I332" s="36">
        <v>7354751</v>
      </c>
      <c r="J332" s="36">
        <v>35491123</v>
      </c>
      <c r="K332" s="36"/>
      <c r="L332" s="100">
        <v>20140110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350380</v>
      </c>
      <c r="G333" s="36">
        <v>0</v>
      </c>
      <c r="H333" s="36">
        <v>312380</v>
      </c>
      <c r="I333" s="36">
        <v>0</v>
      </c>
      <c r="J333" s="36">
        <v>38000</v>
      </c>
      <c r="K333" s="36"/>
      <c r="L333" s="100">
        <v>20140110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5914903</v>
      </c>
      <c r="G334" s="36">
        <v>279000</v>
      </c>
      <c r="H334" s="36">
        <v>34300</v>
      </c>
      <c r="I334" s="36">
        <v>0</v>
      </c>
      <c r="J334" s="36">
        <v>5601603</v>
      </c>
      <c r="K334" s="36"/>
      <c r="L334" s="100" t="s">
        <v>2303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1668595</v>
      </c>
      <c r="G335" s="36">
        <v>0</v>
      </c>
      <c r="H335" s="36">
        <v>801856</v>
      </c>
      <c r="I335" s="36">
        <v>10436</v>
      </c>
      <c r="J335" s="36">
        <v>856303</v>
      </c>
      <c r="K335" s="36"/>
      <c r="L335" s="100">
        <v>20140110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61556643</v>
      </c>
      <c r="G336" s="36">
        <v>7490960</v>
      </c>
      <c r="H336" s="36">
        <v>23704100</v>
      </c>
      <c r="I336" s="36">
        <v>24137160</v>
      </c>
      <c r="J336" s="36">
        <v>6224423</v>
      </c>
      <c r="K336" s="36"/>
      <c r="L336" s="100">
        <v>20140110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16322219</v>
      </c>
      <c r="G337" s="36">
        <v>5084800</v>
      </c>
      <c r="H337" s="36">
        <v>7703121</v>
      </c>
      <c r="I337" s="36">
        <v>425000</v>
      </c>
      <c r="J337" s="36">
        <v>3109298</v>
      </c>
      <c r="K337" s="36"/>
      <c r="L337" s="100">
        <v>20140110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5793311</v>
      </c>
      <c r="G338" s="36">
        <v>710550</v>
      </c>
      <c r="H338" s="36">
        <v>3674379</v>
      </c>
      <c r="I338" s="36">
        <v>0</v>
      </c>
      <c r="J338" s="36">
        <v>1408382</v>
      </c>
      <c r="K338" s="64"/>
      <c r="L338" s="100">
        <v>20140207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3113841</v>
      </c>
      <c r="G339" s="36">
        <v>34563</v>
      </c>
      <c r="H339" s="36">
        <v>2535191</v>
      </c>
      <c r="I339" s="36">
        <v>0</v>
      </c>
      <c r="J339" s="36">
        <v>544087</v>
      </c>
      <c r="K339" s="36"/>
      <c r="L339" s="100">
        <v>20140110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120969722</v>
      </c>
      <c r="G340" s="36">
        <v>74004505</v>
      </c>
      <c r="H340" s="36">
        <v>14765781</v>
      </c>
      <c r="I340" s="36">
        <v>22327987</v>
      </c>
      <c r="J340" s="36">
        <v>9871449</v>
      </c>
      <c r="K340" s="36"/>
      <c r="L340" s="100">
        <v>20140110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75083550</v>
      </c>
      <c r="G341" s="36">
        <v>15055950</v>
      </c>
      <c r="H341" s="36">
        <v>9824448</v>
      </c>
      <c r="I341" s="36">
        <v>17256461</v>
      </c>
      <c r="J341" s="36">
        <v>32946691</v>
      </c>
      <c r="K341" s="36"/>
      <c r="L341" s="100">
        <v>20140110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54594602</v>
      </c>
      <c r="G342" s="36">
        <v>1795901</v>
      </c>
      <c r="H342" s="36">
        <v>18436468</v>
      </c>
      <c r="I342" s="36">
        <v>19776875</v>
      </c>
      <c r="J342" s="36">
        <v>14585358</v>
      </c>
      <c r="K342" s="36"/>
      <c r="L342" s="100">
        <v>20140110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33552682</v>
      </c>
      <c r="G343" s="36">
        <v>2844603</v>
      </c>
      <c r="H343" s="36">
        <v>9179753</v>
      </c>
      <c r="I343" s="36">
        <v>1192004</v>
      </c>
      <c r="J343" s="36">
        <v>20336322</v>
      </c>
      <c r="K343" s="36"/>
      <c r="L343" s="100">
        <v>20140110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149511373</v>
      </c>
      <c r="G344" s="36">
        <v>14282527</v>
      </c>
      <c r="H344" s="36">
        <v>14088426</v>
      </c>
      <c r="I344" s="36">
        <v>48812867</v>
      </c>
      <c r="J344" s="36">
        <v>72327553</v>
      </c>
      <c r="K344" s="36"/>
      <c r="L344" s="100">
        <v>20140110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44107079</v>
      </c>
      <c r="G345" s="36">
        <v>1582301</v>
      </c>
      <c r="H345" s="36">
        <v>8381476</v>
      </c>
      <c r="I345" s="36">
        <v>5896228</v>
      </c>
      <c r="J345" s="36">
        <v>28247074</v>
      </c>
      <c r="K345" s="36"/>
      <c r="L345" s="100">
        <v>20140110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33671171</v>
      </c>
      <c r="G346" s="36">
        <v>7834509</v>
      </c>
      <c r="H346" s="36">
        <v>14953149</v>
      </c>
      <c r="I346" s="36">
        <v>2193092</v>
      </c>
      <c r="J346" s="36">
        <v>8690421</v>
      </c>
      <c r="K346" s="36"/>
      <c r="L346" s="100">
        <v>20140110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5616108</v>
      </c>
      <c r="G347" s="36">
        <v>112000</v>
      </c>
      <c r="H347" s="36">
        <v>2962469</v>
      </c>
      <c r="I347" s="36">
        <v>819000</v>
      </c>
      <c r="J347" s="36">
        <v>1722639</v>
      </c>
      <c r="K347" s="36"/>
      <c r="L347" s="100">
        <v>20140110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86316608</v>
      </c>
      <c r="G348" s="36">
        <v>19332006</v>
      </c>
      <c r="H348" s="36">
        <v>12634275</v>
      </c>
      <c r="I348" s="36">
        <v>13008352</v>
      </c>
      <c r="J348" s="36">
        <v>41341975</v>
      </c>
      <c r="K348" s="36"/>
      <c r="L348" s="100">
        <v>20140110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27170083</v>
      </c>
      <c r="G349" s="36">
        <v>2371555</v>
      </c>
      <c r="H349" s="36">
        <v>2305303</v>
      </c>
      <c r="I349" s="36">
        <v>3587100</v>
      </c>
      <c r="J349" s="36">
        <v>18906125</v>
      </c>
      <c r="K349" s="36"/>
      <c r="L349" s="100">
        <v>20140110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8211205</v>
      </c>
      <c r="G350" s="36">
        <v>871002</v>
      </c>
      <c r="H350" s="36">
        <v>4988386</v>
      </c>
      <c r="I350" s="36">
        <v>0</v>
      </c>
      <c r="J350" s="36">
        <v>2351817</v>
      </c>
      <c r="K350" s="36"/>
      <c r="L350" s="100">
        <v>20140110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2672830</v>
      </c>
      <c r="G351" s="36">
        <v>176001</v>
      </c>
      <c r="H351" s="36">
        <v>1714048</v>
      </c>
      <c r="I351" s="36">
        <v>33001</v>
      </c>
      <c r="J351" s="36">
        <v>749780</v>
      </c>
      <c r="K351" s="36"/>
      <c r="L351" s="100">
        <v>20140110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164095737</v>
      </c>
      <c r="G352" s="36">
        <v>14938062</v>
      </c>
      <c r="H352" s="36">
        <v>27185145</v>
      </c>
      <c r="I352" s="36">
        <v>27128107</v>
      </c>
      <c r="J352" s="36">
        <v>94844423</v>
      </c>
      <c r="K352" s="36"/>
      <c r="L352" s="100">
        <v>20140110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3060902</v>
      </c>
      <c r="G353" s="36">
        <v>0</v>
      </c>
      <c r="H353" s="36">
        <v>2357317</v>
      </c>
      <c r="I353" s="36">
        <v>400160</v>
      </c>
      <c r="J353" s="36">
        <v>303425</v>
      </c>
      <c r="K353" s="36"/>
      <c r="L353" s="100">
        <v>20140110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800894</v>
      </c>
      <c r="G354" s="36">
        <v>0</v>
      </c>
      <c r="H354" s="36">
        <v>672206</v>
      </c>
      <c r="I354" s="36">
        <v>0</v>
      </c>
      <c r="J354" s="36">
        <v>128688</v>
      </c>
      <c r="K354" s="36"/>
      <c r="L354" s="100">
        <v>20140207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11694951</v>
      </c>
      <c r="G355" s="36">
        <v>407443</v>
      </c>
      <c r="H355" s="36">
        <v>6038020</v>
      </c>
      <c r="I355" s="36">
        <v>182936</v>
      </c>
      <c r="J355" s="36">
        <v>5066552</v>
      </c>
      <c r="K355" s="36"/>
      <c r="L355" s="100">
        <v>20140110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9325887</v>
      </c>
      <c r="G356" s="36">
        <v>662550</v>
      </c>
      <c r="H356" s="36">
        <v>4201389</v>
      </c>
      <c r="I356" s="36">
        <v>216079</v>
      </c>
      <c r="J356" s="36">
        <v>4245869</v>
      </c>
      <c r="K356" s="36"/>
      <c r="L356" s="100">
        <v>20140207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7757058</v>
      </c>
      <c r="G357" s="36">
        <v>4307601</v>
      </c>
      <c r="H357" s="36">
        <v>3014149</v>
      </c>
      <c r="I357" s="36">
        <v>88500</v>
      </c>
      <c r="J357" s="36">
        <v>346808</v>
      </c>
      <c r="K357" s="36"/>
      <c r="L357" s="100">
        <v>20140207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16268043</v>
      </c>
      <c r="G358" s="36">
        <v>6845551</v>
      </c>
      <c r="H358" s="36">
        <v>7505352</v>
      </c>
      <c r="I358" s="36">
        <v>172900</v>
      </c>
      <c r="J358" s="36">
        <v>1744240</v>
      </c>
      <c r="K358" s="36"/>
      <c r="L358" s="100">
        <v>20140207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7637642</v>
      </c>
      <c r="G359" s="36">
        <v>2212250</v>
      </c>
      <c r="H359" s="36">
        <v>5414742</v>
      </c>
      <c r="I359" s="36">
        <v>4000</v>
      </c>
      <c r="J359" s="36">
        <v>6650</v>
      </c>
      <c r="K359" s="36"/>
      <c r="L359" s="100">
        <v>20140110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11457756</v>
      </c>
      <c r="G360" s="36">
        <v>6132890</v>
      </c>
      <c r="H360" s="36">
        <v>3625920</v>
      </c>
      <c r="I360" s="36">
        <v>815010</v>
      </c>
      <c r="J360" s="36">
        <v>883936</v>
      </c>
      <c r="K360" s="36"/>
      <c r="L360" s="100">
        <v>20140110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18668089</v>
      </c>
      <c r="G361" s="36">
        <v>5383805</v>
      </c>
      <c r="H361" s="36">
        <v>12439783</v>
      </c>
      <c r="I361" s="36">
        <v>315000</v>
      </c>
      <c r="J361" s="36">
        <v>529501</v>
      </c>
      <c r="K361" s="36"/>
      <c r="L361" s="100">
        <v>20140110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9908303</v>
      </c>
      <c r="G362" s="36">
        <v>2738401</v>
      </c>
      <c r="H362" s="36">
        <v>3722472</v>
      </c>
      <c r="I362" s="36">
        <v>0</v>
      </c>
      <c r="J362" s="36">
        <v>3447430</v>
      </c>
      <c r="K362" s="36"/>
      <c r="L362" s="100">
        <v>20140110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22593455</v>
      </c>
      <c r="G363" s="36">
        <v>1802898</v>
      </c>
      <c r="H363" s="36">
        <v>5060012</v>
      </c>
      <c r="I363" s="36">
        <v>342200</v>
      </c>
      <c r="J363" s="36">
        <v>15388345</v>
      </c>
      <c r="K363" s="36"/>
      <c r="L363" s="100">
        <v>20140110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2344555</v>
      </c>
      <c r="G364" s="36">
        <v>1101704</v>
      </c>
      <c r="H364" s="36">
        <v>269750</v>
      </c>
      <c r="I364" s="36">
        <v>667430</v>
      </c>
      <c r="J364" s="36">
        <v>305671</v>
      </c>
      <c r="K364" s="36"/>
      <c r="L364" s="100">
        <v>20140207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13283655</v>
      </c>
      <c r="G365" s="36">
        <v>5738048</v>
      </c>
      <c r="H365" s="36">
        <v>7279685</v>
      </c>
      <c r="I365" s="36">
        <v>0</v>
      </c>
      <c r="J365" s="36">
        <v>265922</v>
      </c>
      <c r="K365" s="36"/>
      <c r="L365" s="100">
        <v>20140110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625691</v>
      </c>
      <c r="G366" s="36">
        <v>4500</v>
      </c>
      <c r="H366" s="36">
        <v>262344</v>
      </c>
      <c r="I366" s="36">
        <v>28022</v>
      </c>
      <c r="J366" s="36">
        <v>330825</v>
      </c>
      <c r="K366" s="36"/>
      <c r="L366" s="100">
        <v>20140110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11124860</v>
      </c>
      <c r="G367" s="36">
        <v>696101</v>
      </c>
      <c r="H367" s="36">
        <v>3798959</v>
      </c>
      <c r="I367" s="36">
        <v>88450</v>
      </c>
      <c r="J367" s="36">
        <v>6541350</v>
      </c>
      <c r="K367" s="36"/>
      <c r="L367" s="100">
        <v>20140110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64441109</v>
      </c>
      <c r="G368" s="36">
        <v>24000</v>
      </c>
      <c r="H368" s="36">
        <v>13660513</v>
      </c>
      <c r="I368" s="36">
        <v>10903100</v>
      </c>
      <c r="J368" s="36">
        <v>39853496</v>
      </c>
      <c r="K368" s="36"/>
      <c r="L368" s="100">
        <v>20140207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13147511</v>
      </c>
      <c r="G369" s="36">
        <v>2098200</v>
      </c>
      <c r="H369" s="36">
        <v>10257189</v>
      </c>
      <c r="I369" s="36">
        <v>8300</v>
      </c>
      <c r="J369" s="36">
        <v>783822</v>
      </c>
      <c r="K369" s="36"/>
      <c r="L369" s="100">
        <v>20140110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19280466</v>
      </c>
      <c r="G370" s="36">
        <v>2826357</v>
      </c>
      <c r="H370" s="36">
        <v>10500188</v>
      </c>
      <c r="I370" s="36">
        <v>1901500</v>
      </c>
      <c r="J370" s="36">
        <v>4052421</v>
      </c>
      <c r="K370" s="36"/>
      <c r="L370" s="100">
        <v>20140110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49519988</v>
      </c>
      <c r="G371" s="36">
        <v>17962458</v>
      </c>
      <c r="H371" s="36">
        <v>18644567</v>
      </c>
      <c r="I371" s="36">
        <v>5821039</v>
      </c>
      <c r="J371" s="36">
        <v>7091924</v>
      </c>
      <c r="K371" s="36"/>
      <c r="L371" s="100">
        <v>20140207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529226</v>
      </c>
      <c r="G372" s="36">
        <v>0</v>
      </c>
      <c r="H372" s="36">
        <v>529226</v>
      </c>
      <c r="I372" s="36">
        <v>0</v>
      </c>
      <c r="J372" s="36">
        <v>0</v>
      </c>
      <c r="K372" s="36"/>
      <c r="L372" s="100">
        <v>20140110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15053194</v>
      </c>
      <c r="G373" s="36">
        <v>1323250</v>
      </c>
      <c r="H373" s="36">
        <v>11888280</v>
      </c>
      <c r="I373" s="36">
        <v>0</v>
      </c>
      <c r="J373" s="36">
        <v>1841664</v>
      </c>
      <c r="K373" s="36"/>
      <c r="L373" s="100">
        <v>20140207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4928308</v>
      </c>
      <c r="G374" s="36">
        <v>111950</v>
      </c>
      <c r="H374" s="36">
        <v>2318386</v>
      </c>
      <c r="I374" s="36">
        <v>173931</v>
      </c>
      <c r="J374" s="36">
        <v>2324041</v>
      </c>
      <c r="K374" s="36"/>
      <c r="L374" s="100">
        <v>20140110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19217312</v>
      </c>
      <c r="G375" s="36">
        <v>8406035</v>
      </c>
      <c r="H375" s="36">
        <v>6115896</v>
      </c>
      <c r="I375" s="36">
        <v>2385650</v>
      </c>
      <c r="J375" s="36">
        <v>2309731</v>
      </c>
      <c r="K375" s="36"/>
      <c r="L375" s="100">
        <v>20140110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971630</v>
      </c>
      <c r="G376" s="36">
        <v>0</v>
      </c>
      <c r="H376" s="36">
        <v>593995</v>
      </c>
      <c r="I376" s="36">
        <v>0</v>
      </c>
      <c r="J376" s="36">
        <v>377635</v>
      </c>
      <c r="K376" s="36"/>
      <c r="L376" s="100">
        <v>20140110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62875457</v>
      </c>
      <c r="G377" s="36">
        <v>19852938</v>
      </c>
      <c r="H377" s="36">
        <v>26733879</v>
      </c>
      <c r="I377" s="36">
        <v>774093</v>
      </c>
      <c r="J377" s="36">
        <v>15514547</v>
      </c>
      <c r="K377" s="36"/>
      <c r="L377" s="100">
        <v>20140110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42029426</v>
      </c>
      <c r="G378" s="36">
        <v>15208404</v>
      </c>
      <c r="H378" s="36">
        <v>23591229</v>
      </c>
      <c r="I378" s="36">
        <v>599628</v>
      </c>
      <c r="J378" s="36">
        <v>2630165</v>
      </c>
      <c r="K378" s="36"/>
      <c r="L378" s="100">
        <v>20140110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33600671</v>
      </c>
      <c r="G379" s="36">
        <v>17171511</v>
      </c>
      <c r="H379" s="36">
        <v>12797286</v>
      </c>
      <c r="I379" s="36">
        <v>2196424</v>
      </c>
      <c r="J379" s="36">
        <v>1435450</v>
      </c>
      <c r="K379" s="36"/>
      <c r="L379" s="100">
        <v>20140207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84598995</v>
      </c>
      <c r="G380" s="36">
        <v>21283858</v>
      </c>
      <c r="H380" s="36">
        <v>35233887</v>
      </c>
      <c r="I380" s="36">
        <v>11078303</v>
      </c>
      <c r="J380" s="36">
        <v>17002947</v>
      </c>
      <c r="K380" s="36"/>
      <c r="L380" s="100">
        <v>20140110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4119739</v>
      </c>
      <c r="G381" s="36">
        <v>108200</v>
      </c>
      <c r="H381" s="36">
        <v>2513183</v>
      </c>
      <c r="I381" s="36">
        <v>50000</v>
      </c>
      <c r="J381" s="36">
        <v>1448356</v>
      </c>
      <c r="K381" s="36"/>
      <c r="L381" s="100">
        <v>20140110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21155189</v>
      </c>
      <c r="G382" s="36">
        <v>11767637</v>
      </c>
      <c r="H382" s="36">
        <v>5129137</v>
      </c>
      <c r="I382" s="36">
        <v>945361</v>
      </c>
      <c r="J382" s="36">
        <v>3313054</v>
      </c>
      <c r="K382" s="36"/>
      <c r="L382" s="100">
        <v>20140207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76768839</v>
      </c>
      <c r="G383" s="36">
        <v>12534235</v>
      </c>
      <c r="H383" s="36">
        <v>45276690</v>
      </c>
      <c r="I383" s="36">
        <v>345751</v>
      </c>
      <c r="J383" s="36">
        <v>18612163</v>
      </c>
      <c r="K383" s="36"/>
      <c r="L383" s="100">
        <v>20140110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12127804</v>
      </c>
      <c r="G384" s="36">
        <v>2908451</v>
      </c>
      <c r="H384" s="36">
        <v>4087723</v>
      </c>
      <c r="I384" s="36">
        <v>1518639</v>
      </c>
      <c r="J384" s="36">
        <v>3612991</v>
      </c>
      <c r="K384" s="36"/>
      <c r="L384" s="100">
        <v>20140110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23664683</v>
      </c>
      <c r="G385" s="36">
        <v>4688904</v>
      </c>
      <c r="H385" s="36">
        <v>12254079</v>
      </c>
      <c r="I385" s="36">
        <v>675501</v>
      </c>
      <c r="J385" s="36">
        <v>6046199</v>
      </c>
      <c r="K385" s="36"/>
      <c r="L385" s="100">
        <v>20140207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32384377</v>
      </c>
      <c r="G386" s="36">
        <v>1943589</v>
      </c>
      <c r="H386" s="36">
        <v>13678557</v>
      </c>
      <c r="I386" s="36">
        <v>3834705</v>
      </c>
      <c r="J386" s="36">
        <v>12927526</v>
      </c>
      <c r="K386" s="36"/>
      <c r="L386" s="100">
        <v>20140110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3479242</v>
      </c>
      <c r="G387" s="36">
        <v>1254330</v>
      </c>
      <c r="H387" s="36">
        <v>1413523</v>
      </c>
      <c r="I387" s="36">
        <v>47400</v>
      </c>
      <c r="J387" s="36">
        <v>763989</v>
      </c>
      <c r="K387" s="36"/>
      <c r="L387" s="100">
        <v>20140110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22619648</v>
      </c>
      <c r="G388" s="36">
        <v>0</v>
      </c>
      <c r="H388" s="36">
        <v>5270611</v>
      </c>
      <c r="I388" s="36">
        <v>0</v>
      </c>
      <c r="J388" s="36">
        <v>17349037</v>
      </c>
      <c r="K388" s="36"/>
      <c r="L388" s="100" t="s">
        <v>2303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31046663</v>
      </c>
      <c r="G389" s="36">
        <v>8924295</v>
      </c>
      <c r="H389" s="36">
        <v>8969413</v>
      </c>
      <c r="I389" s="36">
        <v>4861917</v>
      </c>
      <c r="J389" s="36">
        <v>8291038</v>
      </c>
      <c r="K389" s="36"/>
      <c r="L389" s="100">
        <v>20140207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26466781</v>
      </c>
      <c r="G390" s="36">
        <v>7445523</v>
      </c>
      <c r="H390" s="36">
        <v>13076758</v>
      </c>
      <c r="I390" s="36">
        <v>5028500</v>
      </c>
      <c r="J390" s="36">
        <v>916000</v>
      </c>
      <c r="K390" s="36"/>
      <c r="L390" s="100">
        <v>20140110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13286280</v>
      </c>
      <c r="G391" s="36">
        <v>240000</v>
      </c>
      <c r="H391" s="36">
        <v>7386913</v>
      </c>
      <c r="I391" s="36">
        <v>23001</v>
      </c>
      <c r="J391" s="36">
        <v>5636366</v>
      </c>
      <c r="K391" s="36"/>
      <c r="L391" s="100">
        <v>20140110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32918278</v>
      </c>
      <c r="G392" s="36">
        <v>22708138</v>
      </c>
      <c r="H392" s="36">
        <v>3065967</v>
      </c>
      <c r="I392" s="36">
        <v>199596</v>
      </c>
      <c r="J392" s="36">
        <v>6944577</v>
      </c>
      <c r="K392" s="36"/>
      <c r="L392" s="100">
        <v>20140110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458237</v>
      </c>
      <c r="G393" s="36">
        <v>24000</v>
      </c>
      <c r="H393" s="36">
        <v>281337</v>
      </c>
      <c r="I393" s="36">
        <v>91500</v>
      </c>
      <c r="J393" s="36">
        <v>61400</v>
      </c>
      <c r="K393" s="36"/>
      <c r="L393" s="100">
        <v>20140110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64619010</v>
      </c>
      <c r="G394" s="36">
        <v>29730150</v>
      </c>
      <c r="H394" s="36">
        <v>24317085</v>
      </c>
      <c r="I394" s="36">
        <v>1092200</v>
      </c>
      <c r="J394" s="36">
        <v>9479575</v>
      </c>
      <c r="K394" s="36"/>
      <c r="L394" s="100">
        <v>20140110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24339807</v>
      </c>
      <c r="G395" s="36">
        <v>198100</v>
      </c>
      <c r="H395" s="36">
        <v>11613903</v>
      </c>
      <c r="I395" s="36">
        <v>8483300</v>
      </c>
      <c r="J395" s="36">
        <v>4044504</v>
      </c>
      <c r="K395" s="36"/>
      <c r="L395" s="100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17476302</v>
      </c>
      <c r="G396" s="36">
        <v>12783538</v>
      </c>
      <c r="H396" s="36">
        <v>3824917</v>
      </c>
      <c r="I396" s="36">
        <v>646491</v>
      </c>
      <c r="J396" s="36">
        <v>221356</v>
      </c>
      <c r="K396" s="36"/>
      <c r="L396" s="100">
        <v>20140110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14319127</v>
      </c>
      <c r="G397" s="36">
        <v>8354375</v>
      </c>
      <c r="H397" s="36">
        <v>3144609</v>
      </c>
      <c r="I397" s="36">
        <v>0</v>
      </c>
      <c r="J397" s="36">
        <v>2820143</v>
      </c>
      <c r="K397" s="36"/>
      <c r="L397" s="100">
        <v>20140110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222187</v>
      </c>
      <c r="G398" s="36">
        <v>0</v>
      </c>
      <c r="H398" s="36">
        <v>209739</v>
      </c>
      <c r="I398" s="36">
        <v>0</v>
      </c>
      <c r="J398" s="36">
        <v>12448</v>
      </c>
      <c r="K398" s="36"/>
      <c r="L398" s="100" t="s">
        <v>2303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2151806</v>
      </c>
      <c r="G399" s="36">
        <v>531250</v>
      </c>
      <c r="H399" s="36">
        <v>1279575</v>
      </c>
      <c r="I399" s="36">
        <v>37200</v>
      </c>
      <c r="J399" s="36">
        <v>303781</v>
      </c>
      <c r="K399" s="36"/>
      <c r="L399" s="100">
        <v>20140207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26110584</v>
      </c>
      <c r="G400" s="36">
        <v>9357022</v>
      </c>
      <c r="H400" s="36">
        <v>7128460</v>
      </c>
      <c r="I400" s="36">
        <v>8039256</v>
      </c>
      <c r="J400" s="36">
        <v>1585846</v>
      </c>
      <c r="K400" s="36"/>
      <c r="L400" s="100">
        <v>20140110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4762072</v>
      </c>
      <c r="G401" s="36">
        <v>830700</v>
      </c>
      <c r="H401" s="36">
        <v>2838464</v>
      </c>
      <c r="I401" s="36">
        <v>943199</v>
      </c>
      <c r="J401" s="36">
        <v>149709</v>
      </c>
      <c r="K401" s="36"/>
      <c r="L401" s="100">
        <v>20140110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22381954</v>
      </c>
      <c r="G402" s="36">
        <v>10645760</v>
      </c>
      <c r="H402" s="36">
        <v>10657898</v>
      </c>
      <c r="I402" s="36">
        <v>68000</v>
      </c>
      <c r="J402" s="36">
        <v>1010296</v>
      </c>
      <c r="K402" s="36"/>
      <c r="L402" s="100">
        <v>20140110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7638307</v>
      </c>
      <c r="G403" s="36">
        <v>1517500</v>
      </c>
      <c r="H403" s="36">
        <v>2657465</v>
      </c>
      <c r="I403" s="36">
        <v>1975895</v>
      </c>
      <c r="J403" s="36">
        <v>1487447</v>
      </c>
      <c r="K403" s="36"/>
      <c r="L403" s="100">
        <v>20140110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52574153</v>
      </c>
      <c r="G404" s="36">
        <v>8256057</v>
      </c>
      <c r="H404" s="36">
        <v>14438213</v>
      </c>
      <c r="I404" s="36">
        <v>15818191</v>
      </c>
      <c r="J404" s="36">
        <v>14061692</v>
      </c>
      <c r="K404" s="36"/>
      <c r="L404" s="100">
        <v>20140110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20489202</v>
      </c>
      <c r="G405" s="36">
        <v>13026388</v>
      </c>
      <c r="H405" s="36">
        <v>4365998</v>
      </c>
      <c r="I405" s="36">
        <v>832900</v>
      </c>
      <c r="J405" s="36">
        <v>2263916</v>
      </c>
      <c r="K405" s="36"/>
      <c r="L405" s="100">
        <v>20140110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6452896</v>
      </c>
      <c r="G406" s="36">
        <v>583610</v>
      </c>
      <c r="H406" s="36">
        <v>4050059</v>
      </c>
      <c r="I406" s="36">
        <v>5000</v>
      </c>
      <c r="J406" s="36">
        <v>1814227</v>
      </c>
      <c r="K406" s="36"/>
      <c r="L406" s="100">
        <v>20140207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4574604</v>
      </c>
      <c r="G407" s="36">
        <v>1365250</v>
      </c>
      <c r="H407" s="36">
        <v>3173674</v>
      </c>
      <c r="I407" s="36">
        <v>3680</v>
      </c>
      <c r="J407" s="36">
        <v>32000</v>
      </c>
      <c r="K407" s="36"/>
      <c r="L407" s="100">
        <v>20140110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5403527</v>
      </c>
      <c r="G408" s="36">
        <v>3102000</v>
      </c>
      <c r="H408" s="36">
        <v>1694866</v>
      </c>
      <c r="I408" s="36">
        <v>0</v>
      </c>
      <c r="J408" s="36">
        <v>606661</v>
      </c>
      <c r="K408" s="36"/>
      <c r="L408" s="100">
        <v>20140110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17091811</v>
      </c>
      <c r="G409" s="36">
        <v>3547500</v>
      </c>
      <c r="H409" s="36">
        <v>10227507</v>
      </c>
      <c r="I409" s="36">
        <v>2305500</v>
      </c>
      <c r="J409" s="36">
        <v>1011304</v>
      </c>
      <c r="K409" s="36"/>
      <c r="L409" s="100">
        <v>20140110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30449721</v>
      </c>
      <c r="G410" s="36">
        <v>11901352</v>
      </c>
      <c r="H410" s="36">
        <v>13625675</v>
      </c>
      <c r="I410" s="36">
        <v>30600</v>
      </c>
      <c r="J410" s="36">
        <v>4892094</v>
      </c>
      <c r="K410" s="36"/>
      <c r="L410" s="100">
        <v>20140110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2446258</v>
      </c>
      <c r="G411" s="36">
        <v>0</v>
      </c>
      <c r="H411" s="36">
        <v>1101862</v>
      </c>
      <c r="I411" s="36">
        <v>0</v>
      </c>
      <c r="J411" s="36">
        <v>1344396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11378195</v>
      </c>
      <c r="G412" s="36">
        <v>1423100</v>
      </c>
      <c r="H412" s="36">
        <v>7802561</v>
      </c>
      <c r="I412" s="36">
        <v>281803</v>
      </c>
      <c r="J412" s="36">
        <v>1870731</v>
      </c>
      <c r="K412" s="36"/>
      <c r="L412" s="100">
        <v>20140207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19471916</v>
      </c>
      <c r="G413" s="36">
        <v>3169600</v>
      </c>
      <c r="H413" s="36">
        <v>7503724</v>
      </c>
      <c r="I413" s="36">
        <v>126250</v>
      </c>
      <c r="J413" s="36">
        <v>8672342</v>
      </c>
      <c r="K413" s="36"/>
      <c r="L413" s="100">
        <v>20140110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9078917</v>
      </c>
      <c r="G414" s="36">
        <v>658576</v>
      </c>
      <c r="H414" s="36">
        <v>2515002</v>
      </c>
      <c r="I414" s="36">
        <v>0</v>
      </c>
      <c r="J414" s="36">
        <v>5905339</v>
      </c>
      <c r="K414" s="64"/>
      <c r="L414" s="100">
        <v>20140110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18437340</v>
      </c>
      <c r="G415" s="36">
        <v>1000550</v>
      </c>
      <c r="H415" s="36">
        <v>5256763</v>
      </c>
      <c r="I415" s="36">
        <v>1772850</v>
      </c>
      <c r="J415" s="36">
        <v>10407177</v>
      </c>
      <c r="K415" s="36"/>
      <c r="L415" s="100">
        <v>20140207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36067135</v>
      </c>
      <c r="G416" s="36">
        <v>14021381</v>
      </c>
      <c r="H416" s="36">
        <v>6689691</v>
      </c>
      <c r="I416" s="36">
        <v>1145000</v>
      </c>
      <c r="J416" s="36">
        <v>14211063</v>
      </c>
      <c r="K416" s="36"/>
      <c r="L416" s="100">
        <v>20140110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51260369</v>
      </c>
      <c r="G417" s="36">
        <v>20203903</v>
      </c>
      <c r="H417" s="36">
        <v>6123810</v>
      </c>
      <c r="I417" s="36">
        <v>6818677</v>
      </c>
      <c r="J417" s="36">
        <v>18113979</v>
      </c>
      <c r="K417" s="36"/>
      <c r="L417" s="100">
        <v>20140207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11484198</v>
      </c>
      <c r="G418" s="36">
        <v>4681960</v>
      </c>
      <c r="H418" s="36">
        <v>4432730</v>
      </c>
      <c r="I418" s="36">
        <v>209000</v>
      </c>
      <c r="J418" s="36">
        <v>2160508</v>
      </c>
      <c r="K418" s="36"/>
      <c r="L418" s="100">
        <v>20140207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10760522</v>
      </c>
      <c r="G419" s="36">
        <v>1031150</v>
      </c>
      <c r="H419" s="36">
        <v>6836954</v>
      </c>
      <c r="I419" s="36">
        <v>851781</v>
      </c>
      <c r="J419" s="36">
        <v>2040637</v>
      </c>
      <c r="K419" s="36"/>
      <c r="L419" s="100">
        <v>20140110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6468790</v>
      </c>
      <c r="G420" s="36">
        <v>512175</v>
      </c>
      <c r="H420" s="36">
        <v>5817340</v>
      </c>
      <c r="I420" s="36">
        <v>10000</v>
      </c>
      <c r="J420" s="36">
        <v>129275</v>
      </c>
      <c r="K420" s="36"/>
      <c r="L420" s="100">
        <v>20140110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2902574</v>
      </c>
      <c r="G421" s="36">
        <v>201100</v>
      </c>
      <c r="H421" s="36">
        <v>2059734</v>
      </c>
      <c r="I421" s="36">
        <v>74241</v>
      </c>
      <c r="J421" s="36">
        <v>567499</v>
      </c>
      <c r="K421" s="36"/>
      <c r="L421" s="100">
        <v>20140110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34592539</v>
      </c>
      <c r="G422" s="36">
        <v>5535830</v>
      </c>
      <c r="H422" s="36">
        <v>15024416</v>
      </c>
      <c r="I422" s="36">
        <v>3681120</v>
      </c>
      <c r="J422" s="36">
        <v>10351173</v>
      </c>
      <c r="K422" s="36"/>
      <c r="L422" s="100">
        <v>20140110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7455958</v>
      </c>
      <c r="G423" s="36">
        <v>546500</v>
      </c>
      <c r="H423" s="36">
        <v>3771604</v>
      </c>
      <c r="I423" s="36">
        <v>181300</v>
      </c>
      <c r="J423" s="36">
        <v>2956554</v>
      </c>
      <c r="K423" s="36"/>
      <c r="L423" s="100">
        <v>20140207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8566069</v>
      </c>
      <c r="G424" s="36">
        <v>1459600</v>
      </c>
      <c r="H424" s="36">
        <v>5610872</v>
      </c>
      <c r="I424" s="36">
        <v>276500</v>
      </c>
      <c r="J424" s="36">
        <v>1219097</v>
      </c>
      <c r="K424" s="36"/>
      <c r="L424" s="100">
        <v>20140110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1844404</v>
      </c>
      <c r="G425" s="36">
        <v>836195</v>
      </c>
      <c r="H425" s="36">
        <v>990869</v>
      </c>
      <c r="I425" s="36">
        <v>0</v>
      </c>
      <c r="J425" s="36">
        <v>17340</v>
      </c>
      <c r="K425" s="36"/>
      <c r="L425" s="100" t="s">
        <v>2303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29391200</v>
      </c>
      <c r="G426" s="36">
        <v>5930660</v>
      </c>
      <c r="H426" s="36">
        <v>15766240</v>
      </c>
      <c r="I426" s="36">
        <v>2910534</v>
      </c>
      <c r="J426" s="36">
        <v>4783766</v>
      </c>
      <c r="K426" s="36"/>
      <c r="L426" s="100">
        <v>20140110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52546193</v>
      </c>
      <c r="G427" s="36">
        <v>10541061</v>
      </c>
      <c r="H427" s="36">
        <v>19467831</v>
      </c>
      <c r="I427" s="36">
        <v>4887500</v>
      </c>
      <c r="J427" s="36">
        <v>17649801</v>
      </c>
      <c r="K427" s="36"/>
      <c r="L427" s="100">
        <v>20140207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15730119</v>
      </c>
      <c r="G428" s="36">
        <v>571200</v>
      </c>
      <c r="H428" s="36">
        <v>3767159</v>
      </c>
      <c r="I428" s="36">
        <v>0</v>
      </c>
      <c r="J428" s="36">
        <v>11391760</v>
      </c>
      <c r="K428" s="36"/>
      <c r="L428" s="100">
        <v>20140110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65384233</v>
      </c>
      <c r="G429" s="36">
        <v>34722051</v>
      </c>
      <c r="H429" s="36">
        <v>7055824</v>
      </c>
      <c r="I429" s="36">
        <v>1470103</v>
      </c>
      <c r="J429" s="36">
        <v>22136255</v>
      </c>
      <c r="K429" s="36"/>
      <c r="L429" s="100">
        <v>20140110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7459213</v>
      </c>
      <c r="G430" s="36">
        <v>1790500</v>
      </c>
      <c r="H430" s="36">
        <v>5126246</v>
      </c>
      <c r="I430" s="36">
        <v>0</v>
      </c>
      <c r="J430" s="36">
        <v>542467</v>
      </c>
      <c r="K430" s="36"/>
      <c r="L430" s="100">
        <v>20140207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6975195</v>
      </c>
      <c r="G431" s="36">
        <v>1641510</v>
      </c>
      <c r="H431" s="36">
        <v>2008756</v>
      </c>
      <c r="I431" s="36">
        <v>2503500</v>
      </c>
      <c r="J431" s="36">
        <v>821429</v>
      </c>
      <c r="K431" s="36"/>
      <c r="L431" s="100">
        <v>20140207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72430872</v>
      </c>
      <c r="G432" s="36">
        <v>18925051</v>
      </c>
      <c r="H432" s="36">
        <v>5518634</v>
      </c>
      <c r="I432" s="36">
        <v>3000</v>
      </c>
      <c r="J432" s="36">
        <v>47984187</v>
      </c>
      <c r="K432" s="36"/>
      <c r="L432" s="100">
        <v>20140207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1217968</v>
      </c>
      <c r="G433" s="36">
        <v>209150</v>
      </c>
      <c r="H433" s="36">
        <v>688961</v>
      </c>
      <c r="I433" s="36">
        <v>116380</v>
      </c>
      <c r="J433" s="36">
        <v>203477</v>
      </c>
      <c r="K433" s="36"/>
      <c r="L433" s="100">
        <v>20140110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103038654</v>
      </c>
      <c r="G434" s="36">
        <v>7886250</v>
      </c>
      <c r="H434" s="36">
        <v>22422471</v>
      </c>
      <c r="I434" s="36">
        <v>545184</v>
      </c>
      <c r="J434" s="36">
        <v>72184749</v>
      </c>
      <c r="K434" s="36"/>
      <c r="L434" s="100">
        <v>20140207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10535021</v>
      </c>
      <c r="G435" s="36">
        <v>439200</v>
      </c>
      <c r="H435" s="36">
        <v>6872863</v>
      </c>
      <c r="I435" s="36">
        <v>2181001</v>
      </c>
      <c r="J435" s="36">
        <v>1041957</v>
      </c>
      <c r="K435" s="36"/>
      <c r="L435" s="100">
        <v>20140110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20332060</v>
      </c>
      <c r="G436" s="36">
        <v>1952120</v>
      </c>
      <c r="H436" s="36">
        <v>9425375</v>
      </c>
      <c r="I436" s="36">
        <v>135685</v>
      </c>
      <c r="J436" s="36">
        <v>8818880</v>
      </c>
      <c r="K436" s="36"/>
      <c r="L436" s="100">
        <v>20140110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25616103</v>
      </c>
      <c r="G437" s="36">
        <v>3839327</v>
      </c>
      <c r="H437" s="36">
        <v>9593598</v>
      </c>
      <c r="I437" s="36">
        <v>160000</v>
      </c>
      <c r="J437" s="36">
        <v>12023178</v>
      </c>
      <c r="K437" s="36"/>
      <c r="L437" s="100">
        <v>20140110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1982671</v>
      </c>
      <c r="G438" s="36">
        <v>0</v>
      </c>
      <c r="H438" s="36">
        <v>738546</v>
      </c>
      <c r="I438" s="36">
        <v>0</v>
      </c>
      <c r="J438" s="36">
        <v>1244125</v>
      </c>
      <c r="K438" s="36"/>
      <c r="L438" s="100">
        <v>20140207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3281207</v>
      </c>
      <c r="G439" s="36">
        <v>247000</v>
      </c>
      <c r="H439" s="36">
        <v>1770316</v>
      </c>
      <c r="I439" s="36">
        <v>128900</v>
      </c>
      <c r="J439" s="36">
        <v>1134991</v>
      </c>
      <c r="K439" s="36"/>
      <c r="L439" s="100">
        <v>20140110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17379384</v>
      </c>
      <c r="G440" s="36">
        <v>1829750</v>
      </c>
      <c r="H440" s="36">
        <v>7915946</v>
      </c>
      <c r="I440" s="36">
        <v>313140</v>
      </c>
      <c r="J440" s="36">
        <v>7320548</v>
      </c>
      <c r="K440" s="36"/>
      <c r="L440" s="100">
        <v>20140110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14184225</v>
      </c>
      <c r="G441" s="36">
        <v>957492</v>
      </c>
      <c r="H441" s="36">
        <v>8662719</v>
      </c>
      <c r="I441" s="36">
        <v>76000</v>
      </c>
      <c r="J441" s="36">
        <v>4488014</v>
      </c>
      <c r="K441" s="64"/>
      <c r="L441" s="100">
        <v>20140110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57771</v>
      </c>
      <c r="G442" s="36">
        <v>0</v>
      </c>
      <c r="H442" s="36">
        <v>57771</v>
      </c>
      <c r="I442" s="36">
        <v>0</v>
      </c>
      <c r="J442" s="36">
        <v>0</v>
      </c>
      <c r="K442" s="36"/>
      <c r="L442" s="100">
        <v>20140110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17460441</v>
      </c>
      <c r="G443" s="36">
        <v>1158937</v>
      </c>
      <c r="H443" s="36">
        <v>12019183</v>
      </c>
      <c r="I443" s="36">
        <v>153000</v>
      </c>
      <c r="J443" s="36">
        <v>4129321</v>
      </c>
      <c r="K443" s="36"/>
      <c r="L443" s="100">
        <v>20140110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6765325</v>
      </c>
      <c r="G444" s="36">
        <v>4584700</v>
      </c>
      <c r="H444" s="36">
        <v>1383910</v>
      </c>
      <c r="I444" s="36">
        <v>0</v>
      </c>
      <c r="J444" s="36">
        <v>796715</v>
      </c>
      <c r="K444" s="36"/>
      <c r="L444" s="100">
        <v>20140207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6102565</v>
      </c>
      <c r="G445" s="36">
        <v>4667900</v>
      </c>
      <c r="H445" s="36">
        <v>1221505</v>
      </c>
      <c r="I445" s="36">
        <v>0</v>
      </c>
      <c r="J445" s="36">
        <v>213160</v>
      </c>
      <c r="K445" s="36"/>
      <c r="L445" s="100">
        <v>20140110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22400289</v>
      </c>
      <c r="G446" s="36">
        <v>5365500</v>
      </c>
      <c r="H446" s="36">
        <v>14144868</v>
      </c>
      <c r="I446" s="36">
        <v>253995</v>
      </c>
      <c r="J446" s="36">
        <v>2635926</v>
      </c>
      <c r="K446" s="36"/>
      <c r="L446" s="100">
        <v>20140110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22883562</v>
      </c>
      <c r="G447" s="36">
        <v>10351710</v>
      </c>
      <c r="H447" s="36">
        <v>10186882</v>
      </c>
      <c r="I447" s="36">
        <v>532000</v>
      </c>
      <c r="J447" s="36">
        <v>1812970</v>
      </c>
      <c r="K447" s="36"/>
      <c r="L447" s="100">
        <v>20140110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4197433</v>
      </c>
      <c r="G448" s="36">
        <v>1679100</v>
      </c>
      <c r="H448" s="36">
        <v>1744123</v>
      </c>
      <c r="I448" s="36">
        <v>15000</v>
      </c>
      <c r="J448" s="36">
        <v>759210</v>
      </c>
      <c r="K448" s="36"/>
      <c r="L448" s="100">
        <v>20140110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36857248</v>
      </c>
      <c r="G449" s="36">
        <v>14658083</v>
      </c>
      <c r="H449" s="36">
        <v>20787868</v>
      </c>
      <c r="I449" s="36">
        <v>551102</v>
      </c>
      <c r="J449" s="36">
        <v>860195</v>
      </c>
      <c r="K449" s="36"/>
      <c r="L449" s="100">
        <v>20140110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81902452</v>
      </c>
      <c r="G450" s="36">
        <v>24196361</v>
      </c>
      <c r="H450" s="36">
        <v>36002680</v>
      </c>
      <c r="I450" s="36">
        <v>3661500</v>
      </c>
      <c r="J450" s="36">
        <v>18041911</v>
      </c>
      <c r="K450" s="36"/>
      <c r="L450" s="100">
        <v>20140207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151562567</v>
      </c>
      <c r="G451" s="36">
        <v>59343799</v>
      </c>
      <c r="H451" s="36">
        <v>56051806</v>
      </c>
      <c r="I451" s="36">
        <v>4248974</v>
      </c>
      <c r="J451" s="36">
        <v>31917988</v>
      </c>
      <c r="K451" s="36"/>
      <c r="L451" s="100">
        <v>20140207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1530826</v>
      </c>
      <c r="G452" s="36">
        <v>73871</v>
      </c>
      <c r="H452" s="36">
        <v>578075</v>
      </c>
      <c r="I452" s="36">
        <v>415000</v>
      </c>
      <c r="J452" s="36">
        <v>463880</v>
      </c>
      <c r="K452" s="36"/>
      <c r="L452" s="100">
        <v>20140110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6892544</v>
      </c>
      <c r="G453" s="36">
        <v>4115865</v>
      </c>
      <c r="H453" s="36">
        <v>2682179</v>
      </c>
      <c r="I453" s="36">
        <v>0</v>
      </c>
      <c r="J453" s="36">
        <v>94500</v>
      </c>
      <c r="K453" s="36"/>
      <c r="L453" s="100">
        <v>20140110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1751675</v>
      </c>
      <c r="G454" s="36">
        <v>677150</v>
      </c>
      <c r="H454" s="36">
        <v>789175</v>
      </c>
      <c r="I454" s="36">
        <v>85000</v>
      </c>
      <c r="J454" s="36">
        <v>200350</v>
      </c>
      <c r="K454" s="36"/>
      <c r="L454" s="100">
        <v>20140110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43127144</v>
      </c>
      <c r="G455" s="36">
        <v>7815001</v>
      </c>
      <c r="H455" s="36">
        <v>16368932</v>
      </c>
      <c r="I455" s="36">
        <v>6326530</v>
      </c>
      <c r="J455" s="36">
        <v>12616681</v>
      </c>
      <c r="K455" s="36"/>
      <c r="L455" s="100">
        <v>20140110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31096531</v>
      </c>
      <c r="G456" s="36">
        <v>16646050</v>
      </c>
      <c r="H456" s="36">
        <v>8409055</v>
      </c>
      <c r="I456" s="36">
        <v>904750</v>
      </c>
      <c r="J456" s="36">
        <v>5136676</v>
      </c>
      <c r="K456" s="36"/>
      <c r="L456" s="100">
        <v>20140110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676047</v>
      </c>
      <c r="G457" s="36">
        <v>0</v>
      </c>
      <c r="H457" s="36">
        <v>424897</v>
      </c>
      <c r="I457" s="36">
        <v>0</v>
      </c>
      <c r="J457" s="36">
        <v>251150</v>
      </c>
      <c r="K457" s="36"/>
      <c r="L457" s="100">
        <v>20140110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117431357</v>
      </c>
      <c r="G458" s="36">
        <v>63633072</v>
      </c>
      <c r="H458" s="36">
        <v>12141667</v>
      </c>
      <c r="I458" s="36">
        <v>24732861</v>
      </c>
      <c r="J458" s="36">
        <v>16923757</v>
      </c>
      <c r="K458" s="36"/>
      <c r="L458" s="100">
        <v>20140207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37718409</v>
      </c>
      <c r="G459" s="36">
        <v>12617470</v>
      </c>
      <c r="H459" s="36">
        <v>23585717</v>
      </c>
      <c r="I459" s="36">
        <v>26000</v>
      </c>
      <c r="J459" s="36">
        <v>1489222</v>
      </c>
      <c r="K459" s="36"/>
      <c r="L459" s="100">
        <v>20140207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42702326</v>
      </c>
      <c r="G460" s="36">
        <v>14835973</v>
      </c>
      <c r="H460" s="36">
        <v>20601579</v>
      </c>
      <c r="I460" s="36">
        <v>337250</v>
      </c>
      <c r="J460" s="36">
        <v>6927524</v>
      </c>
      <c r="K460" s="36"/>
      <c r="L460" s="100">
        <v>20140110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96193154</v>
      </c>
      <c r="G461" s="36">
        <v>53251665</v>
      </c>
      <c r="H461" s="36">
        <v>39420388</v>
      </c>
      <c r="I461" s="36">
        <v>464500</v>
      </c>
      <c r="J461" s="36">
        <v>3056601</v>
      </c>
      <c r="K461" s="36"/>
      <c r="L461" s="100">
        <v>20140110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19584224</v>
      </c>
      <c r="G462" s="36">
        <v>6795198</v>
      </c>
      <c r="H462" s="36">
        <v>10047574</v>
      </c>
      <c r="I462" s="36">
        <v>775505</v>
      </c>
      <c r="J462" s="36">
        <v>1965947</v>
      </c>
      <c r="K462" s="36"/>
      <c r="L462" s="100">
        <v>20140110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19525244</v>
      </c>
      <c r="G463" s="36">
        <v>5652653</v>
      </c>
      <c r="H463" s="36">
        <v>13510440</v>
      </c>
      <c r="I463" s="36">
        <v>136080</v>
      </c>
      <c r="J463" s="36">
        <v>226071</v>
      </c>
      <c r="K463" s="36"/>
      <c r="L463" s="100">
        <v>20140110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20035306</v>
      </c>
      <c r="G464" s="36">
        <v>15791916</v>
      </c>
      <c r="H464" s="36">
        <v>3462921</v>
      </c>
      <c r="I464" s="36">
        <v>5700</v>
      </c>
      <c r="J464" s="36">
        <v>774769</v>
      </c>
      <c r="K464" s="36"/>
      <c r="L464" s="100">
        <v>20140110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3595863</v>
      </c>
      <c r="G465" s="36">
        <v>1895635</v>
      </c>
      <c r="H465" s="36">
        <v>1350078</v>
      </c>
      <c r="I465" s="36">
        <v>6000</v>
      </c>
      <c r="J465" s="36">
        <v>344150</v>
      </c>
      <c r="K465" s="36"/>
      <c r="L465" s="100">
        <v>20140110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1446123</v>
      </c>
      <c r="G466" s="36">
        <v>448125</v>
      </c>
      <c r="H466" s="36">
        <v>995997</v>
      </c>
      <c r="I466" s="36">
        <v>0</v>
      </c>
      <c r="J466" s="36">
        <v>2001</v>
      </c>
      <c r="K466" s="36"/>
      <c r="L466" s="100">
        <v>20140110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7217013</v>
      </c>
      <c r="G467" s="36">
        <v>1114442</v>
      </c>
      <c r="H467" s="36">
        <v>1838735</v>
      </c>
      <c r="I467" s="36">
        <v>222444</v>
      </c>
      <c r="J467" s="36">
        <v>4041392</v>
      </c>
      <c r="K467" s="36"/>
      <c r="L467" s="100">
        <v>20140110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26074379</v>
      </c>
      <c r="G468" s="36">
        <v>12881547</v>
      </c>
      <c r="H468" s="36">
        <v>10914803</v>
      </c>
      <c r="I468" s="36">
        <v>0</v>
      </c>
      <c r="J468" s="36">
        <v>2278029</v>
      </c>
      <c r="K468" s="36"/>
      <c r="L468" s="100">
        <v>20140110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27279646</v>
      </c>
      <c r="G469" s="36">
        <v>11802011</v>
      </c>
      <c r="H469" s="36">
        <v>12105106</v>
      </c>
      <c r="I469" s="36">
        <v>915451</v>
      </c>
      <c r="J469" s="36">
        <v>2457078</v>
      </c>
      <c r="K469" s="36"/>
      <c r="L469" s="100">
        <v>20140110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30240791</v>
      </c>
      <c r="G470" s="36">
        <v>92643</v>
      </c>
      <c r="H470" s="36">
        <v>17748077</v>
      </c>
      <c r="I470" s="36">
        <v>0</v>
      </c>
      <c r="J470" s="36">
        <v>12400071</v>
      </c>
      <c r="K470" s="36"/>
      <c r="L470" s="100">
        <v>20140110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11788395</v>
      </c>
      <c r="G471" s="36">
        <v>1688151</v>
      </c>
      <c r="H471" s="36">
        <v>9336373</v>
      </c>
      <c r="I471" s="36">
        <v>0</v>
      </c>
      <c r="J471" s="36">
        <v>763871</v>
      </c>
      <c r="K471" s="36"/>
      <c r="L471" s="100">
        <v>20140110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15729085</v>
      </c>
      <c r="G472" s="36">
        <v>6206672</v>
      </c>
      <c r="H472" s="36">
        <v>5534180</v>
      </c>
      <c r="I472" s="36">
        <v>255000</v>
      </c>
      <c r="J472" s="36">
        <v>3733233</v>
      </c>
      <c r="K472" s="36"/>
      <c r="L472" s="100">
        <v>20140207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1683144</v>
      </c>
      <c r="G473" s="36">
        <v>1080900</v>
      </c>
      <c r="H473" s="36">
        <v>493849</v>
      </c>
      <c r="I473" s="36">
        <v>0</v>
      </c>
      <c r="J473" s="36">
        <v>108395</v>
      </c>
      <c r="K473" s="36"/>
      <c r="L473" s="100">
        <v>20140110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61939594</v>
      </c>
      <c r="G474" s="36">
        <v>37637566</v>
      </c>
      <c r="H474" s="36">
        <v>16665037</v>
      </c>
      <c r="I474" s="36">
        <v>1329083</v>
      </c>
      <c r="J474" s="36">
        <v>6307908</v>
      </c>
      <c r="K474" s="36"/>
      <c r="L474" s="100">
        <v>20140110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11043256</v>
      </c>
      <c r="G475" s="36">
        <v>6474023</v>
      </c>
      <c r="H475" s="36">
        <v>4469033</v>
      </c>
      <c r="I475" s="36">
        <v>0</v>
      </c>
      <c r="J475" s="36">
        <v>100200</v>
      </c>
      <c r="K475" s="36"/>
      <c r="L475" s="100">
        <v>20140110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7489871</v>
      </c>
      <c r="G476" s="36">
        <v>0</v>
      </c>
      <c r="H476" s="36">
        <v>0</v>
      </c>
      <c r="I476" s="36">
        <v>2214228</v>
      </c>
      <c r="J476" s="36">
        <v>5275643</v>
      </c>
      <c r="K476" s="36"/>
      <c r="L476" s="100">
        <v>20140207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25361210</v>
      </c>
      <c r="G477" s="36">
        <v>15724055</v>
      </c>
      <c r="H477" s="36">
        <v>6256801</v>
      </c>
      <c r="I477" s="36">
        <v>1597977</v>
      </c>
      <c r="J477" s="36">
        <v>1782377</v>
      </c>
      <c r="K477" s="36"/>
      <c r="L477" s="100">
        <v>20140110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14297394</v>
      </c>
      <c r="G478" s="36">
        <v>10493629</v>
      </c>
      <c r="H478" s="36">
        <v>2748835</v>
      </c>
      <c r="I478" s="36">
        <v>92400</v>
      </c>
      <c r="J478" s="36">
        <v>962530</v>
      </c>
      <c r="K478" s="36"/>
      <c r="L478" s="100">
        <v>20140110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60229803</v>
      </c>
      <c r="G479" s="36">
        <v>11059479</v>
      </c>
      <c r="H479" s="36">
        <v>20256129</v>
      </c>
      <c r="I479" s="36">
        <v>1038950</v>
      </c>
      <c r="J479" s="36">
        <v>27875245</v>
      </c>
      <c r="K479" s="36"/>
      <c r="L479" s="100">
        <v>20140110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2368682</v>
      </c>
      <c r="G480" s="36">
        <v>852000</v>
      </c>
      <c r="H480" s="36">
        <v>1160284</v>
      </c>
      <c r="I480" s="36">
        <v>0</v>
      </c>
      <c r="J480" s="36">
        <v>356398</v>
      </c>
      <c r="K480" s="36"/>
      <c r="L480" s="100">
        <v>20140110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11157450</v>
      </c>
      <c r="G481" s="36">
        <v>350001</v>
      </c>
      <c r="H481" s="36">
        <v>7009876</v>
      </c>
      <c r="I481" s="36">
        <v>196540</v>
      </c>
      <c r="J481" s="36">
        <v>3601033</v>
      </c>
      <c r="K481" s="36"/>
      <c r="L481" s="100">
        <v>20140110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21542340</v>
      </c>
      <c r="G482" s="36">
        <v>95500</v>
      </c>
      <c r="H482" s="36">
        <v>2715371</v>
      </c>
      <c r="I482" s="36">
        <v>532500</v>
      </c>
      <c r="J482" s="36">
        <v>18198969</v>
      </c>
      <c r="K482" s="36"/>
      <c r="L482" s="100">
        <v>20140110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5811180</v>
      </c>
      <c r="G483" s="36">
        <v>392500</v>
      </c>
      <c r="H483" s="36">
        <v>3638121</v>
      </c>
      <c r="I483" s="36">
        <v>26500</v>
      </c>
      <c r="J483" s="36">
        <v>1754059</v>
      </c>
      <c r="K483" s="36"/>
      <c r="L483" s="100">
        <v>20140110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37246984</v>
      </c>
      <c r="G484" s="36">
        <v>2038245</v>
      </c>
      <c r="H484" s="36">
        <v>9359581</v>
      </c>
      <c r="I484" s="36">
        <v>1537015</v>
      </c>
      <c r="J484" s="36">
        <v>24312143</v>
      </c>
      <c r="K484" s="36"/>
      <c r="L484" s="100">
        <v>20140110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61948662</v>
      </c>
      <c r="G485" s="36">
        <v>13497203</v>
      </c>
      <c r="H485" s="36">
        <v>18826390</v>
      </c>
      <c r="I485" s="36">
        <v>3153450</v>
      </c>
      <c r="J485" s="36">
        <v>26471619</v>
      </c>
      <c r="K485" s="36"/>
      <c r="L485" s="100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4395160</v>
      </c>
      <c r="G486" s="36">
        <v>8500</v>
      </c>
      <c r="H486" s="36">
        <v>3365625</v>
      </c>
      <c r="I486" s="36">
        <v>0</v>
      </c>
      <c r="J486" s="36">
        <v>1021035</v>
      </c>
      <c r="K486" s="36"/>
      <c r="L486" s="100">
        <v>20140110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818855</v>
      </c>
      <c r="G487" s="36">
        <v>0</v>
      </c>
      <c r="H487" s="36">
        <v>690855</v>
      </c>
      <c r="I487" s="36">
        <v>0</v>
      </c>
      <c r="J487" s="36">
        <v>128000</v>
      </c>
      <c r="K487" s="36"/>
      <c r="L487" s="100">
        <v>20140207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7249179</v>
      </c>
      <c r="G488" s="36">
        <v>224500</v>
      </c>
      <c r="H488" s="36">
        <v>4603271</v>
      </c>
      <c r="I488" s="36">
        <v>86452</v>
      </c>
      <c r="J488" s="36">
        <v>2334956</v>
      </c>
      <c r="K488" s="36"/>
      <c r="L488" s="100">
        <v>20140110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12270260</v>
      </c>
      <c r="G489" s="36">
        <v>0</v>
      </c>
      <c r="H489" s="36">
        <v>3398218</v>
      </c>
      <c r="I489" s="36">
        <v>205000</v>
      </c>
      <c r="J489" s="36">
        <v>8667042</v>
      </c>
      <c r="K489" s="36"/>
      <c r="L489" s="100">
        <v>20140110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16314283</v>
      </c>
      <c r="G490" s="36">
        <v>6406500</v>
      </c>
      <c r="H490" s="36">
        <v>2958438</v>
      </c>
      <c r="I490" s="36">
        <v>5775000</v>
      </c>
      <c r="J490" s="36">
        <v>1174345</v>
      </c>
      <c r="K490" s="36"/>
      <c r="L490" s="100">
        <v>20140110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59577866</v>
      </c>
      <c r="G491" s="36">
        <v>8992724</v>
      </c>
      <c r="H491" s="36">
        <v>23437964</v>
      </c>
      <c r="I491" s="36">
        <v>2746004</v>
      </c>
      <c r="J491" s="36">
        <v>24401174</v>
      </c>
      <c r="K491" s="36"/>
      <c r="L491" s="100">
        <v>20140110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18837603</v>
      </c>
      <c r="G492" s="36">
        <v>1698700</v>
      </c>
      <c r="H492" s="36">
        <v>10962151</v>
      </c>
      <c r="I492" s="36">
        <v>925232</v>
      </c>
      <c r="J492" s="36">
        <v>5251520</v>
      </c>
      <c r="K492" s="36"/>
      <c r="L492" s="100">
        <v>20140207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21212500</v>
      </c>
      <c r="G493" s="36">
        <v>5603841</v>
      </c>
      <c r="H493" s="36">
        <v>2370123</v>
      </c>
      <c r="I493" s="36">
        <v>183000</v>
      </c>
      <c r="J493" s="36">
        <v>13055536</v>
      </c>
      <c r="K493" s="36"/>
      <c r="L493" s="100">
        <v>20140110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1219600</v>
      </c>
      <c r="G494" s="36">
        <v>470000</v>
      </c>
      <c r="H494" s="36">
        <v>357000</v>
      </c>
      <c r="I494" s="36">
        <v>99800</v>
      </c>
      <c r="J494" s="36">
        <v>292800</v>
      </c>
      <c r="K494" s="36"/>
      <c r="L494" s="100">
        <v>20140110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1006262</v>
      </c>
      <c r="G495" s="36">
        <v>122300</v>
      </c>
      <c r="H495" s="36">
        <v>71645</v>
      </c>
      <c r="I495" s="36">
        <v>485500</v>
      </c>
      <c r="J495" s="36">
        <v>326817</v>
      </c>
      <c r="K495" s="36"/>
      <c r="L495" s="100">
        <v>20140207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329440</v>
      </c>
      <c r="G496" s="36">
        <v>0</v>
      </c>
      <c r="H496" s="36">
        <v>205840</v>
      </c>
      <c r="I496" s="36">
        <v>112600</v>
      </c>
      <c r="J496" s="36">
        <v>11000</v>
      </c>
      <c r="K496" s="36"/>
      <c r="L496" s="100">
        <v>20140110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2121038</v>
      </c>
      <c r="G497" s="36">
        <v>321800</v>
      </c>
      <c r="H497" s="36">
        <v>472176</v>
      </c>
      <c r="I497" s="36">
        <v>147100</v>
      </c>
      <c r="J497" s="36">
        <v>1179962</v>
      </c>
      <c r="K497" s="36"/>
      <c r="L497" s="100">
        <v>20140110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1185239</v>
      </c>
      <c r="G498" s="36">
        <v>300</v>
      </c>
      <c r="H498" s="36">
        <v>386063</v>
      </c>
      <c r="I498" s="36">
        <v>492850</v>
      </c>
      <c r="J498" s="36">
        <v>306026</v>
      </c>
      <c r="K498" s="36"/>
      <c r="L498" s="100">
        <v>20140207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12528062</v>
      </c>
      <c r="G499" s="36">
        <v>250000</v>
      </c>
      <c r="H499" s="36">
        <v>544577</v>
      </c>
      <c r="I499" s="36">
        <v>11426832</v>
      </c>
      <c r="J499" s="36">
        <v>306653</v>
      </c>
      <c r="K499" s="36"/>
      <c r="L499" s="100">
        <v>20140110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490527</v>
      </c>
      <c r="G500" s="36">
        <v>0</v>
      </c>
      <c r="H500" s="36">
        <v>336526</v>
      </c>
      <c r="I500" s="36">
        <v>0</v>
      </c>
      <c r="J500" s="36">
        <v>154001</v>
      </c>
      <c r="K500" s="36"/>
      <c r="L500" s="100">
        <v>20140207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6476979</v>
      </c>
      <c r="G501" s="36">
        <v>3000</v>
      </c>
      <c r="H501" s="36">
        <v>2206978</v>
      </c>
      <c r="I501" s="36">
        <v>104409</v>
      </c>
      <c r="J501" s="36">
        <v>4162592</v>
      </c>
      <c r="K501" s="36"/>
      <c r="L501" s="100">
        <v>20140110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5566048</v>
      </c>
      <c r="G502" s="36">
        <v>401125</v>
      </c>
      <c r="H502" s="36">
        <v>1612138</v>
      </c>
      <c r="I502" s="36">
        <v>2901271</v>
      </c>
      <c r="J502" s="36">
        <v>651514</v>
      </c>
      <c r="K502" s="36"/>
      <c r="L502" s="100">
        <v>20140110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3847564</v>
      </c>
      <c r="G503" s="36">
        <v>1002116</v>
      </c>
      <c r="H503" s="36">
        <v>1057920</v>
      </c>
      <c r="I503" s="36">
        <v>268900</v>
      </c>
      <c r="J503" s="36">
        <v>1518628</v>
      </c>
      <c r="K503" s="36"/>
      <c r="L503" s="100">
        <v>20140207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817211</v>
      </c>
      <c r="G504" s="36">
        <v>171000</v>
      </c>
      <c r="H504" s="36">
        <v>279430</v>
      </c>
      <c r="I504" s="36">
        <v>52270</v>
      </c>
      <c r="J504" s="36">
        <v>314511</v>
      </c>
      <c r="K504" s="36"/>
      <c r="L504" s="100">
        <v>20140110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2919443</v>
      </c>
      <c r="G505" s="36">
        <v>0</v>
      </c>
      <c r="H505" s="36">
        <v>2711933</v>
      </c>
      <c r="I505" s="36">
        <v>45325</v>
      </c>
      <c r="J505" s="36">
        <v>162185</v>
      </c>
      <c r="K505" s="36"/>
      <c r="L505" s="100">
        <v>20140110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18113457</v>
      </c>
      <c r="G506" s="36">
        <v>936916</v>
      </c>
      <c r="H506" s="36">
        <v>1605529</v>
      </c>
      <c r="I506" s="36">
        <v>6809386</v>
      </c>
      <c r="J506" s="36">
        <v>8761626</v>
      </c>
      <c r="K506" s="36"/>
      <c r="L506" s="100">
        <v>20140110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1482498</v>
      </c>
      <c r="G507" s="36">
        <v>319654</v>
      </c>
      <c r="H507" s="36">
        <v>353419</v>
      </c>
      <c r="I507" s="36">
        <v>209935</v>
      </c>
      <c r="J507" s="36">
        <v>599490</v>
      </c>
      <c r="K507" s="36"/>
      <c r="L507" s="100">
        <v>20140207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5248163</v>
      </c>
      <c r="G508" s="36">
        <v>0</v>
      </c>
      <c r="H508" s="36">
        <v>1055248</v>
      </c>
      <c r="I508" s="36">
        <v>34700</v>
      </c>
      <c r="J508" s="36">
        <v>4158215</v>
      </c>
      <c r="K508" s="36"/>
      <c r="L508" s="100">
        <v>20140207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30573351</v>
      </c>
      <c r="G509" s="36">
        <v>4501056</v>
      </c>
      <c r="H509" s="36">
        <v>5227986</v>
      </c>
      <c r="I509" s="36">
        <v>2598003</v>
      </c>
      <c r="J509" s="36">
        <v>18246306</v>
      </c>
      <c r="K509" s="36"/>
      <c r="L509" s="100">
        <v>20140207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45921961</v>
      </c>
      <c r="G510" s="36">
        <v>7090502</v>
      </c>
      <c r="H510" s="36">
        <v>24945823</v>
      </c>
      <c r="I510" s="36">
        <v>1135476</v>
      </c>
      <c r="J510" s="36">
        <v>12750160</v>
      </c>
      <c r="K510" s="36"/>
      <c r="L510" s="100">
        <v>20140110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19802337</v>
      </c>
      <c r="G511" s="36">
        <v>6916879</v>
      </c>
      <c r="H511" s="36">
        <v>8248826</v>
      </c>
      <c r="I511" s="36">
        <v>456400</v>
      </c>
      <c r="J511" s="36">
        <v>4180232</v>
      </c>
      <c r="K511" s="36"/>
      <c r="L511" s="100">
        <v>20140110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14806823</v>
      </c>
      <c r="G512" s="36">
        <v>10307000</v>
      </c>
      <c r="H512" s="36">
        <v>1767704</v>
      </c>
      <c r="I512" s="36">
        <v>1921295</v>
      </c>
      <c r="J512" s="36">
        <v>810824</v>
      </c>
      <c r="K512" s="36"/>
      <c r="L512" s="100" t="s">
        <v>2303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80554071</v>
      </c>
      <c r="G513" s="36">
        <v>827150</v>
      </c>
      <c r="H513" s="36">
        <v>8089966</v>
      </c>
      <c r="I513" s="36">
        <v>1971247</v>
      </c>
      <c r="J513" s="36">
        <v>69665708</v>
      </c>
      <c r="K513" s="36"/>
      <c r="L513" s="100">
        <v>20140207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82705947</v>
      </c>
      <c r="G514" s="36">
        <v>7038750</v>
      </c>
      <c r="H514" s="36">
        <v>24967141</v>
      </c>
      <c r="I514" s="36">
        <v>7318500</v>
      </c>
      <c r="J514" s="36">
        <v>43381556</v>
      </c>
      <c r="K514" s="36"/>
      <c r="L514" s="100">
        <v>20140110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2998533</v>
      </c>
      <c r="G515" s="36">
        <v>2068150</v>
      </c>
      <c r="H515" s="36">
        <v>880259</v>
      </c>
      <c r="I515" s="36">
        <v>0</v>
      </c>
      <c r="J515" s="36">
        <v>50124</v>
      </c>
      <c r="K515" s="36"/>
      <c r="L515" s="100">
        <v>20140207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124238502</v>
      </c>
      <c r="G516" s="36">
        <v>35627858</v>
      </c>
      <c r="H516" s="36">
        <v>24288099</v>
      </c>
      <c r="I516" s="36">
        <v>10556350</v>
      </c>
      <c r="J516" s="36">
        <v>53766195</v>
      </c>
      <c r="K516" s="36"/>
      <c r="L516" s="100">
        <v>20140110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6703184</v>
      </c>
      <c r="G517" s="36">
        <v>1038100</v>
      </c>
      <c r="H517" s="36">
        <v>3612281</v>
      </c>
      <c r="I517" s="36">
        <v>0</v>
      </c>
      <c r="J517" s="36">
        <v>2052803</v>
      </c>
      <c r="K517" s="36"/>
      <c r="L517" s="100">
        <v>20140207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48382783</v>
      </c>
      <c r="G518" s="36">
        <v>21550599</v>
      </c>
      <c r="H518" s="36">
        <v>17753841</v>
      </c>
      <c r="I518" s="36">
        <v>1658819</v>
      </c>
      <c r="J518" s="36">
        <v>7419524</v>
      </c>
      <c r="K518" s="36"/>
      <c r="L518" s="100">
        <v>20140207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13547140</v>
      </c>
      <c r="G519" s="36">
        <v>793400</v>
      </c>
      <c r="H519" s="36">
        <v>2877125</v>
      </c>
      <c r="I519" s="36">
        <v>12210</v>
      </c>
      <c r="J519" s="36">
        <v>9864405</v>
      </c>
      <c r="K519" s="36"/>
      <c r="L519" s="100">
        <v>20140110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663808</v>
      </c>
      <c r="G520" s="36">
        <v>315560</v>
      </c>
      <c r="H520" s="36">
        <v>234869</v>
      </c>
      <c r="I520" s="36">
        <v>27380</v>
      </c>
      <c r="J520" s="36">
        <v>85999</v>
      </c>
      <c r="K520" s="36"/>
      <c r="L520" s="100">
        <v>20140110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39301349</v>
      </c>
      <c r="G521" s="36">
        <v>19104477</v>
      </c>
      <c r="H521" s="36">
        <v>13613035</v>
      </c>
      <c r="I521" s="36">
        <v>1673950</v>
      </c>
      <c r="J521" s="36">
        <v>4909887</v>
      </c>
      <c r="K521" s="36"/>
      <c r="L521" s="100">
        <v>20140110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32914659</v>
      </c>
      <c r="G522" s="36">
        <v>289900</v>
      </c>
      <c r="H522" s="36">
        <v>4319130</v>
      </c>
      <c r="I522" s="36">
        <v>24576991</v>
      </c>
      <c r="J522" s="36">
        <v>3728638</v>
      </c>
      <c r="K522" s="36"/>
      <c r="L522" s="100">
        <v>20140207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5653003</v>
      </c>
      <c r="G523" s="36">
        <v>2254160</v>
      </c>
      <c r="H523" s="36">
        <v>2250969</v>
      </c>
      <c r="I523" s="36">
        <v>1350</v>
      </c>
      <c r="J523" s="36">
        <v>1146524</v>
      </c>
      <c r="K523" s="36"/>
      <c r="L523" s="100">
        <v>20140207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23951096</v>
      </c>
      <c r="G524" s="36">
        <v>9068038</v>
      </c>
      <c r="H524" s="36">
        <v>4353511</v>
      </c>
      <c r="I524" s="36">
        <v>576001</v>
      </c>
      <c r="J524" s="36">
        <v>9953546</v>
      </c>
      <c r="K524" s="36"/>
      <c r="L524" s="100">
        <v>20140207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664867</v>
      </c>
      <c r="G525" s="36">
        <v>0</v>
      </c>
      <c r="H525" s="36">
        <v>145477</v>
      </c>
      <c r="I525" s="36">
        <v>0</v>
      </c>
      <c r="J525" s="36">
        <v>519390</v>
      </c>
      <c r="K525" s="36"/>
      <c r="L525" s="100">
        <v>20140110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11185221</v>
      </c>
      <c r="G526" s="36">
        <v>178000</v>
      </c>
      <c r="H526" s="36">
        <v>2855533</v>
      </c>
      <c r="I526" s="36">
        <v>40600</v>
      </c>
      <c r="J526" s="36">
        <v>8111088</v>
      </c>
      <c r="K526" s="36"/>
      <c r="L526" s="100">
        <v>20140110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3608370</v>
      </c>
      <c r="G527" s="36">
        <v>423520</v>
      </c>
      <c r="H527" s="36">
        <v>1612288</v>
      </c>
      <c r="I527" s="36">
        <v>850200</v>
      </c>
      <c r="J527" s="36">
        <v>722362</v>
      </c>
      <c r="K527" s="36"/>
      <c r="L527" s="100">
        <v>20140110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39980293</v>
      </c>
      <c r="G528" s="36">
        <v>13808612</v>
      </c>
      <c r="H528" s="36">
        <v>16717117</v>
      </c>
      <c r="I528" s="36">
        <v>245290</v>
      </c>
      <c r="J528" s="36">
        <v>9209274</v>
      </c>
      <c r="K528" s="36"/>
      <c r="L528" s="100">
        <v>20140110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11178803</v>
      </c>
      <c r="G529" s="36">
        <v>2170340</v>
      </c>
      <c r="H529" s="36">
        <v>3744296</v>
      </c>
      <c r="I529" s="36">
        <v>190000</v>
      </c>
      <c r="J529" s="36">
        <v>5074167</v>
      </c>
      <c r="K529" s="36"/>
      <c r="L529" s="100">
        <v>20140110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710869</v>
      </c>
      <c r="G530" s="36">
        <v>0</v>
      </c>
      <c r="H530" s="36">
        <v>305569</v>
      </c>
      <c r="I530" s="36">
        <v>11000</v>
      </c>
      <c r="J530" s="36">
        <v>394300</v>
      </c>
      <c r="K530" s="36"/>
      <c r="L530" s="100">
        <v>20140207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3377263</v>
      </c>
      <c r="G531" s="36">
        <v>0</v>
      </c>
      <c r="H531" s="36">
        <v>1799124</v>
      </c>
      <c r="I531" s="36">
        <v>60900</v>
      </c>
      <c r="J531" s="36">
        <v>1517239</v>
      </c>
      <c r="K531" s="36"/>
      <c r="L531" s="100">
        <v>20140110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720388</v>
      </c>
      <c r="G532" s="36">
        <v>0</v>
      </c>
      <c r="H532" s="36">
        <v>277746</v>
      </c>
      <c r="I532" s="36">
        <v>251000</v>
      </c>
      <c r="J532" s="36">
        <v>191642</v>
      </c>
      <c r="K532" s="36"/>
      <c r="L532" s="100">
        <v>20140110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3856379</v>
      </c>
      <c r="G533" s="36">
        <v>351900</v>
      </c>
      <c r="H533" s="36">
        <v>2950839</v>
      </c>
      <c r="I533" s="36">
        <v>27607</v>
      </c>
      <c r="J533" s="36">
        <v>526033</v>
      </c>
      <c r="K533" s="36"/>
      <c r="L533" s="100">
        <v>20140110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6978374</v>
      </c>
      <c r="G534" s="36">
        <v>2078250</v>
      </c>
      <c r="H534" s="36">
        <v>3872295</v>
      </c>
      <c r="I534" s="36">
        <v>125700</v>
      </c>
      <c r="J534" s="36">
        <v>902129</v>
      </c>
      <c r="K534" s="36"/>
      <c r="L534" s="100">
        <v>20140110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1534264</v>
      </c>
      <c r="G535" s="36">
        <v>14</v>
      </c>
      <c r="H535" s="36">
        <v>677985</v>
      </c>
      <c r="I535" s="36">
        <v>12648</v>
      </c>
      <c r="J535" s="36">
        <v>843617</v>
      </c>
      <c r="K535" s="36"/>
      <c r="L535" s="100">
        <v>20140110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4463404</v>
      </c>
      <c r="G536" s="36">
        <v>0</v>
      </c>
      <c r="H536" s="36">
        <v>951611</v>
      </c>
      <c r="I536" s="36">
        <v>3268123</v>
      </c>
      <c r="J536" s="36">
        <v>243670</v>
      </c>
      <c r="K536" s="36"/>
      <c r="L536" s="100">
        <v>20140110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4611806</v>
      </c>
      <c r="G537" s="36">
        <v>870650</v>
      </c>
      <c r="H537" s="36">
        <v>621692</v>
      </c>
      <c r="I537" s="36">
        <v>2051136</v>
      </c>
      <c r="J537" s="36">
        <v>1068328</v>
      </c>
      <c r="K537" s="36"/>
      <c r="L537" s="100">
        <v>20140110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1980209</v>
      </c>
      <c r="G538" s="36">
        <v>1027050</v>
      </c>
      <c r="H538" s="36">
        <v>727430</v>
      </c>
      <c r="I538" s="36">
        <v>10500</v>
      </c>
      <c r="J538" s="36">
        <v>215229</v>
      </c>
      <c r="K538" s="64"/>
      <c r="L538" s="100">
        <v>20140110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6336381</v>
      </c>
      <c r="G539" s="36">
        <v>220500</v>
      </c>
      <c r="H539" s="36">
        <v>1793500</v>
      </c>
      <c r="I539" s="36">
        <v>3544790</v>
      </c>
      <c r="J539" s="36">
        <v>777591</v>
      </c>
      <c r="K539" s="36"/>
      <c r="L539" s="100">
        <v>20140207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7888713</v>
      </c>
      <c r="G540" s="36">
        <v>1411999</v>
      </c>
      <c r="H540" s="36">
        <v>2672242</v>
      </c>
      <c r="I540" s="36">
        <v>735313</v>
      </c>
      <c r="J540" s="36">
        <v>3069159</v>
      </c>
      <c r="K540" s="36"/>
      <c r="L540" s="100">
        <v>20140110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14802864</v>
      </c>
      <c r="G541" s="36">
        <v>757200</v>
      </c>
      <c r="H541" s="36">
        <v>5750737</v>
      </c>
      <c r="I541" s="36">
        <v>5885621</v>
      </c>
      <c r="J541" s="36">
        <v>2409306</v>
      </c>
      <c r="K541" s="36"/>
      <c r="L541" s="100">
        <v>20140110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1258141</v>
      </c>
      <c r="G542" s="36">
        <v>0</v>
      </c>
      <c r="H542" s="36">
        <v>947749</v>
      </c>
      <c r="I542" s="36">
        <v>140100</v>
      </c>
      <c r="J542" s="36">
        <v>170292</v>
      </c>
      <c r="K542" s="36"/>
      <c r="L542" s="100">
        <v>20140110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1083783</v>
      </c>
      <c r="G543" s="36">
        <v>316600</v>
      </c>
      <c r="H543" s="36">
        <v>577954</v>
      </c>
      <c r="I543" s="36">
        <v>0</v>
      </c>
      <c r="J543" s="36">
        <v>189229</v>
      </c>
      <c r="K543" s="36"/>
      <c r="L543" s="100">
        <v>20140110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9592237</v>
      </c>
      <c r="G544" s="36">
        <v>0</v>
      </c>
      <c r="H544" s="36">
        <v>1241072</v>
      </c>
      <c r="I544" s="36">
        <v>71708</v>
      </c>
      <c r="J544" s="36">
        <v>8279457</v>
      </c>
      <c r="K544" s="36"/>
      <c r="L544" s="100">
        <v>20140110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590499</v>
      </c>
      <c r="G545" s="36">
        <v>0</v>
      </c>
      <c r="H545" s="36">
        <v>401792</v>
      </c>
      <c r="I545" s="36">
        <v>9060</v>
      </c>
      <c r="J545" s="36">
        <v>179647</v>
      </c>
      <c r="K545" s="36"/>
      <c r="L545" s="100">
        <v>20140110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1246357</v>
      </c>
      <c r="G546" s="36">
        <v>14000</v>
      </c>
      <c r="H546" s="36">
        <v>831719</v>
      </c>
      <c r="I546" s="36">
        <v>262563</v>
      </c>
      <c r="J546" s="36">
        <v>138075</v>
      </c>
      <c r="K546" s="36"/>
      <c r="L546" s="100">
        <v>20140207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27866422</v>
      </c>
      <c r="G547" s="36">
        <v>4142152</v>
      </c>
      <c r="H547" s="36">
        <v>16805919</v>
      </c>
      <c r="I547" s="36">
        <v>425100</v>
      </c>
      <c r="J547" s="36">
        <v>6493251</v>
      </c>
      <c r="K547" s="36"/>
      <c r="L547" s="100">
        <v>20140110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2513696</v>
      </c>
      <c r="G548" s="36">
        <v>0</v>
      </c>
      <c r="H548" s="36">
        <v>1362291</v>
      </c>
      <c r="I548" s="36">
        <v>0</v>
      </c>
      <c r="J548" s="36">
        <v>1151405</v>
      </c>
      <c r="K548" s="36"/>
      <c r="L548" s="100">
        <v>20140110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2492622</v>
      </c>
      <c r="G549" s="36">
        <v>300000</v>
      </c>
      <c r="H549" s="36">
        <v>1253015</v>
      </c>
      <c r="I549" s="36">
        <v>376580</v>
      </c>
      <c r="J549" s="36">
        <v>563027</v>
      </c>
      <c r="K549" s="36"/>
      <c r="L549" s="100">
        <v>20140110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486819</v>
      </c>
      <c r="G550" s="36">
        <v>0</v>
      </c>
      <c r="H550" s="36">
        <v>329668</v>
      </c>
      <c r="I550" s="36">
        <v>0</v>
      </c>
      <c r="J550" s="36">
        <v>157151</v>
      </c>
      <c r="K550" s="36"/>
      <c r="L550" s="100">
        <v>20140110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10922432</v>
      </c>
      <c r="G551" s="36">
        <v>1520100</v>
      </c>
      <c r="H551" s="36">
        <v>6419859</v>
      </c>
      <c r="I551" s="36">
        <v>304638</v>
      </c>
      <c r="J551" s="36">
        <v>2677835</v>
      </c>
      <c r="K551" s="36"/>
      <c r="L551" s="100">
        <v>20140110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100">
        <v>20140207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16350086</v>
      </c>
      <c r="G553" s="36">
        <v>1163264</v>
      </c>
      <c r="H553" s="36">
        <v>1905670</v>
      </c>
      <c r="I553" s="36">
        <v>403701</v>
      </c>
      <c r="J553" s="36">
        <v>12877451</v>
      </c>
      <c r="K553" s="36"/>
      <c r="L553" s="100">
        <v>20140110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25035242</v>
      </c>
      <c r="G554" s="36">
        <v>3526600</v>
      </c>
      <c r="H554" s="36">
        <v>9619779</v>
      </c>
      <c r="I554" s="36">
        <v>1101500</v>
      </c>
      <c r="J554" s="36">
        <v>10787363</v>
      </c>
      <c r="K554" s="36"/>
      <c r="L554" s="100">
        <v>20140207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14873791</v>
      </c>
      <c r="G555" s="36">
        <v>2569000</v>
      </c>
      <c r="H555" s="36">
        <v>6818454</v>
      </c>
      <c r="I555" s="36">
        <v>1950189</v>
      </c>
      <c r="J555" s="36">
        <v>3536148</v>
      </c>
      <c r="K555" s="36"/>
      <c r="L555" s="100">
        <v>20140110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45733006</v>
      </c>
      <c r="G556" s="36">
        <v>16719350</v>
      </c>
      <c r="H556" s="36">
        <v>20838859</v>
      </c>
      <c r="I556" s="36">
        <v>2277254</v>
      </c>
      <c r="J556" s="36">
        <v>5897543</v>
      </c>
      <c r="K556" s="36"/>
      <c r="L556" s="100">
        <v>20140110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77937473</v>
      </c>
      <c r="G557" s="36">
        <v>16365753</v>
      </c>
      <c r="H557" s="36">
        <v>19341283</v>
      </c>
      <c r="I557" s="36">
        <v>7154261</v>
      </c>
      <c r="J557" s="36">
        <v>35076176</v>
      </c>
      <c r="K557" s="36"/>
      <c r="L557" s="100">
        <v>20140207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7549904</v>
      </c>
      <c r="G558" s="36">
        <v>1019301</v>
      </c>
      <c r="H558" s="36">
        <v>4655411</v>
      </c>
      <c r="I558" s="36">
        <v>775900</v>
      </c>
      <c r="J558" s="36">
        <v>1099292</v>
      </c>
      <c r="K558" s="36"/>
      <c r="L558" s="100">
        <v>20140110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18400198</v>
      </c>
      <c r="G559" s="36">
        <v>0</v>
      </c>
      <c r="H559" s="36">
        <v>1779160</v>
      </c>
      <c r="I559" s="36">
        <v>16020757</v>
      </c>
      <c r="J559" s="36">
        <v>600281</v>
      </c>
      <c r="K559" s="36"/>
      <c r="L559" s="100">
        <v>20140110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7370517</v>
      </c>
      <c r="G560" s="36">
        <v>1785652</v>
      </c>
      <c r="H560" s="36">
        <v>3967004</v>
      </c>
      <c r="I560" s="36">
        <v>189600</v>
      </c>
      <c r="J560" s="36">
        <v>1428261</v>
      </c>
      <c r="K560" s="36"/>
      <c r="L560" s="100">
        <v>20140207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7704740</v>
      </c>
      <c r="G561" s="36">
        <v>698600</v>
      </c>
      <c r="H561" s="36">
        <v>3315154</v>
      </c>
      <c r="I561" s="36">
        <v>4480</v>
      </c>
      <c r="J561" s="36">
        <v>3686506</v>
      </c>
      <c r="K561" s="36"/>
      <c r="L561" s="100">
        <v>20140110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74571867</v>
      </c>
      <c r="G562" s="36">
        <v>4956526</v>
      </c>
      <c r="H562" s="36">
        <v>9401263</v>
      </c>
      <c r="I562" s="36">
        <v>24812097</v>
      </c>
      <c r="J562" s="36">
        <v>35401981</v>
      </c>
      <c r="K562" s="36"/>
      <c r="L562" s="100">
        <v>20140110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15045858</v>
      </c>
      <c r="G563" s="36">
        <v>1175000</v>
      </c>
      <c r="H563" s="36">
        <v>8426914</v>
      </c>
      <c r="I563" s="36">
        <v>1267500</v>
      </c>
      <c r="J563" s="36">
        <v>4176444</v>
      </c>
      <c r="K563" s="36"/>
      <c r="L563" s="100">
        <v>20140110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17342375</v>
      </c>
      <c r="G564" s="36">
        <v>3008000</v>
      </c>
      <c r="H564" s="36">
        <v>9838084</v>
      </c>
      <c r="I564" s="36">
        <v>227850</v>
      </c>
      <c r="J564" s="36">
        <v>4268441</v>
      </c>
      <c r="K564" s="36"/>
      <c r="L564" s="100">
        <v>20140110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18618033</v>
      </c>
      <c r="G565" s="36">
        <v>3822696</v>
      </c>
      <c r="H565" s="36">
        <v>13526220</v>
      </c>
      <c r="I565" s="36">
        <v>43300</v>
      </c>
      <c r="J565" s="36">
        <v>1225817</v>
      </c>
      <c r="K565" s="36"/>
      <c r="L565" s="100">
        <v>20140207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18709374</v>
      </c>
      <c r="G566" s="36">
        <v>1046150</v>
      </c>
      <c r="H566" s="36">
        <v>10030343</v>
      </c>
      <c r="I566" s="36">
        <v>136265</v>
      </c>
      <c r="J566" s="36">
        <v>7496616</v>
      </c>
      <c r="K566" s="36"/>
      <c r="L566" s="100">
        <v>20140110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9928924</v>
      </c>
      <c r="G567" s="36">
        <v>0</v>
      </c>
      <c r="H567" s="36">
        <v>5587600</v>
      </c>
      <c r="I567" s="36">
        <v>0</v>
      </c>
      <c r="J567" s="36">
        <v>4341324</v>
      </c>
      <c r="K567" s="36"/>
      <c r="L567" s="100">
        <v>20140110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3425216</v>
      </c>
      <c r="G568" s="36">
        <v>67979</v>
      </c>
      <c r="H568" s="36">
        <v>2825563</v>
      </c>
      <c r="I568" s="36">
        <v>96000</v>
      </c>
      <c r="J568" s="36">
        <v>435674</v>
      </c>
      <c r="K568" s="36"/>
      <c r="L568" s="100">
        <v>20140110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24838081</v>
      </c>
      <c r="G569" s="36">
        <v>2794100</v>
      </c>
      <c r="H569" s="36">
        <v>18887289</v>
      </c>
      <c r="I569" s="36">
        <v>1005574</v>
      </c>
      <c r="J569" s="36">
        <v>2151118</v>
      </c>
      <c r="K569" s="36"/>
      <c r="L569" s="100">
        <v>20140110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18438088</v>
      </c>
      <c r="G570" s="36">
        <v>1762450</v>
      </c>
      <c r="H570" s="36">
        <v>9290279</v>
      </c>
      <c r="I570" s="36">
        <v>1525611</v>
      </c>
      <c r="J570" s="36">
        <v>5859748</v>
      </c>
      <c r="K570" s="36"/>
      <c r="L570" s="100">
        <v>20140110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55474990</v>
      </c>
      <c r="G571" s="36">
        <v>8698987</v>
      </c>
      <c r="H571" s="36">
        <v>32886423</v>
      </c>
      <c r="I571" s="36">
        <v>58842</v>
      </c>
      <c r="J571" s="36">
        <v>13830738</v>
      </c>
      <c r="K571" s="36"/>
      <c r="L571" s="100">
        <v>20140110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49998419</v>
      </c>
      <c r="G572" s="36">
        <v>1541600</v>
      </c>
      <c r="H572" s="36">
        <v>17445652</v>
      </c>
      <c r="I572" s="36">
        <v>2079130</v>
      </c>
      <c r="J572" s="36">
        <v>28932037</v>
      </c>
      <c r="K572" s="36"/>
      <c r="L572" s="100">
        <v>20140207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55441755</v>
      </c>
      <c r="G573" s="36">
        <v>15806500</v>
      </c>
      <c r="H573" s="36">
        <v>26576206</v>
      </c>
      <c r="I573" s="36">
        <v>878171</v>
      </c>
      <c r="J573" s="36">
        <v>12180878</v>
      </c>
      <c r="K573" s="36"/>
      <c r="L573" s="100">
        <v>20140110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295097</v>
      </c>
      <c r="G574" s="36">
        <v>0</v>
      </c>
      <c r="H574" s="36">
        <v>295097</v>
      </c>
      <c r="I574" s="36">
        <v>0</v>
      </c>
      <c r="J574" s="36">
        <v>0</v>
      </c>
      <c r="K574" s="36"/>
      <c r="L574" s="100">
        <v>20140207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8749504</v>
      </c>
      <c r="G575" s="36">
        <v>7240708</v>
      </c>
      <c r="H575" s="36">
        <v>648974</v>
      </c>
      <c r="I575" s="36">
        <v>40250</v>
      </c>
      <c r="J575" s="36">
        <v>819572</v>
      </c>
      <c r="K575" s="36"/>
      <c r="L575" s="100">
        <v>20140110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924056</v>
      </c>
      <c r="G576" s="36">
        <v>0</v>
      </c>
      <c r="H576" s="36">
        <v>516573</v>
      </c>
      <c r="I576" s="36">
        <v>147000</v>
      </c>
      <c r="J576" s="36">
        <v>260483</v>
      </c>
      <c r="K576" s="36"/>
      <c r="L576" s="100">
        <v>20140207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1294225</v>
      </c>
      <c r="G577" s="36">
        <v>0</v>
      </c>
      <c r="H577" s="36">
        <v>579188</v>
      </c>
      <c r="I577" s="36">
        <v>0</v>
      </c>
      <c r="J577" s="36">
        <v>715037</v>
      </c>
      <c r="K577" s="36"/>
      <c r="L577" s="100">
        <v>20140110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3775870</v>
      </c>
      <c r="G578" s="36">
        <v>405725</v>
      </c>
      <c r="H578" s="36">
        <v>1447621</v>
      </c>
      <c r="I578" s="36">
        <v>1023456</v>
      </c>
      <c r="J578" s="36">
        <v>899068</v>
      </c>
      <c r="K578" s="36"/>
      <c r="L578" s="100">
        <v>20140207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3266306</v>
      </c>
      <c r="G579" s="36">
        <v>0</v>
      </c>
      <c r="H579" s="36">
        <v>1111862</v>
      </c>
      <c r="I579" s="36">
        <v>121500</v>
      </c>
      <c r="J579" s="36">
        <v>2032944</v>
      </c>
      <c r="K579" s="36"/>
      <c r="L579" s="100">
        <v>20140110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1073939</v>
      </c>
      <c r="G580" s="36">
        <v>287250</v>
      </c>
      <c r="H580" s="36">
        <v>167915</v>
      </c>
      <c r="I580" s="36">
        <v>20000</v>
      </c>
      <c r="J580" s="36">
        <v>598774</v>
      </c>
      <c r="K580" s="36"/>
      <c r="L580" s="100">
        <v>20140110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2400702</v>
      </c>
      <c r="G581" s="36">
        <v>985</v>
      </c>
      <c r="H581" s="36">
        <v>900880</v>
      </c>
      <c r="I581" s="36">
        <v>204160</v>
      </c>
      <c r="J581" s="36">
        <v>1294677</v>
      </c>
      <c r="K581" s="36"/>
      <c r="L581" s="100">
        <v>20140110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5680348</v>
      </c>
      <c r="G582" s="36">
        <v>0</v>
      </c>
      <c r="H582" s="36">
        <v>1241376</v>
      </c>
      <c r="I582" s="36">
        <v>297000</v>
      </c>
      <c r="J582" s="36">
        <v>4141972</v>
      </c>
      <c r="K582" s="36"/>
      <c r="L582" s="100">
        <v>20140110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1468326</v>
      </c>
      <c r="G583" s="36">
        <v>311480</v>
      </c>
      <c r="H583" s="36">
        <v>493184</v>
      </c>
      <c r="I583" s="36">
        <v>50030</v>
      </c>
      <c r="J583" s="36">
        <v>613632</v>
      </c>
      <c r="K583" s="36"/>
      <c r="L583" s="100">
        <v>20140110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2351660</v>
      </c>
      <c r="G584" s="36">
        <v>523596</v>
      </c>
      <c r="H584" s="36">
        <v>447957</v>
      </c>
      <c r="I584" s="36">
        <v>72855</v>
      </c>
      <c r="J584" s="36">
        <v>1307252</v>
      </c>
      <c r="K584" s="36"/>
      <c r="L584" s="100">
        <v>20140110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1157607</v>
      </c>
      <c r="G585" s="36">
        <v>0</v>
      </c>
      <c r="H585" s="36">
        <v>855957</v>
      </c>
      <c r="I585" s="36">
        <v>159400</v>
      </c>
      <c r="J585" s="36">
        <v>142250</v>
      </c>
      <c r="K585" s="36"/>
      <c r="L585" s="100">
        <v>20140110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2069465</v>
      </c>
      <c r="G586" s="36">
        <v>615400</v>
      </c>
      <c r="H586" s="36">
        <v>1005815</v>
      </c>
      <c r="I586" s="36">
        <v>34400</v>
      </c>
      <c r="J586" s="36">
        <v>413850</v>
      </c>
      <c r="K586" s="36"/>
      <c r="L586" s="100">
        <v>20140110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1252928</v>
      </c>
      <c r="G587" s="36">
        <v>200</v>
      </c>
      <c r="H587" s="36">
        <v>602747</v>
      </c>
      <c r="I587" s="36">
        <v>179761</v>
      </c>
      <c r="J587" s="36">
        <v>470220</v>
      </c>
      <c r="K587" s="36"/>
      <c r="L587" s="100">
        <v>20140207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665069</v>
      </c>
      <c r="G588" s="36">
        <v>9000</v>
      </c>
      <c r="H588" s="36">
        <v>524842</v>
      </c>
      <c r="I588" s="36">
        <v>13000</v>
      </c>
      <c r="J588" s="36">
        <v>118227</v>
      </c>
      <c r="K588" s="36"/>
      <c r="L588" s="100">
        <v>20140110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8683532</v>
      </c>
      <c r="G589" s="36">
        <v>5974600</v>
      </c>
      <c r="H589" s="36">
        <v>931772</v>
      </c>
      <c r="I589" s="36">
        <v>36907</v>
      </c>
      <c r="J589" s="36">
        <v>1740253</v>
      </c>
      <c r="K589" s="36"/>
      <c r="L589" s="100">
        <v>20140207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2712328</v>
      </c>
      <c r="G590" s="36">
        <v>0</v>
      </c>
      <c r="H590" s="36">
        <v>1924324</v>
      </c>
      <c r="I590" s="36">
        <v>0</v>
      </c>
      <c r="J590" s="36">
        <v>788004</v>
      </c>
      <c r="K590" s="36"/>
      <c r="L590" s="100">
        <v>20140110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788205</v>
      </c>
      <c r="G591" s="36">
        <v>0</v>
      </c>
      <c r="H591" s="36">
        <v>273656</v>
      </c>
      <c r="I591" s="36">
        <v>12833</v>
      </c>
      <c r="J591" s="36">
        <v>501716</v>
      </c>
      <c r="K591" s="36"/>
      <c r="L591" s="100">
        <v>20140110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7300203</v>
      </c>
      <c r="G593" s="36">
        <v>757000</v>
      </c>
      <c r="H593" s="36">
        <v>3219634</v>
      </c>
      <c r="I593" s="36">
        <v>27227</v>
      </c>
      <c r="J593" s="36">
        <v>3296342</v>
      </c>
      <c r="K593" s="36"/>
      <c r="L593" s="100">
        <v>20140110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2312717</v>
      </c>
      <c r="G594" s="36">
        <v>0</v>
      </c>
      <c r="H594" s="36">
        <v>815294</v>
      </c>
      <c r="I594" s="36">
        <v>89650</v>
      </c>
      <c r="J594" s="36">
        <v>1407773</v>
      </c>
      <c r="K594" s="36"/>
      <c r="L594" s="100">
        <v>20140207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6907071</v>
      </c>
      <c r="G595" s="36">
        <v>4447094</v>
      </c>
      <c r="H595" s="36">
        <v>1005627</v>
      </c>
      <c r="I595" s="36">
        <v>523000</v>
      </c>
      <c r="J595" s="36">
        <v>931350</v>
      </c>
      <c r="K595" s="36"/>
      <c r="L595" s="100">
        <v>20140110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3023577</v>
      </c>
      <c r="G596" s="36">
        <v>0</v>
      </c>
      <c r="H596" s="36">
        <v>2007780</v>
      </c>
      <c r="I596" s="36">
        <v>118528</v>
      </c>
      <c r="J596" s="36">
        <v>897269</v>
      </c>
      <c r="K596" s="36"/>
      <c r="L596" s="100">
        <v>20140207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3544191</v>
      </c>
      <c r="G597" s="36">
        <v>107000</v>
      </c>
      <c r="H597" s="36">
        <v>1029979</v>
      </c>
      <c r="I597" s="36">
        <v>793750</v>
      </c>
      <c r="J597" s="36">
        <v>1613462</v>
      </c>
      <c r="K597" s="36"/>
      <c r="L597" s="100">
        <v>20140110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451826765</v>
      </c>
      <c r="G598" s="36">
        <v>2959000</v>
      </c>
      <c r="H598" s="36">
        <v>1209811</v>
      </c>
      <c r="I598" s="36">
        <v>218380049</v>
      </c>
      <c r="J598" s="36">
        <v>229277905</v>
      </c>
      <c r="K598" s="36"/>
      <c r="L598" s="100">
        <v>20140110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2014-02-24T17:01:46Z</dcterms:modified>
  <cp:category/>
  <cp:version/>
  <cp:contentType/>
  <cp:contentStatus/>
</cp:coreProperties>
</file>