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480" windowHeight="7815" activeTab="0"/>
  </bookViews>
  <sheets>
    <sheet name="use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<sst xmlns="http://schemas.openxmlformats.org/spreadsheetml/2006/main" count="52" uniqueCount="44">
  <si>
    <t>1 &amp; 2 Family</t>
  </si>
  <si>
    <t>Multifamily</t>
  </si>
  <si>
    <t>Hotels, motels, guest houses</t>
  </si>
  <si>
    <t>Assembly</t>
  </si>
  <si>
    <t>Business / Office</t>
  </si>
  <si>
    <t>Hazardous uses</t>
  </si>
  <si>
    <t>Industrial</t>
  </si>
  <si>
    <t>Institutional</t>
  </si>
  <si>
    <t>Storage</t>
  </si>
  <si>
    <t>Signs, fences, miscellaneous</t>
  </si>
  <si>
    <t>Use Group</t>
  </si>
  <si>
    <t>Permits</t>
  </si>
  <si>
    <t xml:space="preserve">Estimated </t>
  </si>
  <si>
    <t>Construction Costs</t>
  </si>
  <si>
    <t>Square</t>
  </si>
  <si>
    <t>Feet</t>
  </si>
  <si>
    <t>RESIDENTIAL</t>
  </si>
  <si>
    <t>NONRESIDENTIAL</t>
  </si>
  <si>
    <t>Retail</t>
  </si>
  <si>
    <t>Education</t>
  </si>
  <si>
    <t>New Jersey</t>
  </si>
  <si>
    <t>NEWUSE</t>
  </si>
  <si>
    <t>AAAONETWO</t>
  </si>
  <si>
    <t>AAMULTIFAMILY</t>
  </si>
  <si>
    <t>AHOT MOT GUEST</t>
  </si>
  <si>
    <t>ASSEMBLY</t>
  </si>
  <si>
    <t>BUSINESS</t>
  </si>
  <si>
    <t>EDUCATIONAL</t>
  </si>
  <si>
    <t>HAZARDOUS USE</t>
  </si>
  <si>
    <t>INDUSTRIAL</t>
  </si>
  <si>
    <t>INSTITUTIONAL</t>
  </si>
  <si>
    <t>MERCHANTILE USES</t>
  </si>
  <si>
    <t>STORAGE</t>
  </si>
  <si>
    <t>ZZSIGNS, FENCES</t>
  </si>
  <si>
    <t>Year-to-Date</t>
  </si>
  <si>
    <t>use</t>
  </si>
  <si>
    <t>month</t>
  </si>
  <si>
    <t>ytd</t>
  </si>
  <si>
    <t>sf</t>
  </si>
  <si>
    <t>work</t>
  </si>
  <si>
    <t>permit</t>
  </si>
  <si>
    <t>Dollar Amount of Construction Authorized by Building Permits by Use Group, June 2014</t>
  </si>
  <si>
    <t>Source: New Jersey Department of Community Affairs, 8/7/14</t>
  </si>
  <si>
    <t>June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</si>
</sst>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[Blue]General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6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3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3" fontId="5" fillId="0" borderId="0" xfId="0" applyNumberFormat="1" applyFont="1" applyAlignment="1">
      <alignment/>
    </xf>
    <xf numFmtId="0" fontId="6" fillId="0" borderId="0" xfId="0" applyFont="1" applyAlignment="1">
      <alignment horizontal="right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right"/>
    </xf>
    <xf numFmtId="3" fontId="0" fillId="0" borderId="0" xfId="0" applyNumberFormat="1" applyAlignment="1">
      <alignment/>
    </xf>
    <xf numFmtId="3" fontId="0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0" fontId="0" fillId="0" borderId="0" xfId="0" applyFont="1" applyAlignment="1">
      <alignment/>
    </xf>
    <xf numFmtId="165" fontId="26" fillId="0" borderId="10" xfId="0" applyNumberFormat="1" applyFont="1" applyBorder="1" applyAlignment="1" applyProtection="1">
      <alignment horizontal="left"/>
      <protection locked="0"/>
    </xf>
    <xf numFmtId="165" fontId="26" fillId="0" borderId="10" xfId="0" applyNumberFormat="1" applyFont="1" applyBorder="1" applyAlignment="1" applyProtection="1">
      <alignment horizontal="right"/>
      <protection locked="0"/>
    </xf>
    <xf numFmtId="165" fontId="26" fillId="0" borderId="0" xfId="0" applyNumberFormat="1" applyFont="1" applyBorder="1" applyAlignment="1" applyProtection="1">
      <alignment horizontal="right"/>
      <protection locked="0"/>
    </xf>
    <xf numFmtId="0" fontId="0" fillId="0" borderId="0" xfId="0" applyNumberFormat="1" applyFont="1" applyAlignment="1" applyProtection="1">
      <alignment horizontal="left"/>
      <protection locked="0"/>
    </xf>
    <xf numFmtId="3" fontId="26" fillId="0" borderId="0" xfId="57" applyNumberFormat="1" applyProtection="1">
      <alignment/>
      <protection locked="0"/>
    </xf>
    <xf numFmtId="3" fontId="0" fillId="0" borderId="0" xfId="0" applyNumberFormat="1" applyAlignment="1" applyProtection="1">
      <alignment/>
      <protection locked="0"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26.00390625" style="0" customWidth="1"/>
    <col min="2" max="2" width="12.421875" style="0" customWidth="1"/>
    <col min="3" max="3" width="18.57421875" style="0" customWidth="1"/>
    <col min="4" max="4" width="11.7109375" style="0" bestFit="1" customWidth="1"/>
    <col min="5" max="5" width="11.140625" style="0" customWidth="1"/>
    <col min="6" max="6" width="18.28125" style="0" customWidth="1"/>
    <col min="7" max="7" width="12.8515625" style="0" customWidth="1"/>
    <col min="9" max="9" width="10.140625" style="0" bestFit="1" customWidth="1"/>
  </cols>
  <sheetData>
    <row r="1" s="2" customFormat="1" ht="15.75">
      <c r="A1" s="3" t="s">
        <v>41</v>
      </c>
    </row>
    <row r="2" ht="12.75">
      <c r="A2" s="11" t="s">
        <v>42</v>
      </c>
    </row>
    <row r="4" spans="2:7" ht="12.75">
      <c r="B4" s="18" t="s">
        <v>43</v>
      </c>
      <c r="C4" s="18"/>
      <c r="D4" s="18"/>
      <c r="E4" s="19" t="s">
        <v>34</v>
      </c>
      <c r="F4" s="19"/>
      <c r="G4" s="19"/>
    </row>
    <row r="5" spans="2:7" ht="12.75">
      <c r="B5" s="5"/>
      <c r="C5" s="5" t="s">
        <v>12</v>
      </c>
      <c r="D5" s="5" t="s">
        <v>14</v>
      </c>
      <c r="E5" s="5"/>
      <c r="F5" s="5" t="s">
        <v>12</v>
      </c>
      <c r="G5" s="5" t="s">
        <v>14</v>
      </c>
    </row>
    <row r="6" spans="1:7" ht="13.5" thickBot="1">
      <c r="A6" s="6" t="s">
        <v>10</v>
      </c>
      <c r="B6" s="7" t="s">
        <v>11</v>
      </c>
      <c r="C6" s="7" t="s">
        <v>13</v>
      </c>
      <c r="D6" s="7" t="s">
        <v>15</v>
      </c>
      <c r="E6" s="7" t="s">
        <v>11</v>
      </c>
      <c r="F6" s="7" t="s">
        <v>13</v>
      </c>
      <c r="G6" s="7" t="s">
        <v>15</v>
      </c>
    </row>
    <row r="7" spans="1:7" ht="13.5" thickTop="1">
      <c r="A7" s="4" t="s">
        <v>16</v>
      </c>
      <c r="B7" s="9">
        <f aca="true" t="shared" si="0" ref="B7:G7">+B9+B10</f>
        <v>30839</v>
      </c>
      <c r="C7" s="10">
        <f t="shared" si="0"/>
        <v>695732146</v>
      </c>
      <c r="D7" s="9">
        <f t="shared" si="0"/>
        <v>4932954</v>
      </c>
      <c r="E7" s="9">
        <f t="shared" si="0"/>
        <v>160937</v>
      </c>
      <c r="F7" s="10">
        <f t="shared" si="0"/>
        <v>3463631055</v>
      </c>
      <c r="G7" s="9">
        <f t="shared" si="0"/>
        <v>28883121</v>
      </c>
    </row>
    <row r="8" spans="1:7" ht="12.75">
      <c r="A8" s="1"/>
      <c r="B8" s="9"/>
      <c r="C8" s="9"/>
      <c r="D8" s="9"/>
      <c r="E8" s="9"/>
      <c r="F8" s="9"/>
      <c r="G8" s="9"/>
    </row>
    <row r="9" spans="1:9" ht="15">
      <c r="A9" s="1" t="s">
        <v>0</v>
      </c>
      <c r="B9" s="17">
        <v>29217</v>
      </c>
      <c r="C9" s="17">
        <v>466658885</v>
      </c>
      <c r="D9" s="17">
        <v>3321047</v>
      </c>
      <c r="E9" s="17">
        <v>150566</v>
      </c>
      <c r="F9" s="17">
        <v>2462284085</v>
      </c>
      <c r="G9" s="17">
        <v>18011924</v>
      </c>
      <c r="I9" s="16"/>
    </row>
    <row r="10" spans="1:9" ht="15">
      <c r="A10" s="1" t="s">
        <v>1</v>
      </c>
      <c r="B10" s="17">
        <v>1622</v>
      </c>
      <c r="C10" s="17">
        <v>229073261</v>
      </c>
      <c r="D10" s="17">
        <v>1611907</v>
      </c>
      <c r="E10" s="17">
        <v>10371</v>
      </c>
      <c r="F10" s="17">
        <v>1001346970</v>
      </c>
      <c r="G10" s="17">
        <v>10871197</v>
      </c>
      <c r="I10" s="16"/>
    </row>
    <row r="11" spans="1:7" ht="12.75">
      <c r="A11" s="1"/>
      <c r="B11" s="17"/>
      <c r="C11" s="17"/>
      <c r="D11" s="17"/>
      <c r="E11" s="9"/>
      <c r="F11" s="9"/>
      <c r="G11" s="9"/>
    </row>
    <row r="12" spans="1:7" ht="12.75">
      <c r="A12" s="4" t="s">
        <v>17</v>
      </c>
      <c r="B12" s="9">
        <f aca="true" t="shared" si="1" ref="B12:G12">SUM(B14:B23)</f>
        <v>6947</v>
      </c>
      <c r="C12" s="9">
        <f t="shared" si="1"/>
        <v>702459685</v>
      </c>
      <c r="D12" s="9">
        <f t="shared" si="1"/>
        <v>3700956</v>
      </c>
      <c r="E12" s="9">
        <f t="shared" si="1"/>
        <v>36550</v>
      </c>
      <c r="F12" s="9">
        <f t="shared" si="1"/>
        <v>3185158463</v>
      </c>
      <c r="G12" s="9">
        <f t="shared" si="1"/>
        <v>14934638</v>
      </c>
    </row>
    <row r="13" spans="1:7" ht="12.75">
      <c r="A13" s="1"/>
      <c r="B13" s="17"/>
      <c r="C13" s="17"/>
      <c r="D13" s="17"/>
      <c r="E13" s="9"/>
      <c r="F13" s="9"/>
      <c r="G13" s="9"/>
    </row>
    <row r="14" spans="1:7" ht="12.75">
      <c r="A14" s="1" t="s">
        <v>2</v>
      </c>
      <c r="B14" s="17">
        <v>114</v>
      </c>
      <c r="C14" s="17">
        <v>11521177</v>
      </c>
      <c r="D14" s="17">
        <v>73745</v>
      </c>
      <c r="E14" s="17">
        <v>676</v>
      </c>
      <c r="F14" s="17">
        <v>50490734</v>
      </c>
      <c r="G14" s="17">
        <v>249703</v>
      </c>
    </row>
    <row r="15" spans="1:7" ht="12.75">
      <c r="A15" s="1" t="s">
        <v>3</v>
      </c>
      <c r="B15" s="17">
        <v>479</v>
      </c>
      <c r="C15" s="17">
        <v>85447120</v>
      </c>
      <c r="D15" s="17">
        <v>217057</v>
      </c>
      <c r="E15" s="17">
        <v>2619</v>
      </c>
      <c r="F15" s="17">
        <v>388183424</v>
      </c>
      <c r="G15" s="17">
        <v>1086186</v>
      </c>
    </row>
    <row r="16" spans="1:7" ht="12.75">
      <c r="A16" s="1" t="s">
        <v>4</v>
      </c>
      <c r="B16" s="17">
        <v>2366</v>
      </c>
      <c r="C16" s="17">
        <v>228905936</v>
      </c>
      <c r="D16" s="17">
        <v>298721</v>
      </c>
      <c r="E16" s="17">
        <v>13583</v>
      </c>
      <c r="F16" s="17">
        <v>1312859881</v>
      </c>
      <c r="G16" s="17">
        <v>2413242</v>
      </c>
    </row>
    <row r="17" spans="1:7" ht="12.75">
      <c r="A17" s="1" t="s">
        <v>19</v>
      </c>
      <c r="B17" s="17">
        <v>403</v>
      </c>
      <c r="C17" s="17">
        <v>122362310</v>
      </c>
      <c r="D17" s="17">
        <v>166152</v>
      </c>
      <c r="E17" s="17">
        <v>1101</v>
      </c>
      <c r="F17" s="17">
        <v>285054595</v>
      </c>
      <c r="G17" s="17">
        <v>631316</v>
      </c>
    </row>
    <row r="18" spans="1:7" ht="12.75">
      <c r="A18" s="1" t="s">
        <v>5</v>
      </c>
      <c r="B18" s="17">
        <v>15</v>
      </c>
      <c r="C18" s="17">
        <v>407556</v>
      </c>
      <c r="D18" s="17">
        <v>0</v>
      </c>
      <c r="E18" s="17">
        <v>43</v>
      </c>
      <c r="F18" s="17">
        <v>2281534</v>
      </c>
      <c r="G18" s="17">
        <v>813</v>
      </c>
    </row>
    <row r="19" spans="1:7" ht="12.75">
      <c r="A19" s="1" t="s">
        <v>6</v>
      </c>
      <c r="B19" s="17">
        <v>75</v>
      </c>
      <c r="C19" s="17">
        <v>27307489</v>
      </c>
      <c r="D19" s="17">
        <v>70597</v>
      </c>
      <c r="E19" s="17">
        <v>331</v>
      </c>
      <c r="F19" s="17">
        <v>80284233</v>
      </c>
      <c r="G19" s="17">
        <v>274842</v>
      </c>
    </row>
    <row r="20" spans="1:7" ht="12.75">
      <c r="A20" s="1" t="s">
        <v>7</v>
      </c>
      <c r="B20" s="17">
        <v>75</v>
      </c>
      <c r="C20" s="17">
        <v>32092915</v>
      </c>
      <c r="D20" s="17">
        <v>3179</v>
      </c>
      <c r="E20" s="17">
        <v>464</v>
      </c>
      <c r="F20" s="17">
        <v>179568245</v>
      </c>
      <c r="G20" s="17">
        <v>489589</v>
      </c>
    </row>
    <row r="21" spans="1:7" ht="12.75">
      <c r="A21" s="1" t="s">
        <v>18</v>
      </c>
      <c r="B21" s="17">
        <v>319</v>
      </c>
      <c r="C21" s="17">
        <v>100641031</v>
      </c>
      <c r="D21" s="17">
        <v>565724</v>
      </c>
      <c r="E21" s="17">
        <v>2092</v>
      </c>
      <c r="F21" s="17">
        <v>291617208</v>
      </c>
      <c r="G21" s="17">
        <v>1478867</v>
      </c>
    </row>
    <row r="22" spans="1:7" ht="12.75">
      <c r="A22" s="1" t="s">
        <v>8</v>
      </c>
      <c r="B22" s="17">
        <v>180</v>
      </c>
      <c r="C22" s="17">
        <v>39700609</v>
      </c>
      <c r="D22" s="17">
        <v>2139358</v>
      </c>
      <c r="E22" s="17">
        <v>1063</v>
      </c>
      <c r="F22" s="17">
        <v>279254791</v>
      </c>
      <c r="G22" s="17">
        <v>7061751</v>
      </c>
    </row>
    <row r="23" spans="1:7" ht="12.75">
      <c r="A23" s="1" t="s">
        <v>9</v>
      </c>
      <c r="B23" s="17">
        <v>2921</v>
      </c>
      <c r="C23" s="17">
        <v>54073542</v>
      </c>
      <c r="D23" s="17">
        <v>166423</v>
      </c>
      <c r="E23" s="17">
        <v>14578</v>
      </c>
      <c r="F23" s="17">
        <v>315563818</v>
      </c>
      <c r="G23" s="17">
        <v>1248329</v>
      </c>
    </row>
    <row r="24" spans="2:7" ht="12.75">
      <c r="B24" s="8"/>
      <c r="C24" s="8"/>
      <c r="D24" s="8"/>
      <c r="E24" s="8"/>
      <c r="F24" s="8"/>
      <c r="G24" s="8"/>
    </row>
    <row r="25" spans="1:7" ht="12.75">
      <c r="A25" s="1" t="s">
        <v>20</v>
      </c>
      <c r="B25" s="9">
        <f aca="true" t="shared" si="2" ref="B25:G25">B7+B12</f>
        <v>37786</v>
      </c>
      <c r="C25" s="10">
        <f t="shared" si="2"/>
        <v>1398191831</v>
      </c>
      <c r="D25" s="9">
        <f t="shared" si="2"/>
        <v>8633910</v>
      </c>
      <c r="E25" s="9">
        <f t="shared" si="2"/>
        <v>197487</v>
      </c>
      <c r="F25" s="10">
        <f t="shared" si="2"/>
        <v>6648789518</v>
      </c>
      <c r="G25" s="9">
        <f t="shared" si="2"/>
        <v>43817759</v>
      </c>
    </row>
  </sheetData>
  <sheetProtection/>
  <mergeCells count="2">
    <mergeCell ref="B4:D4"/>
    <mergeCell ref="E4:G4"/>
  </mergeCells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2"/>
  <sheetViews>
    <sheetView zoomScalePageLayoutView="0" workbookViewId="0" topLeftCell="A1">
      <selection activeCell="G7" sqref="G7"/>
    </sheetView>
  </sheetViews>
  <sheetFormatPr defaultColWidth="9.140625" defaultRowHeight="12.75"/>
  <cols>
    <col min="3" max="3" width="13.7109375" style="0" bestFit="1" customWidth="1"/>
    <col min="4" max="4" width="12.57421875" style="0" bestFit="1" customWidth="1"/>
    <col min="6" max="6" width="13.8515625" style="0" bestFit="1" customWidth="1"/>
    <col min="7" max="7" width="10.140625" style="0" bestFit="1" customWidth="1"/>
  </cols>
  <sheetData>
    <row r="1" spans="1:6" ht="15">
      <c r="A1" t="s">
        <v>35</v>
      </c>
      <c r="C1" s="14" t="s">
        <v>36</v>
      </c>
      <c r="F1" t="s">
        <v>37</v>
      </c>
    </row>
    <row r="2" spans="1:7" ht="15.75" thickBot="1">
      <c r="A2" s="12" t="s">
        <v>21</v>
      </c>
      <c r="B2" s="13" t="s">
        <v>40</v>
      </c>
      <c r="C2" s="13" t="s">
        <v>39</v>
      </c>
      <c r="D2" s="13" t="s">
        <v>38</v>
      </c>
      <c r="E2" s="13" t="s">
        <v>40</v>
      </c>
      <c r="F2" s="13" t="s">
        <v>39</v>
      </c>
      <c r="G2" s="13" t="s">
        <v>38</v>
      </c>
    </row>
    <row r="3" spans="1:7" ht="13.5" thickTop="1">
      <c r="A3" s="15" t="s">
        <v>22</v>
      </c>
      <c r="B3" s="17">
        <v>29217</v>
      </c>
      <c r="C3" s="17">
        <v>466658885</v>
      </c>
      <c r="D3" s="17">
        <v>3321047</v>
      </c>
      <c r="E3" s="17">
        <v>150566</v>
      </c>
      <c r="F3" s="17">
        <v>2462284085</v>
      </c>
      <c r="G3" s="17">
        <v>18011924</v>
      </c>
    </row>
    <row r="4" spans="1:7" ht="12.75">
      <c r="A4" s="15" t="s">
        <v>23</v>
      </c>
      <c r="B4" s="17">
        <v>1622</v>
      </c>
      <c r="C4" s="17">
        <v>229073261</v>
      </c>
      <c r="D4" s="17">
        <v>1611907</v>
      </c>
      <c r="E4" s="17">
        <v>10371</v>
      </c>
      <c r="F4" s="17">
        <v>1001346970</v>
      </c>
      <c r="G4" s="17">
        <v>10871197</v>
      </c>
    </row>
    <row r="5" spans="1:7" ht="12.75">
      <c r="A5" s="15" t="s">
        <v>24</v>
      </c>
      <c r="B5" s="17">
        <v>114</v>
      </c>
      <c r="C5" s="17">
        <v>11521177</v>
      </c>
      <c r="D5" s="17">
        <v>73745</v>
      </c>
      <c r="E5" s="17">
        <v>676</v>
      </c>
      <c r="F5" s="17">
        <v>50490734</v>
      </c>
      <c r="G5" s="17">
        <v>249703</v>
      </c>
    </row>
    <row r="6" spans="1:7" ht="12.75">
      <c r="A6" s="15" t="s">
        <v>25</v>
      </c>
      <c r="B6" s="17">
        <v>479</v>
      </c>
      <c r="C6" s="17">
        <v>85447120</v>
      </c>
      <c r="D6" s="17">
        <v>217057</v>
      </c>
      <c r="E6" s="17">
        <v>2619</v>
      </c>
      <c r="F6" s="17">
        <v>388183424</v>
      </c>
      <c r="G6" s="17">
        <v>1086186</v>
      </c>
    </row>
    <row r="7" spans="1:7" ht="12.75">
      <c r="A7" s="15" t="s">
        <v>26</v>
      </c>
      <c r="B7" s="17">
        <v>2366</v>
      </c>
      <c r="C7" s="17">
        <v>228905936</v>
      </c>
      <c r="D7" s="17">
        <f>1133956-695325-139910</f>
        <v>298721</v>
      </c>
      <c r="E7" s="17">
        <v>13583</v>
      </c>
      <c r="F7" s="17">
        <v>1312859881</v>
      </c>
      <c r="G7" s="17">
        <f>3248477-695325-139910</f>
        <v>2413242</v>
      </c>
    </row>
    <row r="8" spans="1:7" ht="12.75">
      <c r="A8" s="15" t="s">
        <v>27</v>
      </c>
      <c r="B8" s="17">
        <v>403</v>
      </c>
      <c r="C8" s="17">
        <v>122362310</v>
      </c>
      <c r="D8" s="17">
        <v>166152</v>
      </c>
      <c r="E8" s="17">
        <v>1101</v>
      </c>
      <c r="F8" s="17">
        <v>285054595</v>
      </c>
      <c r="G8" s="17">
        <v>631316</v>
      </c>
    </row>
    <row r="9" spans="1:7" ht="12.75">
      <c r="A9" s="15" t="s">
        <v>28</v>
      </c>
      <c r="B9" s="17">
        <v>15</v>
      </c>
      <c r="C9" s="17">
        <v>407556</v>
      </c>
      <c r="D9" s="17">
        <v>0</v>
      </c>
      <c r="E9" s="17">
        <v>43</v>
      </c>
      <c r="F9" s="17">
        <v>2281534</v>
      </c>
      <c r="G9" s="17">
        <v>813</v>
      </c>
    </row>
    <row r="10" spans="1:7" ht="12.75">
      <c r="A10" s="15" t="s">
        <v>29</v>
      </c>
      <c r="B10" s="17">
        <v>75</v>
      </c>
      <c r="C10" s="17">
        <v>27307489</v>
      </c>
      <c r="D10" s="17">
        <v>70597</v>
      </c>
      <c r="E10" s="17">
        <v>331</v>
      </c>
      <c r="F10" s="17">
        <v>80284233</v>
      </c>
      <c r="G10" s="17">
        <v>274842</v>
      </c>
    </row>
    <row r="11" spans="1:7" ht="12.75">
      <c r="A11" s="15" t="s">
        <v>30</v>
      </c>
      <c r="B11" s="17">
        <v>75</v>
      </c>
      <c r="C11" s="17">
        <v>32092915</v>
      </c>
      <c r="D11" s="17">
        <v>3179</v>
      </c>
      <c r="E11" s="17">
        <v>464</v>
      </c>
      <c r="F11" s="17">
        <v>179568245</v>
      </c>
      <c r="G11" s="17">
        <v>489589</v>
      </c>
    </row>
    <row r="12" spans="1:7" ht="12.75">
      <c r="A12" s="15" t="s">
        <v>31</v>
      </c>
      <c r="B12" s="17">
        <v>319</v>
      </c>
      <c r="C12" s="17">
        <v>100641031</v>
      </c>
      <c r="D12" s="17">
        <v>565724</v>
      </c>
      <c r="E12" s="17">
        <v>2092</v>
      </c>
      <c r="F12" s="17">
        <v>291617208</v>
      </c>
      <c r="G12" s="17">
        <v>1478867</v>
      </c>
    </row>
    <row r="13" spans="1:7" ht="12.75">
      <c r="A13" s="15" t="s">
        <v>32</v>
      </c>
      <c r="B13" s="17">
        <v>180</v>
      </c>
      <c r="C13" s="17">
        <v>39700609</v>
      </c>
      <c r="D13" s="17">
        <f>1304123+695325+139910</f>
        <v>2139358</v>
      </c>
      <c r="E13" s="17">
        <v>1063</v>
      </c>
      <c r="F13" s="17">
        <v>279254791</v>
      </c>
      <c r="G13" s="17">
        <f>6226516+695325+139910</f>
        <v>7061751</v>
      </c>
    </row>
    <row r="14" spans="1:7" ht="12.75">
      <c r="A14" s="15" t="s">
        <v>33</v>
      </c>
      <c r="B14" s="17">
        <v>2921</v>
      </c>
      <c r="C14" s="17">
        <v>54073542</v>
      </c>
      <c r="D14" s="17">
        <v>166423</v>
      </c>
      <c r="E14" s="17">
        <v>14578</v>
      </c>
      <c r="F14" s="17">
        <v>315563818</v>
      </c>
      <c r="G14" s="17">
        <v>1248329</v>
      </c>
    </row>
    <row r="15" spans="2:7" ht="12.75">
      <c r="B15" s="8">
        <f aca="true" t="shared" si="0" ref="B15:G15">SUM(B3:B14)</f>
        <v>37786</v>
      </c>
      <c r="C15" s="8">
        <f t="shared" si="0"/>
        <v>1398191831</v>
      </c>
      <c r="D15" s="8">
        <f t="shared" si="0"/>
        <v>8633910</v>
      </c>
      <c r="E15" s="8">
        <f t="shared" si="0"/>
        <v>197487</v>
      </c>
      <c r="F15" s="8">
        <f t="shared" si="0"/>
        <v>6648789518</v>
      </c>
      <c r="G15" s="8">
        <f t="shared" si="0"/>
        <v>43817759</v>
      </c>
    </row>
    <row r="16" spans="3:4" ht="12.75">
      <c r="C16" s="8"/>
      <c r="D16" s="8"/>
    </row>
    <row r="17" spans="3:4" ht="12.75">
      <c r="C17" s="8"/>
      <c r="D17" s="8"/>
    </row>
    <row r="18" spans="3:4" ht="12.75">
      <c r="C18" s="8"/>
      <c r="D18" s="8"/>
    </row>
    <row r="19" spans="3:4" ht="12.75">
      <c r="C19" s="8"/>
      <c r="D19" s="8"/>
    </row>
    <row r="20" spans="3:4" ht="12.75">
      <c r="C20" s="8"/>
      <c r="D20" s="8"/>
    </row>
    <row r="21" spans="2:4" ht="12.75">
      <c r="B21" s="8"/>
      <c r="C21" s="8"/>
      <c r="D21" s="8"/>
    </row>
    <row r="22" spans="2:4" ht="12.75">
      <c r="B22" s="8"/>
      <c r="C22" s="8"/>
      <c r="D22" s="8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jlago</dc:creator>
  <cp:keywords/>
  <dc:description/>
  <cp:lastModifiedBy>Lago, John</cp:lastModifiedBy>
  <cp:lastPrinted>2005-09-19T18:51:49Z</cp:lastPrinted>
  <dcterms:created xsi:type="dcterms:W3CDTF">2004-04-27T15:43:08Z</dcterms:created>
  <dcterms:modified xsi:type="dcterms:W3CDTF">2014-08-27T15:14:47Z</dcterms:modified>
  <cp:category/>
  <cp:version/>
  <cp:contentType/>
  <cp:contentStatus/>
</cp:coreProperties>
</file>