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095" windowWidth="7485" windowHeight="6765" activeTab="5"/>
  </bookViews>
  <sheets>
    <sheet name="data" sheetId="1" r:id="rId1"/>
    <sheet name="R-NR" sheetId="2" r:id="rId2"/>
    <sheet name="top_20_old" sheetId="3" r:id="rId3"/>
    <sheet name="top_20" sheetId="4" r:id="rId4"/>
    <sheet name="work_old" sheetId="5" r:id="rId5"/>
    <sheet name="work" sheetId="6" r:id="rId6"/>
    <sheet name="data2" sheetId="7" r:id="rId7"/>
  </sheets>
  <definedNames>
    <definedName name="_xlnm.Print_Area" localSheetId="5">'work'!$A$32:$J$599</definedName>
    <definedName name="_xlnm.Print_Titles" localSheetId="5">'work'!$1:$6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<sst xmlns="http://schemas.openxmlformats.org/spreadsheetml/2006/main" count="9856" uniqueCount="2324">
  <si>
    <t xml:space="preserve">21005 </t>
  </si>
  <si>
    <t>1101</t>
  </si>
  <si>
    <t>East Windsor Township</t>
  </si>
  <si>
    <t>Toms River Township</t>
  </si>
  <si>
    <t>Lake Como Borough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</si>
  <si>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</si>
  <si>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</si>
  <si>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</si>
  <si>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</si>
  <si>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</si>
  <si>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</si>
  <si>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</si>
  <si>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</si>
  <si>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</si>
  <si>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</si>
  <si>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</si>
  <si>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</si>
  <si>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</si>
  <si>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</si>
  <si>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</si>
  <si>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</si>
  <si>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</si>
  <si>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</si>
  <si>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</si>
  <si>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</si>
  <si>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</si>
  <si>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</si>
  <si>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</si>
  <si>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</si>
  <si>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</si>
  <si>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</si>
  <si>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</si>
  <si>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</si>
  <si>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</si>
  <si>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</si>
  <si>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</si>
  <si>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</si>
  <si>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</si>
  <si>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</si>
  <si>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</si>
  <si>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</si>
  <si>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</si>
  <si>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</si>
  <si>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</si>
  <si>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</si>
  <si>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</si>
  <si>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</si>
  <si>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</si>
  <si>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</si>
  <si>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</si>
  <si>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</si>
  <si>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</si>
  <si>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</si>
  <si>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</si>
  <si>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</si>
  <si>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</si>
  <si>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</si>
  <si>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</si>
  <si>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</si>
  <si>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</si>
  <si>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</si>
  <si>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</si>
  <si>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</si>
  <si>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</si>
  <si>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</si>
  <si>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</si>
  <si>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</si>
  <si>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</si>
  <si>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</si>
  <si>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</si>
  <si>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</si>
  <si>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</si>
  <si>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</si>
  <si>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</si>
  <si>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</si>
  <si>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</si>
  <si>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</si>
  <si>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</si>
  <si>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</si>
  <si>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</si>
  <si>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</si>
  <si>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</si>
  <si>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</si>
  <si>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</si>
  <si>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</si>
  <si>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</si>
  <si>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</si>
  <si>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</si>
  <si>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</si>
  <si>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</si>
  <si>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</si>
  <si>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</si>
  <si>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</si>
  <si>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</si>
  <si>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</si>
  <si>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</si>
  <si>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</si>
  <si>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</si>
  <si>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</si>
  <si>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</si>
  <si>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</si>
  <si>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</si>
  <si>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</si>
  <si>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</si>
  <si>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</si>
  <si>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</si>
  <si>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</si>
  <si>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</si>
  <si>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</si>
  <si>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</si>
  <si>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</si>
  <si>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</si>
  <si>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</si>
  <si>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</si>
  <si>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</si>
  <si>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</si>
  <si>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</si>
  <si>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</si>
  <si>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</si>
  <si>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</si>
  <si>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</si>
  <si>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</si>
  <si>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</si>
  <si>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</si>
  <si>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</si>
  <si>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</si>
  <si>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</si>
  <si>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</si>
  <si>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</si>
  <si>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</si>
  <si>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</si>
  <si>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</si>
  <si>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</si>
  <si>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</si>
  <si>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</si>
  <si>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</si>
  <si>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</si>
  <si>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</si>
  <si>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</si>
  <si>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</si>
  <si>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</si>
  <si>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</si>
  <si>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</si>
  <si>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</si>
  <si>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</si>
  <si>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</si>
  <si>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</si>
  <si>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</si>
  <si>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</si>
  <si>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</si>
  <si>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</si>
  <si>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</si>
  <si>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</si>
  <si>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</si>
  <si>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</si>
  <si>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</si>
  <si>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</si>
  <si>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</si>
  <si>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</si>
  <si>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</si>
  <si>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</si>
  <si>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</si>
  <si>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</si>
  <si>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</si>
  <si>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</si>
  <si>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</si>
  <si>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</si>
  <si>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</si>
  <si>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</si>
  <si>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</si>
  <si>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</si>
  <si>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</si>
  <si>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</si>
  <si>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</si>
  <si>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</si>
  <si>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</si>
  <si>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</si>
  <si>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</si>
  <si>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</si>
  <si>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</si>
  <si>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</si>
  <si>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</si>
  <si>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</si>
  <si>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</si>
  <si>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</si>
  <si>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</si>
  <si>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</si>
  <si>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</si>
  <si>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</si>
  <si>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</si>
  <si>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</si>
  <si>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</si>
  <si>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</si>
  <si>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</si>
  <si>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</si>
  <si>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</si>
  <si>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</si>
  <si>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</si>
  <si>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</si>
  <si>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</si>
  <si>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</si>
  <si>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</si>
  <si>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</si>
  <si>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</si>
  <si>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</si>
  <si>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</si>
  <si>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</si>
  <si>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</si>
  <si>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</si>
  <si>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</si>
  <si>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</si>
  <si>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</si>
  <si>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</si>
  <si>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</si>
  <si>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</si>
  <si>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</si>
  <si>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</si>
  <si>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</si>
  <si>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</si>
  <si>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</si>
  <si>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</si>
  <si>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</si>
  <si>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</si>
  <si>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</si>
  <si>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</si>
  <si>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</si>
  <si>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</si>
  <si>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</si>
  <si>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</si>
  <si>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</si>
  <si>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</si>
  <si>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</si>
  <si>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</si>
  <si>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</si>
  <si>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</si>
  <si>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</si>
  <si>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</si>
  <si>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</si>
  <si>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</si>
  <si>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</si>
  <si>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</si>
  <si>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</si>
  <si>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</si>
  <si>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</si>
  <si>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</si>
  <si>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</si>
  <si>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</si>
  <si>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</si>
  <si>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</si>
  <si>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</si>
  <si>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</si>
  <si>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</si>
  <si>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</si>
  <si>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</si>
  <si>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</si>
  <si>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</si>
  <si>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</si>
  <si>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</si>
  <si>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</si>
  <si>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</si>
  <si>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</si>
  <si>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</si>
  <si>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</si>
  <si>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</si>
  <si>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</si>
  <si>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</si>
  <si>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</si>
  <si>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</si>
  <si>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</si>
  <si>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</si>
  <si>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</si>
  <si>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</si>
  <si>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</si>
  <si>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</si>
  <si>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</si>
  <si>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</si>
  <si>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</si>
  <si>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</si>
  <si>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</si>
  <si>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</si>
  <si>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</si>
  <si>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</si>
  <si>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</si>
  <si>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</si>
  <si>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</si>
  <si>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</si>
  <si>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</si>
  <si>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</si>
  <si>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</si>
  <si>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</si>
  <si>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</si>
  <si>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</si>
  <si>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</si>
  <si>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</si>
  <si>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</si>
  <si>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</si>
  <si>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</si>
  <si>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</si>
  <si>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</si>
  <si>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</si>
  <si>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</si>
  <si>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</si>
  <si>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</si>
  <si>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</si>
  <si>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</si>
  <si>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</si>
  <si>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</si>
  <si>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</si>
  <si>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</si>
  <si>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</si>
  <si>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</si>
  <si>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</si>
  <si>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</si>
  <si>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</si>
  <si>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</si>
  <si>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</si>
  <si>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</si>
  <si>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</si>
  <si>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</si>
  <si>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</si>
  <si>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</si>
  <si>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</si>
  <si>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</si>
  <si>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</si>
  <si>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</si>
  <si>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</si>
  <si>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</si>
  <si>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</si>
  <si>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</si>
  <si>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</si>
  <si>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</si>
  <si>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</si>
  <si>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</si>
  <si>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</si>
  <si>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</si>
  <si>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</si>
  <si>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</si>
  <si>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</si>
  <si>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</si>
  <si>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</si>
  <si>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</si>
  <si>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</si>
  <si>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</si>
  <si>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</si>
  <si>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</si>
  <si>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</si>
  <si>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</si>
  <si>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</si>
  <si>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</si>
  <si>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</si>
  <si>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</si>
  <si>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</si>
  <si>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</si>
  <si>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</si>
  <si>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</si>
  <si>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</si>
  <si>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</si>
  <si>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</si>
  <si>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</si>
  <si>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</si>
  <si>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</si>
  <si>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</si>
  <si>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</si>
  <si>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</si>
  <si>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</si>
  <si>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</si>
  <si>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</si>
  <si>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</si>
  <si>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</si>
  <si>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</si>
  <si>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</si>
  <si>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</si>
  <si>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</si>
  <si>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</si>
  <si>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</si>
  <si>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</si>
  <si>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</si>
  <si>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</si>
  <si>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</si>
  <si>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</si>
  <si>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</si>
  <si>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</si>
  <si>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</si>
  <si>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</si>
  <si>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</si>
  <si>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</si>
  <si>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</si>
  <si>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</si>
  <si>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</si>
  <si>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</si>
  <si>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</si>
  <si>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</si>
  <si>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</si>
  <si>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</si>
  <si>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</si>
  <si>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</si>
  <si>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</si>
  <si>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</si>
  <si>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</si>
  <si>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</si>
  <si>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</si>
  <si>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</si>
  <si>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</si>
  <si>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</si>
  <si>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</si>
  <si>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</si>
  <si>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</si>
  <si>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</si>
  <si>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</si>
  <si>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</si>
  <si>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</si>
  <si>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</si>
  <si>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</si>
  <si>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</si>
  <si>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</si>
  <si>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</si>
  <si>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</si>
  <si>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</si>
  <si>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</si>
  <si>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</si>
  <si>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</si>
  <si>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</si>
  <si>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</si>
  <si>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</si>
  <si>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</si>
  <si>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</si>
  <si>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</si>
  <si>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</si>
  <si>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</si>
  <si>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</si>
  <si>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</si>
  <si>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</si>
  <si>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</si>
  <si>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</si>
  <si>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</si>
  <si>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</si>
  <si>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</si>
  <si>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</si>
  <si>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</si>
  <si>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</si>
  <si>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</si>
  <si>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</si>
  <si>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</si>
  <si>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</si>
  <si>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</si>
  <si>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</si>
  <si>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</si>
  <si>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</si>
  <si>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</si>
  <si>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</si>
  <si>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</si>
  <si>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</si>
  <si>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</si>
  <si>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</si>
  <si>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</si>
  <si>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</si>
  <si>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</si>
  <si>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</si>
  <si>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</si>
  <si>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</si>
  <si>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</si>
  <si>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</si>
  <si>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</si>
  <si>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</si>
  <si>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</si>
  <si>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</si>
  <si>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</si>
  <si>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</si>
  <si>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</si>
  <si>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</si>
  <si>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</si>
  <si>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</si>
  <si>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</si>
  <si>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</si>
  <si>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</si>
  <si>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</si>
  <si>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</si>
  <si>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</si>
  <si>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</si>
  <si>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</si>
  <si>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</si>
  <si>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</si>
  <si>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</si>
  <si>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</si>
  <si>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</si>
  <si>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</si>
  <si>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</si>
  <si>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</si>
  <si>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</si>
  <si>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</si>
  <si>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</si>
  <si>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</si>
  <si>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</si>
  <si>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</si>
  <si>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</si>
  <si>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</si>
  <si>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</si>
  <si>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</si>
  <si>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</si>
  <si>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</si>
  <si>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</si>
  <si>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</si>
  <si>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</si>
  <si>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</si>
  <si>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</si>
  <si>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</si>
  <si>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</si>
  <si>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</si>
  <si>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</si>
  <si>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</si>
  <si>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</si>
  <si>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</si>
  <si>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</si>
  <si>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</si>
  <si>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</si>
  <si>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</si>
  <si>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</si>
  <si>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</si>
  <si>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</si>
  <si>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</si>
  <si>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</si>
  <si>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</si>
  <si>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</si>
  <si>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</si>
  <si>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</si>
  <si>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</si>
  <si>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</si>
  <si>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</si>
  <si>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</si>
  <si>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</si>
  <si>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</si>
  <si>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</si>
  <si>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</si>
  <si>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</si>
  <si>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</si>
  <si>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</si>
  <si>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</si>
  <si>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</si>
  <si>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</si>
  <si>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</si>
  <si>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</si>
  <si>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</si>
  <si>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</si>
  <si>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</si>
  <si>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</si>
  <si>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</si>
  <si>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</si>
  <si>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</si>
  <si>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</si>
  <si>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</si>
  <si>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</si>
  <si>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</si>
  <si>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</si>
  <si>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</si>
  <si>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</si>
  <si>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</si>
  <si>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</si>
  <si>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</si>
  <si>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</si>
  <si>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</si>
  <si>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</si>
  <si>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</si>
  <si>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</si>
  <si>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</si>
  <si>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</si>
  <si>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</si>
  <si>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</si>
  <si>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</si>
  <si>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</si>
  <si>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</si>
  <si>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</si>
  <si>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</si>
  <si>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</si>
  <si>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</si>
  <si>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</si>
  <si>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</si>
  <si>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</si>
  <si>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</si>
  <si>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</si>
  <si>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</si>
  <si>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</si>
  <si>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</si>
  <si>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</si>
  <si>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</si>
  <si>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</si>
  <si>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</si>
  <si>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</si>
  <si>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</si>
  <si>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</si>
  <si>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</si>
  <si>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</si>
  <si>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</si>
  <si>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</si>
  <si>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</si>
  <si>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</si>
  <si>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</si>
  <si>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</si>
  <si>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</si>
  <si>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</si>
  <si>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</si>
  <si>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</si>
  <si>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</si>
  <si>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</si>
  <si>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</si>
  <si>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</si>
  <si>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</si>
  <si>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</si>
  <si>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</si>
  <si>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</si>
  <si>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</si>
  <si>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</si>
  <si>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</si>
  <si>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</si>
  <si>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</si>
  <si>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</si>
  <si>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</si>
  <si>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</si>
  <si>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</si>
  <si>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</si>
  <si>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</si>
  <si>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</si>
  <si>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</si>
  <si>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Nonesidential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</si>
  <si>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</si>
  <si>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</si>
  <si>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</si>
  <si>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</si>
  <si>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</si>
  <si>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</si>
  <si>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</si>
  <si>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</si>
  <si>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</si>
  <si>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</si>
  <si>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</si>
  <si>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</si>
  <si>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</si>
  <si>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</si>
  <si>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</si>
  <si>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</si>
  <si>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</si>
  <si>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</si>
  <si>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</si>
  <si>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</si>
  <si>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</si>
  <si>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</si>
  <si>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</si>
  <si>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</si>
  <si>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</si>
  <si>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</si>
  <si>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</si>
  <si>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</si>
  <si>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</si>
  <si>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</si>
  <si>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</si>
  <si>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</si>
  <si>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</si>
  <si>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</si>
  <si>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</si>
  <si>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</si>
  <si>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</si>
  <si>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</si>
  <si>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</si>
  <si>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</si>
  <si>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</si>
  <si>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</si>
  <si>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</si>
  <si>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</si>
  <si>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</si>
  <si>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</si>
  <si>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</si>
  <si>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</si>
  <si>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</si>
  <si>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</si>
  <si>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</si>
  <si>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</si>
  <si>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</si>
  <si>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</si>
  <si>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</si>
  <si>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</si>
  <si>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</si>
  <si>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</si>
  <si>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</si>
  <si>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</si>
  <si>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</si>
  <si>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</si>
  <si>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</si>
  <si>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</si>
  <si>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</si>
  <si>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</si>
  <si>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</si>
  <si>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</si>
  <si>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</si>
  <si>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</si>
  <si>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</si>
  <si>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</si>
  <si>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</si>
  <si>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</si>
  <si>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</si>
  <si>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</si>
  <si>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</si>
  <si>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</si>
  <si>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</si>
  <si>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</si>
  <si>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</si>
  <si>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</si>
  <si>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</si>
  <si>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</si>
  <si>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</si>
  <si>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</si>
  <si>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</si>
  <si>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</si>
  <si>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</si>
  <si>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</si>
  <si>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</si>
  <si>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</si>
  <si>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</si>
  <si>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</si>
  <si>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</si>
  <si>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</si>
  <si>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</si>
  <si>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</si>
  <si>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</si>
  <si>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</si>
  <si>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</si>
  <si>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</si>
  <si>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</si>
  <si>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</si>
  <si>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</si>
  <si>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</si>
  <si>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</si>
  <si>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</si>
  <si>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</si>
  <si>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</si>
  <si>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</si>
  <si>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</si>
  <si>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</si>
  <si>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</si>
  <si>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</si>
  <si>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</si>
  <si>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</si>
  <si>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</si>
  <si>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</si>
  <si>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</si>
  <si>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</si>
  <si>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</si>
  <si>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</si>
  <si>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</si>
  <si>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</si>
  <si>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</si>
  <si>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</si>
  <si>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</si>
  <si>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</si>
  <si>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</si>
  <si>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</si>
  <si>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</si>
  <si>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</si>
  <si>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</si>
  <si>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</si>
  <si>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</si>
  <si>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</si>
  <si>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</si>
  <si>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</si>
  <si>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</si>
  <si>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</si>
  <si>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</si>
  <si>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</si>
  <si>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</si>
  <si>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</si>
  <si>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</si>
  <si>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</si>
  <si>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</si>
  <si>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</si>
  <si>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</si>
  <si>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</si>
  <si>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</si>
  <si>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</si>
  <si>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</si>
  <si>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</si>
  <si>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</si>
  <si>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</si>
  <si>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</si>
  <si>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</si>
  <si>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</si>
  <si>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</si>
  <si>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</si>
  <si>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</si>
  <si>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</si>
  <si>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</si>
  <si>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</si>
  <si>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</si>
  <si>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</si>
  <si>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</si>
  <si>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</si>
  <si>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</si>
  <si>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</si>
  <si>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</si>
  <si>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</si>
  <si>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</si>
  <si>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</si>
  <si>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</si>
  <si>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</si>
  <si>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</si>
  <si>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</si>
  <si>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</si>
  <si>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</si>
  <si>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</si>
  <si>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</si>
  <si>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</si>
  <si>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</si>
  <si>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</si>
  <si>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</si>
  <si>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</si>
  <si>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</si>
  <si>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</si>
  <si>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</si>
  <si>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</si>
  <si>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</si>
  <si>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rank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</si>
  <si>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</si>
  <si>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</si>
  <si>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</si>
  <si>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</si>
  <si>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</si>
  <si>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</si>
  <si>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</si>
  <si>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</si>
  <si>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</si>
  <si>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</si>
  <si>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</si>
  <si>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</si>
  <si>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</si>
  <si>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</si>
  <si>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</si>
  <si>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</si>
  <si>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</si>
  <si>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</si>
  <si>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</si>
  <si>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</si>
  <si>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</si>
  <si>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</si>
  <si>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</si>
  <si>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</si>
  <si>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</si>
  <si>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</si>
  <si>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</si>
  <si>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</si>
  <si>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</si>
  <si>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</si>
  <si>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</si>
  <si>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</si>
  <si>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</si>
  <si>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</si>
  <si>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</si>
  <si>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</si>
  <si>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</si>
  <si>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</si>
  <si>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</si>
  <si>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</si>
  <si>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</si>
  <si>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</si>
  <si>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</si>
  <si>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</si>
  <si>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</si>
  <si>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</si>
  <si>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</si>
  <si>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</si>
  <si>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</si>
  <si>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</si>
  <si>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</si>
  <si>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</si>
  <si>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</si>
  <si>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</si>
  <si>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</si>
  <si>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</si>
  <si>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</si>
  <si>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</si>
  <si>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</si>
  <si>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</si>
  <si>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</si>
  <si>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</si>
  <si>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</si>
  <si>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</si>
  <si>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</si>
  <si>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</si>
  <si>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</si>
  <si>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</si>
  <si>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</si>
  <si>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</si>
  <si>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</si>
  <si>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</si>
  <si>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</si>
  <si>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</si>
  <si>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</si>
  <si>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</si>
  <si>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</si>
  <si>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</si>
  <si>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</si>
  <si>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</si>
  <si>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</si>
  <si>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</si>
  <si>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</si>
  <si>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</si>
  <si>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</si>
  <si>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</si>
  <si>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</si>
  <si>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</si>
  <si>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</si>
  <si>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</si>
  <si>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</si>
  <si>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</si>
  <si>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</si>
  <si>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</si>
  <si>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</si>
  <si>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</si>
  <si>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</si>
  <si>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</si>
  <si>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</si>
  <si>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</si>
  <si>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</si>
  <si>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</si>
  <si>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</si>
  <si>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</si>
  <si>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</si>
  <si>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</si>
  <si>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</si>
  <si>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</si>
  <si>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</si>
  <si>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</si>
  <si>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</si>
  <si>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</si>
  <si>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</si>
  <si>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</si>
  <si>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</si>
  <si>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</si>
  <si>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</si>
  <si>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</si>
  <si>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</si>
  <si>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</si>
  <si>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</si>
  <si>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</si>
  <si>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</si>
  <si>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</si>
  <si>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</si>
  <si>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</si>
  <si>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</si>
  <si>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</si>
  <si>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</si>
  <si>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</si>
  <si>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</si>
  <si>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</si>
  <si>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</si>
  <si>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</si>
  <si>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</si>
  <si>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</si>
  <si>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</si>
  <si>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</si>
  <si>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</si>
  <si>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</si>
  <si>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</si>
  <si>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</si>
  <si>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</si>
  <si>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</si>
  <si>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</si>
  <si>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</si>
  <si>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</si>
  <si>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</si>
  <si>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</si>
  <si>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</si>
  <si>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</si>
  <si>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</si>
  <si>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</si>
  <si>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</si>
  <si>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</si>
  <si>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</si>
  <si>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</si>
  <si>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</si>
  <si>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</si>
  <si>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</si>
  <si>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</si>
  <si>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</si>
  <si>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</si>
  <si>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</si>
  <si>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</si>
  <si>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</si>
  <si>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</si>
  <si>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</si>
  <si>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</si>
  <si>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</si>
  <si>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</si>
  <si>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</si>
  <si>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</si>
  <si>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</si>
  <si>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</si>
  <si>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</si>
  <si>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</si>
  <si>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</si>
  <si>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</si>
  <si>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</si>
  <si>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</si>
  <si>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</si>
  <si>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</si>
  <si>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</si>
  <si>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</si>
  <si>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</si>
  <si>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</si>
  <si>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</si>
  <si>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</si>
  <si>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</si>
  <si>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</si>
  <si>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</si>
  <si>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</si>
  <si>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</si>
  <si>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</si>
  <si>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</si>
  <si>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</si>
  <si>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</si>
  <si>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</si>
  <si>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</si>
  <si>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</si>
  <si>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</si>
  <si>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</si>
  <si>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</si>
  <si>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</si>
  <si>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</si>
  <si>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</si>
  <si>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</si>
  <si>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</si>
  <si>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</si>
  <si>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</si>
  <si>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</si>
  <si>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</si>
  <si>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</si>
  <si>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</si>
  <si>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</si>
  <si>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</si>
  <si>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</si>
  <si>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</si>
  <si>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</si>
  <si>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</si>
  <si>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</si>
  <si>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</si>
  <si>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</si>
  <si>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</si>
  <si>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</si>
  <si>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</si>
  <si>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</si>
  <si>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</si>
  <si>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</si>
  <si>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</si>
  <si>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</si>
  <si>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</si>
  <si>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</si>
  <si>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</si>
  <si>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</si>
  <si>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</si>
  <si>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</si>
  <si>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</si>
  <si>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</si>
  <si>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</si>
  <si>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</si>
  <si>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</si>
  <si>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</si>
  <si>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</si>
  <si>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</si>
  <si>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</si>
  <si>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</si>
  <si>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</si>
  <si>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</si>
  <si>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</si>
  <si>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</si>
  <si>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</si>
  <si>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</si>
  <si>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</si>
  <si>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</si>
  <si>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</si>
  <si>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</si>
  <si>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</si>
  <si>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</si>
  <si>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</si>
  <si>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</si>
  <si>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</si>
  <si>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</si>
  <si>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</si>
  <si>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</si>
  <si>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</si>
  <si>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</si>
  <si>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</si>
  <si>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</si>
  <si>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</si>
  <si>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</si>
  <si>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</si>
  <si>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</si>
  <si>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</si>
  <si>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</si>
  <si>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</si>
  <si>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</si>
  <si>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</si>
  <si>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</si>
  <si>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</si>
  <si>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</si>
  <si>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</si>
  <si>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</si>
  <si>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</si>
  <si>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</si>
  <si>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</si>
  <si>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</si>
  <si>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</si>
  <si>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</si>
  <si>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</si>
  <si>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</si>
  <si>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</si>
  <si>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</si>
  <si>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</si>
  <si>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</si>
  <si>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</si>
  <si>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</si>
  <si>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</si>
  <si>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</si>
  <si>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</si>
  <si>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</si>
  <si>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</si>
  <si>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</si>
  <si>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</si>
  <si>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</si>
  <si>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</si>
  <si>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</si>
  <si>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</si>
  <si>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</si>
  <si>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</si>
  <si>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</si>
  <si>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</si>
  <si>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</si>
  <si>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</si>
  <si>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</si>
  <si>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</si>
  <si>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</si>
  <si>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</si>
  <si>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</si>
  <si>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</si>
  <si>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</si>
  <si>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</si>
  <si>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</si>
  <si>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</si>
  <si>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</si>
  <si>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</si>
  <si>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</si>
  <si>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</si>
  <si>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</si>
  <si>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</si>
  <si>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</si>
  <si>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</si>
  <si>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</si>
  <si>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</si>
  <si>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</si>
  <si>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</si>
  <si>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</si>
  <si>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</si>
  <si>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</si>
  <si>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</si>
  <si>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</si>
  <si>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</si>
  <si>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</si>
  <si>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</si>
  <si>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</si>
  <si>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</si>
  <si>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</si>
  <si>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</si>
  <si>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</si>
  <si>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</si>
  <si>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</si>
  <si>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</si>
  <si>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</si>
  <si>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</si>
  <si>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</si>
  <si>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</si>
  <si>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</si>
  <si>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</si>
  <si>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</si>
  <si>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</si>
  <si>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</si>
  <si>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</si>
  <si>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</si>
  <si>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</si>
  <si>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</si>
  <si>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</si>
  <si>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</si>
  <si>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</si>
  <si>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</si>
  <si>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</si>
  <si>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</si>
  <si>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</si>
  <si>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</si>
  <si>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</si>
  <si>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</si>
  <si>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</si>
  <si>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</si>
  <si>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</si>
  <si>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</si>
  <si>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</si>
  <si>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</si>
  <si>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</si>
  <si>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</si>
  <si>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</si>
  <si>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</si>
  <si>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</si>
  <si>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</si>
  <si>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</si>
  <si>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</si>
  <si>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</si>
  <si>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</si>
  <si>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</si>
  <si>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</si>
  <si>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</si>
  <si>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</si>
  <si>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</si>
  <si>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</si>
  <si>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</si>
  <si>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</si>
  <si>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</si>
  <si>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</si>
  <si>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</si>
  <si>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</si>
  <si>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</si>
  <si>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</si>
  <si>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</si>
  <si>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</si>
  <si>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</si>
  <si>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</si>
  <si>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</si>
  <si>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</si>
  <si>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</si>
  <si>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</si>
  <si>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</si>
  <si>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</si>
  <si>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</si>
  <si>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</si>
  <si>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</si>
  <si>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</si>
  <si>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</si>
  <si>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</si>
  <si>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</si>
  <si>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</si>
  <si>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</si>
  <si>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</si>
  <si>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</si>
  <si>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</si>
  <si>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</si>
  <si>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</si>
  <si>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</si>
  <si>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</si>
  <si>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</si>
  <si>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</si>
  <si>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</si>
  <si>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</si>
  <si>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</si>
  <si>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</si>
  <si>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</si>
  <si>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</si>
  <si>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</si>
  <si>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</si>
  <si>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</si>
  <si>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</si>
  <si>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</si>
  <si>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</si>
  <si>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</si>
  <si>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</si>
  <si>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</si>
  <si>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</si>
  <si>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</si>
  <si>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</si>
  <si>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</si>
  <si>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</si>
  <si>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</si>
  <si>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</si>
  <si>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</si>
  <si>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</si>
  <si>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</si>
  <si>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</si>
  <si>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</si>
  <si>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</si>
  <si>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</si>
  <si>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</si>
  <si>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</si>
  <si>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</si>
  <si>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</si>
  <si>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</si>
  <si>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</si>
  <si>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</si>
  <si>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</si>
  <si>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</si>
  <si>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</si>
  <si>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</si>
  <si>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</si>
  <si>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</si>
  <si>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</si>
  <si>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</si>
  <si>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</si>
  <si>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</si>
  <si>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</si>
  <si>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</si>
  <si>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</si>
  <si>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</si>
  <si>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</si>
  <si>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</si>
  <si>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</si>
  <si>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</si>
  <si>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</si>
  <si>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</si>
  <si>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</si>
  <si>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</si>
  <si>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</si>
  <si>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</si>
  <si>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</si>
  <si>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</si>
  <si>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</si>
  <si>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</si>
  <si>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</si>
  <si>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</si>
  <si>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</si>
  <si>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</si>
  <si>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</si>
  <si>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</si>
  <si>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</si>
  <si>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</si>
  <si>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</si>
  <si>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</si>
  <si>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</si>
  <si>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</si>
  <si>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</si>
  <si>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</si>
  <si>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</si>
  <si>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</si>
  <si>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</si>
  <si>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</si>
  <si>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</si>
  <si>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</si>
  <si>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</si>
  <si>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</si>
  <si>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</si>
  <si>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</si>
  <si>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</si>
  <si>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</si>
  <si>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</si>
  <si>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</si>
  <si>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</si>
  <si>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</si>
  <si>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</si>
  <si>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</si>
  <si>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</si>
  <si>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</si>
  <si>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</si>
  <si>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</si>
  <si>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</si>
  <si>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</si>
  <si>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</si>
  <si>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</si>
  <si>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</si>
  <si>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</si>
  <si>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</si>
  <si>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</si>
  <si>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</si>
  <si>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</si>
  <si>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</si>
  <si>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</si>
  <si>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</si>
  <si>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</si>
  <si>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</si>
  <si>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</si>
  <si>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</si>
  <si>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</si>
  <si>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</si>
  <si>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</si>
  <si>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</si>
  <si>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</si>
  <si>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</si>
  <si>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</si>
  <si>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</si>
  <si>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</si>
  <si>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</si>
  <si>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</si>
  <si>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</si>
  <si>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</si>
  <si>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</si>
  <si>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</si>
  <si>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</si>
  <si>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</si>
  <si>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</si>
  <si>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</si>
  <si>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</si>
  <si>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</si>
  <si>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</si>
  <si>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</si>
  <si>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</si>
  <si>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</si>
  <si>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</si>
  <si>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</si>
  <si>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</si>
  <si>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</si>
  <si>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</si>
  <si>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</si>
  <si>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</si>
  <si>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</si>
  <si>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</si>
  <si>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</si>
  <si>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</si>
  <si>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</si>
  <si>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</si>
  <si>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</si>
  <si>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</si>
  <si>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</si>
  <si>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</si>
  <si>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</si>
  <si>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</si>
  <si>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</si>
  <si>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</si>
  <si>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</si>
  <si>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</si>
  <si>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</si>
  <si>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</si>
  <si>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</si>
  <si>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</si>
  <si>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</si>
  <si>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</si>
  <si>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</si>
  <si>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</si>
  <si>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</si>
  <si>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</si>
  <si>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</si>
  <si>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</si>
  <si>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</si>
  <si>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</si>
  <si>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</si>
  <si>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</si>
  <si>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</si>
  <si>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</si>
  <si>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</si>
  <si>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</si>
  <si>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</si>
  <si>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</si>
  <si>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</si>
  <si>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</si>
  <si>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</si>
  <si>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</si>
  <si>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</si>
  <si>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</si>
  <si>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</si>
  <si>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</si>
  <si>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</si>
  <si>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</si>
  <si>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</si>
  <si>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</si>
  <si>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</si>
  <si>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</si>
  <si>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</si>
  <si>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</si>
  <si>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</si>
  <si>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</si>
  <si>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</si>
  <si>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</si>
  <si>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</si>
  <si>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</si>
  <si>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</si>
  <si>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</si>
  <si>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</si>
  <si>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</si>
  <si>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</si>
  <si>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</si>
  <si>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</si>
  <si>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</si>
  <si>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</si>
  <si>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</si>
  <si>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</si>
  <si>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</si>
  <si>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</si>
  <si>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</si>
  <si>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</si>
  <si>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</si>
  <si>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</si>
  <si>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</si>
  <si>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</si>
  <si>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</si>
  <si>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</si>
  <si>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</si>
  <si>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</si>
  <si>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</si>
  <si>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</si>
  <si>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</si>
  <si>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</si>
  <si>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</si>
  <si>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</si>
  <si>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</si>
  <si>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</si>
  <si>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</si>
  <si>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</si>
  <si>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</si>
  <si>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</si>
  <si>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</si>
  <si>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</si>
  <si>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</si>
  <si>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</si>
  <si>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</si>
  <si>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</si>
  <si>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</si>
  <si>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</si>
  <si>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</si>
  <si>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</si>
  <si>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</si>
  <si>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</si>
  <si>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</si>
  <si>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</si>
  <si>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</si>
  <si>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</si>
  <si>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</si>
  <si>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</si>
  <si>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</si>
  <si>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</si>
  <si>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</si>
  <si>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</si>
  <si>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</si>
  <si>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</si>
  <si>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</si>
  <si>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</si>
  <si>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</si>
  <si>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</si>
  <si>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</si>
  <si>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</si>
  <si>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</si>
  <si>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</si>
  <si>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</si>
  <si>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</si>
  <si>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</si>
  <si>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</si>
  <si>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</si>
  <si>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</si>
  <si>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</si>
  <si>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</si>
  <si>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</si>
  <si>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</si>
  <si>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</si>
  <si>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</si>
  <si>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</si>
  <si>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</si>
  <si>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</si>
  <si>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</si>
  <si>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</si>
  <si>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</si>
  <si>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</si>
  <si>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</si>
  <si>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</si>
  <si>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</si>
  <si>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</si>
  <si>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</si>
  <si>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</si>
  <si>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</si>
  <si>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</si>
  <si>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</si>
  <si>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</si>
  <si>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</si>
  <si>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</si>
  <si>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</si>
  <si>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</si>
  <si>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</si>
  <si>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</si>
  <si>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</si>
  <si>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</si>
  <si>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</si>
  <si>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</si>
  <si>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</si>
  <si>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</si>
  <si>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</si>
  <si>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</si>
  <si>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</si>
  <si>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</si>
  <si>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</si>
  <si>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</si>
  <si>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</si>
  <si>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</si>
  <si>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</si>
  <si>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</si>
  <si>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</si>
  <si>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</si>
  <si>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</si>
  <si>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</si>
  <si>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</si>
  <si>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</si>
  <si>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</si>
  <si>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</si>
  <si>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</si>
  <si>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</si>
  <si>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</si>
  <si>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</si>
  <si>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</si>
  <si>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</si>
  <si>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</si>
  <si>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</si>
  <si>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</si>
  <si>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</si>
  <si>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</si>
  <si>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</si>
  <si>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</si>
  <si>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</si>
  <si>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</si>
  <si>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</si>
  <si>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</si>
  <si>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</si>
  <si>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</si>
  <si>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</si>
  <si>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</si>
  <si>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</si>
  <si>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</si>
  <si>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</si>
  <si>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</si>
  <si>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</si>
  <si>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</si>
  <si>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</si>
  <si>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</si>
  <si>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</si>
  <si>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</si>
  <si>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</si>
  <si>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</si>
  <si>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</si>
  <si>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</si>
  <si>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</si>
  <si>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</si>
  <si>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</si>
  <si>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</si>
  <si>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</si>
  <si>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</si>
  <si>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</si>
  <si>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</si>
  <si>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</si>
  <si>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</si>
  <si>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</si>
  <si>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</si>
  <si>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</si>
  <si>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</si>
  <si>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</si>
  <si>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</si>
  <si>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</si>
  <si>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</si>
  <si>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</si>
  <si>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</si>
  <si>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</si>
  <si>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</si>
  <si>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</si>
  <si>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</si>
  <si>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</si>
  <si>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</si>
  <si>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</si>
  <si>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</si>
  <si>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</si>
  <si>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</si>
  <si>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</si>
  <si>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</si>
  <si>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</si>
  <si>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</si>
  <si>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</si>
  <si>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</si>
  <si>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</si>
  <si>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</si>
  <si>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</si>
  <si>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</si>
  <si>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</si>
  <si>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</si>
  <si>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</si>
  <si>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</si>
  <si>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</si>
  <si>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</si>
  <si>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</si>
  <si>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</si>
  <si>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</si>
  <si>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</si>
  <si>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</si>
  <si>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</si>
  <si>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</si>
  <si>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</si>
  <si>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</si>
  <si>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</si>
  <si>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</si>
  <si>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</si>
  <si>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</si>
  <si>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</si>
  <si>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</si>
  <si>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</si>
  <si>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</si>
  <si>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</si>
  <si>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</si>
  <si>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</si>
  <si>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</si>
  <si>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</si>
  <si>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</si>
  <si>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</si>
  <si>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</si>
  <si>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</si>
  <si>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</si>
  <si>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</si>
  <si>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</si>
  <si>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</si>
  <si>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</si>
  <si>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</si>
  <si>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</si>
  <si>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</si>
  <si>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</si>
  <si>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</si>
  <si>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</si>
  <si>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</si>
  <si>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</si>
  <si>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</si>
  <si>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</si>
  <si>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</si>
  <si>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</si>
  <si>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</si>
  <si>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</si>
  <si>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</si>
  <si>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</si>
  <si>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</si>
  <si>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</si>
  <si>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</si>
  <si>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</si>
  <si>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</si>
  <si>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</si>
  <si>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</si>
  <si>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</si>
  <si>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</si>
  <si>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</si>
  <si>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</si>
  <si>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>2118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</si>
  <si>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</si>
  <si>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</si>
  <si>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</si>
  <si>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</si>
  <si>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</si>
  <si>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</si>
  <si>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</si>
  <si>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</si>
  <si>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</si>
  <si>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</si>
  <si>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</si>
  <si>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</si>
  <si>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</si>
  <si>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</si>
  <si>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</si>
  <si>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</si>
  <si>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</si>
  <si>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</si>
  <si>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</si>
  <si>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</si>
  <si>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</si>
  <si>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</si>
  <si>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</si>
  <si>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</si>
  <si>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</si>
  <si>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</si>
  <si>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</si>
  <si>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</si>
  <si>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</si>
  <si>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</si>
  <si>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</si>
  <si>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</si>
  <si>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</si>
  <si>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</si>
  <si>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</si>
  <si>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</si>
  <si>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</si>
  <si>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</si>
  <si>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</si>
  <si>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</si>
  <si>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</si>
  <si>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</si>
  <si>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</si>
  <si>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</si>
  <si>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</si>
  <si>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</si>
  <si>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</si>
  <si>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</si>
  <si>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</si>
  <si>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</si>
  <si>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</si>
  <si>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</si>
  <si>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</si>
  <si>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</si>
  <si>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</si>
  <si>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</si>
  <si>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</si>
  <si>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</si>
  <si>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</si>
  <si>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</si>
  <si>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</si>
  <si>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</si>
  <si>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</si>
  <si>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</si>
  <si>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</si>
  <si>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</si>
  <si>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</si>
  <si>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</si>
  <si>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</si>
  <si>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</si>
  <si>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</si>
  <si>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</si>
  <si>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</si>
  <si>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</si>
  <si>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</si>
  <si>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</si>
  <si>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</si>
  <si>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</si>
  <si>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</si>
  <si>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</si>
  <si>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</si>
  <si>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</si>
  <si>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</si>
  <si>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</si>
  <si>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</si>
  <si>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</si>
  <si>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</si>
  <si>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</si>
  <si>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</si>
  <si>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</si>
  <si>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</si>
  <si>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</si>
  <si>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</si>
  <si>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</si>
  <si>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</si>
  <si>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</si>
  <si>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</si>
  <si>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</si>
  <si>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</si>
  <si>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</si>
  <si>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</si>
  <si>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</si>
  <si>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</si>
  <si>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</si>
  <si>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</si>
  <si>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</si>
  <si>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</si>
  <si>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</si>
  <si>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</si>
  <si>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</si>
  <si>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</si>
  <si>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</si>
  <si>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</si>
  <si>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</si>
  <si>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</si>
  <si>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</si>
  <si>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</si>
  <si>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</si>
  <si>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</si>
  <si>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</si>
  <si>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</si>
  <si>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</si>
  <si>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</si>
  <si>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</si>
  <si>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</si>
  <si>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</si>
  <si>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</si>
  <si>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</si>
  <si>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</si>
  <si>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</si>
  <si>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</si>
  <si>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</si>
  <si>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</si>
  <si>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</si>
  <si>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</si>
  <si>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</si>
  <si>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</si>
  <si>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</si>
  <si>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</si>
  <si>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</si>
  <si>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</si>
  <si>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</si>
  <si>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</si>
  <si>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</si>
  <si>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</si>
  <si>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</si>
  <si>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</si>
  <si>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</si>
  <si>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</si>
  <si>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</si>
  <si>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</si>
  <si>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</si>
  <si>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</si>
  <si>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</si>
  <si>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</si>
  <si>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</si>
  <si>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</si>
  <si>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</si>
  <si>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</si>
  <si>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</si>
  <si>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</si>
  <si>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</si>
  <si>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</si>
  <si>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</si>
  <si>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</si>
  <si>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</si>
  <si>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</si>
  <si>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</si>
  <si>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</si>
  <si>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</si>
  <si>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</si>
  <si>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</si>
  <si>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</si>
  <si>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</si>
  <si>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</si>
  <si>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</si>
  <si>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</si>
  <si>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</si>
  <si>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</si>
  <si>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</si>
  <si>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</si>
  <si>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</si>
  <si>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</si>
  <si>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</si>
  <si>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</si>
  <si>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</si>
  <si>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</si>
  <si>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</si>
  <si>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</si>
  <si>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</si>
  <si>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</si>
  <si>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</si>
  <si>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</si>
  <si>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</si>
  <si>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</si>
  <si>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</si>
  <si>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</si>
  <si>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</si>
  <si>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</si>
  <si>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</si>
  <si>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</si>
  <si>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</si>
  <si>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</si>
  <si>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</si>
  <si>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</si>
  <si>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</si>
  <si>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</si>
  <si>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</si>
  <si>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</si>
  <si>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</si>
  <si>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</si>
  <si>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</si>
  <si>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</si>
  <si>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</si>
  <si>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</si>
  <si>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</si>
  <si>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</si>
  <si>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</si>
  <si>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</si>
  <si>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</si>
  <si>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</si>
  <si>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</si>
  <si>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</si>
  <si>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</si>
  <si>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</si>
  <si>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</si>
  <si>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</si>
  <si>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</si>
  <si>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</si>
  <si>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</si>
  <si>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</si>
  <si>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</si>
  <si>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</si>
  <si>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</si>
  <si>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</si>
  <si>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</si>
  <si>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</si>
  <si>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</si>
  <si>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</si>
  <si>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</si>
  <si>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</si>
  <si>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</si>
  <si>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</si>
  <si>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</si>
  <si>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</si>
  <si>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</si>
  <si>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</si>
  <si>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</si>
  <si>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</si>
  <si>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</si>
  <si>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</si>
  <si>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</si>
  <si>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</si>
  <si>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</si>
  <si>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</si>
  <si>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</si>
  <si>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</si>
  <si>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</si>
  <si>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</si>
  <si>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</si>
  <si>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</si>
  <si>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</si>
  <si>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</si>
  <si>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</si>
  <si>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</si>
  <si>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</si>
  <si>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</si>
  <si>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</si>
  <si>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</si>
  <si>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</si>
  <si>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</si>
  <si>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</si>
  <si>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</si>
  <si>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</si>
  <si>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</si>
  <si>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</si>
  <si>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</si>
  <si>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</si>
  <si>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</si>
  <si>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</si>
  <si>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</si>
  <si>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</si>
  <si>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</si>
  <si>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</si>
  <si>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</si>
  <si>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</si>
  <si>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</si>
  <si>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</si>
  <si>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</si>
  <si>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</si>
  <si>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</si>
  <si>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</si>
  <si>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</si>
  <si>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</si>
  <si>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</si>
  <si>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</si>
  <si>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</si>
  <si>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</si>
  <si>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</si>
  <si>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</si>
  <si>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</si>
  <si>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</si>
  <si>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</si>
  <si>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</si>
  <si>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</si>
  <si>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</si>
  <si>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</si>
  <si>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</si>
  <si>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</si>
  <si>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</si>
  <si>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</si>
  <si>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</si>
  <si>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</si>
  <si>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</si>
  <si>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</si>
  <si>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</si>
  <si>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</si>
  <si>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</si>
  <si>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</si>
  <si>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</si>
  <si>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</si>
  <si>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</si>
  <si>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</si>
  <si>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</si>
  <si>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</si>
  <si>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</si>
  <si>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</si>
  <si>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</si>
  <si>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</si>
  <si>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</si>
  <si>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</si>
  <si>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</si>
  <si>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</si>
  <si>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</si>
  <si>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</si>
  <si>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</si>
  <si>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</si>
  <si>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</si>
  <si>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</si>
  <si>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</si>
  <si>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</si>
  <si>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</si>
  <si>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</si>
  <si>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</si>
  <si>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</si>
  <si>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</si>
  <si>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</si>
  <si>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</si>
  <si>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</si>
  <si>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</si>
  <si>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</si>
  <si>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</si>
  <si>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</si>
  <si>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</si>
  <si>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</si>
  <si>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</si>
  <si>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</si>
  <si>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</si>
  <si>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</si>
  <si>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</si>
  <si>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</si>
  <si>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</si>
  <si>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</si>
  <si>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</si>
  <si>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</si>
  <si>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</si>
  <si>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</si>
  <si>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</si>
  <si>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</si>
  <si>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</si>
  <si>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</si>
  <si>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</si>
  <si>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</si>
  <si>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</si>
  <si>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</si>
  <si>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</si>
  <si>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</si>
  <si>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</si>
  <si>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</si>
  <si>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</si>
  <si>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</si>
  <si>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</si>
  <si>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</si>
  <si>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</si>
  <si>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</si>
  <si>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</si>
  <si>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</si>
  <si>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</si>
  <si>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</si>
  <si>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</si>
  <si>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</si>
  <si>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</si>
  <si>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</si>
  <si>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</si>
  <si>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</si>
  <si>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</si>
  <si>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</si>
  <si>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</si>
  <si>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</si>
  <si>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</si>
  <si>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</si>
  <si>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</si>
  <si>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</si>
  <si>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</si>
  <si>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</si>
  <si>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</si>
  <si>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</si>
  <si>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</si>
  <si>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</si>
  <si>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</si>
  <si>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</si>
  <si>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</si>
  <si>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</si>
  <si>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</si>
  <si>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</si>
  <si>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</si>
  <si>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</si>
  <si>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</si>
  <si>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</si>
  <si>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</si>
  <si>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</si>
  <si>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</si>
  <si>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</si>
  <si>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</si>
  <si>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</si>
  <si>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</si>
  <si>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</si>
  <si>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</si>
  <si>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</si>
  <si>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</si>
  <si>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</si>
  <si>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</si>
  <si>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</si>
  <si>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</si>
  <si>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</si>
  <si>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</si>
  <si>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</si>
  <si>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</si>
  <si>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</si>
  <si>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</si>
  <si>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</si>
  <si>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</si>
  <si>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</si>
  <si>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</si>
  <si>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</si>
  <si>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</si>
  <si>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</si>
  <si>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</si>
  <si>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</si>
  <si>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</si>
  <si>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</si>
  <si>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</si>
  <si>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</si>
  <si>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</si>
  <si>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</si>
  <si>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</si>
  <si>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</si>
  <si>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</si>
  <si>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</si>
  <si>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</si>
  <si>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</si>
  <si>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</si>
  <si>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</si>
  <si>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</si>
  <si>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</si>
  <si>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</si>
  <si>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</si>
  <si>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</si>
  <si>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</si>
  <si>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</si>
  <si>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</si>
  <si>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</si>
  <si>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</si>
  <si>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</si>
  <si>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</si>
  <si>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</si>
  <si>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</si>
  <si>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</si>
  <si>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</si>
  <si>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</si>
  <si>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</si>
  <si>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</si>
  <si>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</si>
  <si>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</si>
  <si>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</si>
  <si>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</si>
  <si>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</si>
  <si>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</si>
  <si>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</si>
  <si>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</si>
  <si>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</si>
  <si>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</si>
  <si>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</si>
  <si>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</si>
  <si>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</si>
  <si>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</si>
  <si>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</si>
  <si>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</si>
  <si>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</si>
  <si>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</si>
  <si>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</si>
  <si>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</si>
  <si>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</si>
  <si>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</si>
  <si>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</si>
  <si>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</si>
  <si>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</si>
  <si>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</si>
  <si>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</si>
  <si>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</si>
  <si>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</si>
  <si>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</si>
  <si>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</si>
  <si>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</si>
  <si>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</si>
  <si>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</si>
  <si>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</si>
  <si>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</si>
  <si>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</si>
  <si>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</si>
  <si>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</si>
  <si>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</si>
  <si>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</si>
  <si>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</si>
  <si>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</si>
  <si>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</si>
  <si>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</si>
  <si>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</si>
  <si>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</si>
  <si>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</si>
  <si>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</si>
  <si>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</si>
  <si>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</si>
  <si>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</si>
  <si>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</si>
  <si>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</si>
  <si>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</si>
  <si>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</si>
  <si>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</si>
  <si>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</si>
  <si>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</si>
  <si>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</si>
  <si>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</si>
  <si>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</si>
  <si>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</si>
  <si>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</si>
  <si>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</si>
  <si>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</si>
  <si>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</si>
  <si>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</si>
  <si>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</si>
  <si>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ACTIVITY</t>
  </si>
  <si>
    <t/>
  </si>
  <si>
    <t>TYPE</t>
  </si>
  <si>
    <t>COMU CODE</t>
  </si>
  <si>
    <t>MUNICIPALITY</t>
  </si>
  <si>
    <t>NEW</t>
  </si>
  <si>
    <t>add &amp;  alt</t>
  </si>
  <si>
    <t>ADD</t>
  </si>
  <si>
    <t>ALT</t>
  </si>
  <si>
    <t xml:space="preserve">NEW  </t>
  </si>
  <si>
    <t>add &amp; alt</t>
  </si>
  <si>
    <t xml:space="preserve">ADD  </t>
  </si>
  <si>
    <t xml:space="preserve">ALT  </t>
  </si>
  <si>
    <t>TETERBORO BORO</t>
  </si>
  <si>
    <t>TUCKERTON BORO</t>
  </si>
  <si>
    <t>WALPACK TWP</t>
  </si>
  <si>
    <t>Princeton (consolidated 1114)</t>
  </si>
  <si>
    <t>See Princeton (consolidated 1114)</t>
  </si>
  <si>
    <t>code 2012</t>
  </si>
  <si>
    <t>alterations</t>
  </si>
  <si>
    <t xml:space="preserve">                residential</t>
  </si>
  <si>
    <t xml:space="preserve">               nonresidential</t>
  </si>
  <si>
    <t>Estimated cost of construction authorized by building permits, 2014</t>
  </si>
  <si>
    <t>Source:  New Jersey Department of Community Affairs, 5/7/15</t>
  </si>
  <si>
    <t xml:space="preserve">Dollar amount of work by permit type (reswork2) </t>
  </si>
  <si>
    <t>Dollar amount of work by permit type  (nonres2)</t>
  </si>
  <si>
    <t xml:space="preserve">  5/7/15</t>
  </si>
  <si>
    <t>PRINCETON (CONSOLIDATED)</t>
  </si>
  <si>
    <t>See Princeton (1114)</t>
  </si>
  <si>
    <t>Table11a</t>
  </si>
  <si>
    <t>NJ 2012 (5/7/13)</t>
  </si>
  <si>
    <t>NJ 2011 (6/7/12)</t>
  </si>
  <si>
    <t>NJ 2010(4/7/11)</t>
  </si>
  <si>
    <t>NJ 2009 (6/7/10)</t>
  </si>
  <si>
    <t>NJ 2008 (6/7/09)</t>
  </si>
  <si>
    <t>NJ 2007 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</si>
  <si>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</si>
  <si>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</si>
  <si>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</si>
  <si>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</si>
  <si>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</si>
  <si>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</si>
  <si>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</si>
  <si>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NJ 2013 (5/7/14)</t>
  </si>
  <si>
    <t>Table 11b</t>
  </si>
  <si>
    <t>top municipalities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</si>
</sst>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0"/>
      <color indexed="10"/>
      <name val="Calibri"/>
      <family val="2"/>
    </font>
    <font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sz val="10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/>
      <right/>
      <top/>
      <bottom style="double"/>
    </border>
    <border>
      <left/>
      <right style="thin"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0" fillId="33" borderId="7" applyNumberFormat="0" applyFont="0" applyAlignment="0" applyProtection="0"/>
    <xf numFmtId="0" fontId="46" fillId="28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0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3" fontId="2" fillId="2" borderId="0" xfId="0" applyNumberFormat="1" applyFont="1" applyBorder="1" applyAlignment="1">
      <alignment shrinkToFit="1"/>
    </xf>
    <xf numFmtId="3" fontId="2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164" fontId="0" fillId="2" borderId="0" xfId="0" applyNumberFormat="1" applyAlignment="1">
      <alignment/>
    </xf>
    <xf numFmtId="0" fontId="3" fillId="2" borderId="0" xfId="0" applyFont="1" applyAlignment="1">
      <alignment/>
    </xf>
    <xf numFmtId="0" fontId="3" fillId="2" borderId="10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/>
    </xf>
    <xf numFmtId="0" fontId="9" fillId="2" borderId="0" xfId="0" applyNumberFormat="1" applyFont="1" applyAlignment="1">
      <alignment horizontal="center"/>
    </xf>
    <xf numFmtId="3" fontId="6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lef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 quotePrefix="1">
      <alignment/>
    </xf>
    <xf numFmtId="49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left"/>
    </xf>
    <xf numFmtId="0" fontId="4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6" fontId="50" fillId="2" borderId="0" xfId="0" applyNumberFormat="1" applyFont="1" applyAlignment="1" applyProtection="1">
      <alignment horizontal="left"/>
      <protection locked="0"/>
    </xf>
    <xf numFmtId="166" fontId="50" fillId="2" borderId="10" xfId="0" applyNumberFormat="1" applyFont="1" applyBorder="1" applyAlignment="1" applyProtection="1">
      <alignment horizontal="lef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51" fillId="2" borderId="0" xfId="0" applyFont="1" applyAlignment="1">
      <alignment/>
    </xf>
    <xf numFmtId="0" fontId="14" fillId="2" borderId="0" xfId="0" applyFont="1" applyAlignment="1">
      <alignment/>
    </xf>
    <xf numFmtId="166" fontId="50" fillId="2" borderId="10" xfId="0" applyNumberFormat="1" applyFont="1" applyBorder="1" applyAlignment="1" applyProtection="1">
      <alignment horizontal="right"/>
      <protection locked="0"/>
    </xf>
    <xf numFmtId="0" fontId="11" fillId="2" borderId="10" xfId="0" applyNumberFormat="1" applyFont="1" applyBorder="1" applyAlignment="1">
      <alignment horizontal="right"/>
    </xf>
    <xf numFmtId="49" fontId="5" fillId="2" borderId="0" xfId="0" applyNumberFormat="1" applyFont="1" applyAlignment="1" applyProtection="1">
      <alignment horizontal="left"/>
      <protection locked="0"/>
    </xf>
    <xf numFmtId="49" fontId="52" fillId="2" borderId="0" xfId="0" applyNumberFormat="1" applyFont="1" applyAlignment="1" applyProtection="1">
      <alignment horizontal="left"/>
      <protection locked="0"/>
    </xf>
    <xf numFmtId="3" fontId="51" fillId="2" borderId="0" xfId="0" applyNumberFormat="1" applyFont="1" applyBorder="1" applyAlignment="1">
      <alignment horizontal="left"/>
    </xf>
    <xf numFmtId="0" fontId="0" fillId="2" borderId="0" xfId="0" applyNumberFormat="1" applyFont="1" applyAlignment="1">
      <alignment/>
    </xf>
    <xf numFmtId="3" fontId="3" fillId="2" borderId="0" xfId="0" applyNumberFormat="1" applyFont="1" applyAlignment="1">
      <alignment/>
    </xf>
    <xf numFmtId="165" fontId="6" fillId="2" borderId="11" xfId="0" applyNumberFormat="1" applyFont="1" applyBorder="1" applyAlignment="1">
      <alignment horizontal="right"/>
    </xf>
    <xf numFmtId="165" fontId="6" fillId="2" borderId="11" xfId="0" applyNumberFormat="1" applyFont="1" applyBorder="1" applyAlignment="1">
      <alignment shrinkToFit="1"/>
    </xf>
    <xf numFmtId="3" fontId="6" fillId="2" borderId="11" xfId="0" applyNumberFormat="1" applyFont="1" applyBorder="1" applyAlignment="1">
      <alignment horizontal="right"/>
    </xf>
    <xf numFmtId="3" fontId="6" fillId="2" borderId="11" xfId="0" applyNumberFormat="1" applyFont="1" applyBorder="1" applyAlignment="1">
      <alignment shrinkToFit="1"/>
    </xf>
    <xf numFmtId="3" fontId="6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37" fontId="5" fillId="2" borderId="11" xfId="0" applyNumberFormat="1" applyFont="1" applyBorder="1" applyAlignment="1">
      <alignment/>
    </xf>
    <xf numFmtId="37" fontId="4" fillId="2" borderId="10" xfId="0" applyNumberFormat="1" applyFont="1" applyBorder="1" applyAlignment="1">
      <alignment horizontal="right"/>
    </xf>
    <xf numFmtId="0" fontId="3" fillId="2" borderId="12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15" xfId="0" applyNumberFormat="1" applyFont="1" applyBorder="1" applyAlignment="1">
      <alignment/>
    </xf>
    <xf numFmtId="0" fontId="3" fillId="2" borderId="16" xfId="0" applyNumberFormat="1" applyFont="1" applyBorder="1" applyAlignment="1">
      <alignment/>
    </xf>
    <xf numFmtId="0" fontId="7" fillId="34" borderId="17" xfId="0" applyNumberFormat="1" applyFont="1" applyFill="1" applyBorder="1" applyAlignment="1">
      <alignment/>
    </xf>
    <xf numFmtId="0" fontId="9" fillId="34" borderId="18" xfId="0" applyNumberFormat="1" applyFont="1" applyFill="1" applyBorder="1" applyAlignment="1">
      <alignment/>
    </xf>
    <xf numFmtId="0" fontId="7" fillId="34" borderId="18" xfId="0" applyNumberFormat="1" applyFont="1" applyFill="1" applyBorder="1" applyAlignment="1">
      <alignment/>
    </xf>
    <xf numFmtId="0" fontId="7" fillId="34" borderId="19" xfId="0" applyNumberFormat="1" applyFont="1" applyFill="1" applyBorder="1" applyAlignment="1">
      <alignment/>
    </xf>
    <xf numFmtId="0" fontId="3" fillId="34" borderId="14" xfId="0" applyNumberFormat="1" applyFont="1" applyFill="1" applyBorder="1" applyAlignment="1">
      <alignment/>
    </xf>
    <xf numFmtId="0" fontId="3" fillId="34" borderId="15" xfId="0" applyNumberFormat="1" applyFont="1" applyFill="1" applyBorder="1" applyAlignment="1">
      <alignment/>
    </xf>
    <xf numFmtId="0" fontId="3" fillId="34" borderId="16" xfId="0" applyNumberFormat="1" applyFont="1" applyFill="1" applyBorder="1" applyAlignment="1">
      <alignment/>
    </xf>
    <xf numFmtId="0" fontId="5" fillId="34" borderId="15" xfId="0" applyNumberFormat="1" applyFont="1" applyFill="1" applyBorder="1" applyAlignment="1">
      <alignment/>
    </xf>
    <xf numFmtId="0" fontId="3" fillId="35" borderId="18" xfId="0" applyNumberFormat="1" applyFont="1" applyFill="1" applyBorder="1" applyAlignment="1">
      <alignment/>
    </xf>
    <xf numFmtId="37" fontId="4" fillId="35" borderId="18" xfId="0" applyNumberFormat="1" applyFont="1" applyFill="1" applyBorder="1" applyAlignment="1">
      <alignment horizontal="right"/>
    </xf>
    <xf numFmtId="3" fontId="5" fillId="2" borderId="20" xfId="0" applyNumberFormat="1" applyFont="1" applyBorder="1" applyAlignment="1">
      <alignment/>
    </xf>
    <xf numFmtId="0" fontId="3" fillId="2" borderId="20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3" fillId="2" borderId="11" xfId="0" applyNumberFormat="1" applyFont="1" applyBorder="1" applyAlignment="1">
      <alignment/>
    </xf>
    <xf numFmtId="4" fontId="4" fillId="2" borderId="11" xfId="0" applyNumberFormat="1" applyFont="1" applyBorder="1" applyAlignment="1">
      <alignment/>
    </xf>
    <xf numFmtId="4" fontId="11" fillId="2" borderId="11" xfId="0" applyNumberFormat="1" applyFont="1" applyBorder="1" applyAlignment="1">
      <alignment/>
    </xf>
    <xf numFmtId="165" fontId="4" fillId="2" borderId="11" xfId="0" applyNumberFormat="1" applyFont="1" applyBorder="1" applyAlignment="1">
      <alignment/>
    </xf>
    <xf numFmtId="0" fontId="3" fillId="35" borderId="17" xfId="0" applyNumberFormat="1" applyFont="1" applyFill="1" applyBorder="1" applyAlignment="1">
      <alignment/>
    </xf>
    <xf numFmtId="0" fontId="3" fillId="2" borderId="19" xfId="0" applyNumberFormat="1" applyFont="1" applyBorder="1" applyAlignment="1">
      <alignment/>
    </xf>
    <xf numFmtId="37" fontId="4" fillId="2" borderId="0" xfId="0" applyNumberFormat="1" applyFont="1" applyBorder="1" applyAlignment="1">
      <alignment horizontal="right"/>
    </xf>
    <xf numFmtId="0" fontId="3" fillId="2" borderId="21" xfId="0" applyNumberFormat="1" applyFont="1" applyBorder="1" applyAlignment="1">
      <alignment/>
    </xf>
    <xf numFmtId="3" fontId="5" fillId="2" borderId="15" xfId="0" applyNumberFormat="1" applyFont="1" applyBorder="1" applyAlignment="1">
      <alignment/>
    </xf>
    <xf numFmtId="3" fontId="3" fillId="2" borderId="15" xfId="0" applyNumberFormat="1" applyFont="1" applyBorder="1" applyAlignment="1">
      <alignment/>
    </xf>
    <xf numFmtId="37" fontId="4" fillId="35" borderId="0" xfId="0" applyNumberFormat="1" applyFont="1" applyFill="1" applyBorder="1" applyAlignment="1">
      <alignment horizontal="right"/>
    </xf>
    <xf numFmtId="0" fontId="3" fillId="2" borderId="18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0" fillId="2" borderId="14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0" fillId="2" borderId="16" xfId="0" applyNumberFormat="1" applyBorder="1" applyAlignment="1">
      <alignment/>
    </xf>
    <xf numFmtId="0" fontId="0" fillId="34" borderId="17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0" fontId="3" fillId="34" borderId="0" xfId="0" applyNumberFormat="1" applyFont="1" applyFill="1" applyBorder="1" applyAlignment="1">
      <alignment vertical="center" wrapText="1"/>
    </xf>
    <xf numFmtId="0" fontId="0" fillId="34" borderId="0" xfId="0" applyNumberForma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 vertical="center" wrapText="1"/>
    </xf>
    <xf numFmtId="3" fontId="0" fillId="34" borderId="0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0" fillId="34" borderId="13" xfId="0" applyNumberForma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0" fillId="2" borderId="21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5" fillId="2" borderId="23" xfId="0" applyNumberFormat="1" applyFont="1" applyBorder="1" applyAlignment="1">
      <alignment/>
    </xf>
    <xf numFmtId="165" fontId="5" fillId="2" borderId="23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165" fontId="5" fillId="2" borderId="11" xfId="0" applyNumberFormat="1" applyFont="1" applyBorder="1" applyAlignment="1">
      <alignment/>
    </xf>
    <xf numFmtId="164" fontId="5" fillId="2" borderId="11" xfId="0" applyNumberFormat="1" applyFont="1" applyBorder="1" applyAlignment="1">
      <alignment/>
    </xf>
    <xf numFmtId="165" fontId="53" fillId="2" borderId="0" xfId="0" applyNumberFormat="1" applyFont="1" applyBorder="1" applyAlignment="1">
      <alignment horizontal="right"/>
    </xf>
    <xf numFmtId="165" fontId="53" fillId="2" borderId="0" xfId="0" applyNumberFormat="1" applyFont="1" applyBorder="1" applyAlignment="1">
      <alignment shrinkToFit="1"/>
    </xf>
    <xf numFmtId="3" fontId="53" fillId="2" borderId="0" xfId="0" applyNumberFormat="1" applyFont="1" applyBorder="1" applyAlignment="1">
      <alignment horizontal="right"/>
    </xf>
    <xf numFmtId="3" fontId="53" fillId="2" borderId="0" xfId="0" applyNumberFormat="1" applyFont="1" applyBorder="1" applyAlignment="1">
      <alignment shrinkToFit="1"/>
    </xf>
    <xf numFmtId="3" fontId="53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/>
    </xf>
    <xf numFmtId="165" fontId="4" fillId="2" borderId="0" xfId="0" applyNumberFormat="1" applyFont="1" applyBorder="1" applyAlignment="1">
      <alignment/>
    </xf>
    <xf numFmtId="0" fontId="9" fillId="2" borderId="0" xfId="0" applyNumberFormat="1" applyFont="1" applyAlignment="1">
      <alignment horizontal="left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9"/>
  <sheetViews>
    <sheetView zoomScalePageLayoutView="0" workbookViewId="0" topLeftCell="A1">
      <selection activeCell="L6" sqref="L6:M561"/>
    </sheetView>
  </sheetViews>
  <sheetFormatPr defaultColWidth="8.88671875" defaultRowHeight="15"/>
  <cols>
    <col min="2" max="2" width="24.10546875" style="0" bestFit="1" customWidth="1"/>
    <col min="3" max="3" width="9.88671875" style="0" bestFit="1" customWidth="1"/>
    <col min="4" max="4" width="18.99609375" style="0" bestFit="1" customWidth="1"/>
    <col min="5" max="5" width="13.21484375" style="0" bestFit="1" customWidth="1"/>
    <col min="6" max="6" width="9.88671875" style="0" bestFit="1" customWidth="1"/>
    <col min="8" max="8" width="14.10546875" style="0" bestFit="1" customWidth="1"/>
    <col min="9" max="9" width="24.10546875" style="0" bestFit="1" customWidth="1"/>
    <col min="10" max="11" width="11.10546875" style="0" bestFit="1" customWidth="1"/>
    <col min="12" max="12" width="8.99609375" style="0" bestFit="1" customWidth="1"/>
    <col min="13" max="13" width="10.88671875" style="0" bestFit="1" customWidth="1"/>
    <col min="17" max="17" width="10.88671875" style="0" bestFit="1" customWidth="1"/>
    <col min="23" max="23" width="13.99609375" style="0" customWidth="1"/>
    <col min="24" max="25" width="10.99609375" style="0" bestFit="1" customWidth="1"/>
    <col min="26" max="26" width="9.88671875" style="0" bestFit="1" customWidth="1"/>
    <col min="27" max="27" width="10.99609375" style="0" bestFit="1" customWidth="1"/>
  </cols>
  <sheetData>
    <row r="1" spans="1:13" ht="15.75">
      <c r="A1" s="74" t="s">
        <v>2302</v>
      </c>
      <c r="B1" s="73"/>
      <c r="C1" s="70"/>
      <c r="D1" s="70"/>
      <c r="F1" s="67"/>
      <c r="H1" s="67" t="s">
        <v>2303</v>
      </c>
      <c r="I1" s="67"/>
      <c r="J1" s="70"/>
      <c r="K1" s="70"/>
      <c r="L1" s="67"/>
      <c r="M1" s="67"/>
    </row>
    <row r="2" spans="1:13" ht="15">
      <c r="A2" s="67" t="s">
        <v>2304</v>
      </c>
      <c r="B2" s="67"/>
      <c r="C2" s="70" t="s">
        <v>2278</v>
      </c>
      <c r="D2" s="70"/>
      <c r="E2" s="70" t="s">
        <v>2279</v>
      </c>
      <c r="F2" s="70" t="s">
        <v>2279</v>
      </c>
      <c r="H2" s="67" t="s">
        <v>2304</v>
      </c>
      <c r="I2" s="67"/>
      <c r="J2" s="70" t="s">
        <v>2278</v>
      </c>
      <c r="K2" s="70"/>
      <c r="L2" s="70" t="s">
        <v>2279</v>
      </c>
      <c r="M2" s="70" t="s">
        <v>2279</v>
      </c>
    </row>
    <row r="3" spans="1:13" ht="15">
      <c r="A3" s="70" t="s">
        <v>2279</v>
      </c>
      <c r="B3" s="70" t="s">
        <v>2279</v>
      </c>
      <c r="C3" s="70" t="s">
        <v>2280</v>
      </c>
      <c r="D3" s="70"/>
      <c r="E3" s="70" t="s">
        <v>2279</v>
      </c>
      <c r="F3" s="70" t="s">
        <v>2279</v>
      </c>
      <c r="H3" s="70" t="s">
        <v>2279</v>
      </c>
      <c r="I3" s="70" t="s">
        <v>2279</v>
      </c>
      <c r="J3" s="70" t="s">
        <v>2280</v>
      </c>
      <c r="K3" s="70"/>
      <c r="L3" s="70" t="s">
        <v>2279</v>
      </c>
      <c r="M3" s="70" t="s">
        <v>2279</v>
      </c>
    </row>
    <row r="4" spans="1:13" ht="15">
      <c r="A4" s="67"/>
      <c r="B4" s="70" t="s">
        <v>2279</v>
      </c>
      <c r="C4" s="67"/>
      <c r="D4" s="67"/>
      <c r="E4" s="67"/>
      <c r="F4" s="67"/>
      <c r="H4" s="70" t="s">
        <v>2279</v>
      </c>
      <c r="I4" s="70" t="s">
        <v>2279</v>
      </c>
      <c r="J4" s="67"/>
      <c r="K4" s="67"/>
      <c r="L4" s="67"/>
      <c r="M4" s="67"/>
    </row>
    <row r="5" spans="1:13" ht="15.75" thickBot="1">
      <c r="A5" s="71" t="s">
        <v>2281</v>
      </c>
      <c r="B5" s="71" t="s">
        <v>2282</v>
      </c>
      <c r="C5" s="72" t="s">
        <v>2283</v>
      </c>
      <c r="D5" s="72" t="s">
        <v>2284</v>
      </c>
      <c r="E5" s="72" t="s">
        <v>2285</v>
      </c>
      <c r="F5" s="72" t="s">
        <v>2286</v>
      </c>
      <c r="H5" s="71" t="s">
        <v>2281</v>
      </c>
      <c r="I5" s="71" t="s">
        <v>2282</v>
      </c>
      <c r="J5" s="75" t="s">
        <v>2287</v>
      </c>
      <c r="K5" s="72" t="s">
        <v>2288</v>
      </c>
      <c r="L5" s="75" t="s">
        <v>2289</v>
      </c>
      <c r="M5" s="75" t="s">
        <v>2290</v>
      </c>
    </row>
    <row r="6" spans="1:13" ht="15.75" thickTop="1">
      <c r="A6" s="77" t="s">
        <v>871</v>
      </c>
      <c r="B6" s="68" t="s">
        <v>1736</v>
      </c>
      <c r="C6" s="69">
        <v>475800</v>
      </c>
      <c r="D6" s="38">
        <f>E6+F6</f>
        <v>1675150</v>
      </c>
      <c r="E6" s="69">
        <v>130450</v>
      </c>
      <c r="F6" s="69">
        <v>1544700</v>
      </c>
      <c r="H6" s="77" t="s">
        <v>871</v>
      </c>
      <c r="I6" s="68" t="s">
        <v>1736</v>
      </c>
      <c r="J6" s="69">
        <v>8000</v>
      </c>
      <c r="K6" s="69">
        <v>475212</v>
      </c>
      <c r="L6" s="67"/>
      <c r="M6" s="69">
        <v>475212</v>
      </c>
    </row>
    <row r="7" spans="1:13" ht="15">
      <c r="A7" s="77" t="s">
        <v>874</v>
      </c>
      <c r="B7" s="68" t="s">
        <v>1737</v>
      </c>
      <c r="C7" s="69">
        <v>15302049</v>
      </c>
      <c r="D7" s="38">
        <f aca="true" t="shared" si="0" ref="D7:D70">E7+F7</f>
        <v>14191669</v>
      </c>
      <c r="E7" s="69">
        <v>1604378</v>
      </c>
      <c r="F7" s="69">
        <v>12587291</v>
      </c>
      <c r="H7" s="77" t="s">
        <v>874</v>
      </c>
      <c r="I7" s="68" t="s">
        <v>1737</v>
      </c>
      <c r="J7" s="69">
        <v>67484884</v>
      </c>
      <c r="K7" s="69">
        <v>46614303</v>
      </c>
      <c r="L7" s="69">
        <v>3651050</v>
      </c>
      <c r="M7" s="69">
        <v>42963253</v>
      </c>
    </row>
    <row r="8" spans="1:13" ht="15">
      <c r="A8" s="77" t="s">
        <v>877</v>
      </c>
      <c r="B8" s="68" t="s">
        <v>1738</v>
      </c>
      <c r="C8" s="69">
        <v>8505600</v>
      </c>
      <c r="D8" s="38">
        <f t="shared" si="0"/>
        <v>11126932</v>
      </c>
      <c r="E8" s="69">
        <v>851492</v>
      </c>
      <c r="F8" s="69">
        <v>10275440</v>
      </c>
      <c r="H8" s="77" t="s">
        <v>877</v>
      </c>
      <c r="I8" s="68" t="s">
        <v>1738</v>
      </c>
      <c r="J8" s="67"/>
      <c r="K8" s="69">
        <v>457125</v>
      </c>
      <c r="L8" s="67">
        <v>5000</v>
      </c>
      <c r="M8" s="69">
        <v>452125</v>
      </c>
    </row>
    <row r="9" spans="1:13" ht="15">
      <c r="A9" s="77" t="s">
        <v>880</v>
      </c>
      <c r="B9" s="68" t="s">
        <v>1739</v>
      </c>
      <c r="C9" s="69">
        <v>246900</v>
      </c>
      <c r="D9" s="38">
        <f t="shared" si="0"/>
        <v>414418</v>
      </c>
      <c r="E9" s="69">
        <v>50200</v>
      </c>
      <c r="F9" s="69">
        <v>364218</v>
      </c>
      <c r="H9" s="77" t="s">
        <v>880</v>
      </c>
      <c r="I9" s="68" t="s">
        <v>1739</v>
      </c>
      <c r="J9" s="69">
        <v>18800</v>
      </c>
      <c r="K9" s="69">
        <v>171890</v>
      </c>
      <c r="L9" s="69"/>
      <c r="M9" s="69">
        <v>171890</v>
      </c>
    </row>
    <row r="10" spans="1:13" ht="15">
      <c r="A10" s="77" t="s">
        <v>883</v>
      </c>
      <c r="B10" s="68" t="s">
        <v>1740</v>
      </c>
      <c r="C10" s="69">
        <v>484940</v>
      </c>
      <c r="D10" s="38">
        <f t="shared" si="0"/>
        <v>1202151</v>
      </c>
      <c r="E10" s="69">
        <v>73300</v>
      </c>
      <c r="F10" s="69">
        <v>1128851</v>
      </c>
      <c r="H10" s="77" t="s">
        <v>883</v>
      </c>
      <c r="I10" s="68" t="s">
        <v>1740</v>
      </c>
      <c r="J10" s="69">
        <v>232695</v>
      </c>
      <c r="K10" s="69">
        <v>1499217</v>
      </c>
      <c r="L10" s="69">
        <v>500</v>
      </c>
      <c r="M10" s="69">
        <v>1498717</v>
      </c>
    </row>
    <row r="11" spans="1:13" ht="15">
      <c r="A11" s="77" t="s">
        <v>886</v>
      </c>
      <c r="B11" s="68" t="s">
        <v>1741</v>
      </c>
      <c r="C11" s="69">
        <v>57950</v>
      </c>
      <c r="D11" s="38">
        <f t="shared" si="0"/>
        <v>90502</v>
      </c>
      <c r="E11" s="69">
        <v>31500</v>
      </c>
      <c r="F11" s="69">
        <v>59002</v>
      </c>
      <c r="H11" s="77" t="s">
        <v>886</v>
      </c>
      <c r="I11" s="68" t="s">
        <v>1741</v>
      </c>
      <c r="J11" s="69">
        <v>89900</v>
      </c>
      <c r="K11" s="69">
        <v>15850</v>
      </c>
      <c r="L11" s="67">
        <v>2100</v>
      </c>
      <c r="M11" s="69">
        <v>13750</v>
      </c>
    </row>
    <row r="12" spans="1:13" ht="15">
      <c r="A12" s="77" t="s">
        <v>889</v>
      </c>
      <c r="B12" s="68" t="s">
        <v>1742</v>
      </c>
      <c r="C12" s="69">
        <v>18459378</v>
      </c>
      <c r="D12" s="38">
        <f t="shared" si="0"/>
        <v>1089280</v>
      </c>
      <c r="E12" s="67"/>
      <c r="F12" s="69">
        <v>1089280</v>
      </c>
      <c r="H12" s="77" t="s">
        <v>889</v>
      </c>
      <c r="I12" s="68" t="s">
        <v>1742</v>
      </c>
      <c r="J12" s="69">
        <v>453000</v>
      </c>
      <c r="K12" s="69">
        <v>1094338</v>
      </c>
      <c r="L12" s="67"/>
      <c r="M12" s="69">
        <v>1094338</v>
      </c>
    </row>
    <row r="13" spans="1:13" ht="15">
      <c r="A13" s="77" t="s">
        <v>892</v>
      </c>
      <c r="B13" s="68" t="s">
        <v>1743</v>
      </c>
      <c r="C13" s="69">
        <v>12654126</v>
      </c>
      <c r="D13" s="38">
        <f t="shared" si="0"/>
        <v>11867073</v>
      </c>
      <c r="E13" s="69">
        <v>1198501</v>
      </c>
      <c r="F13" s="69">
        <v>10668572</v>
      </c>
      <c r="H13" s="77" t="s">
        <v>892</v>
      </c>
      <c r="I13" s="68" t="s">
        <v>1743</v>
      </c>
      <c r="J13" s="69">
        <v>2033003</v>
      </c>
      <c r="K13" s="69">
        <v>5362461</v>
      </c>
      <c r="L13" s="69">
        <v>357202</v>
      </c>
      <c r="M13" s="69">
        <v>5005259</v>
      </c>
    </row>
    <row r="14" spans="1:13" ht="15">
      <c r="A14" s="77" t="s">
        <v>895</v>
      </c>
      <c r="B14" s="68" t="s">
        <v>1744</v>
      </c>
      <c r="C14" s="69">
        <v>241391</v>
      </c>
      <c r="D14" s="38">
        <f t="shared" si="0"/>
        <v>288204</v>
      </c>
      <c r="E14" s="67"/>
      <c r="F14" s="69">
        <v>288204</v>
      </c>
      <c r="H14" s="77" t="s">
        <v>895</v>
      </c>
      <c r="I14" s="68" t="s">
        <v>1744</v>
      </c>
      <c r="J14" s="69">
        <v>35118</v>
      </c>
      <c r="K14" s="69">
        <v>1584647</v>
      </c>
      <c r="L14" s="67"/>
      <c r="M14" s="69">
        <v>1584647</v>
      </c>
    </row>
    <row r="15" spans="1:13" ht="15">
      <c r="A15" s="77" t="s">
        <v>898</v>
      </c>
      <c r="B15" s="68" t="s">
        <v>1745</v>
      </c>
      <c r="C15" s="69">
        <v>137900</v>
      </c>
      <c r="D15" s="38">
        <f t="shared" si="0"/>
        <v>352588</v>
      </c>
      <c r="E15" s="69">
        <v>18951</v>
      </c>
      <c r="F15" s="69">
        <v>333637</v>
      </c>
      <c r="H15" s="77" t="s">
        <v>898</v>
      </c>
      <c r="I15" s="68" t="s">
        <v>1745</v>
      </c>
      <c r="J15" s="69">
        <v>60400</v>
      </c>
      <c r="K15" s="69">
        <v>5575005</v>
      </c>
      <c r="L15" s="67">
        <v>5265095</v>
      </c>
      <c r="M15" s="69">
        <v>309910</v>
      </c>
    </row>
    <row r="16" spans="1:13" ht="15">
      <c r="A16" s="77" t="s">
        <v>901</v>
      </c>
      <c r="B16" s="68" t="s">
        <v>1746</v>
      </c>
      <c r="C16" s="69">
        <v>3529549</v>
      </c>
      <c r="D16" s="38">
        <f t="shared" si="0"/>
        <v>7782428</v>
      </c>
      <c r="E16" s="69">
        <v>669421</v>
      </c>
      <c r="F16" s="69">
        <v>7113007</v>
      </c>
      <c r="H16" s="77" t="s">
        <v>901</v>
      </c>
      <c r="I16" s="68" t="s">
        <v>1746</v>
      </c>
      <c r="J16" s="69">
        <v>527725</v>
      </c>
      <c r="K16" s="69">
        <v>29636564</v>
      </c>
      <c r="L16" s="69">
        <v>12186542</v>
      </c>
      <c r="M16" s="69">
        <v>17450022</v>
      </c>
    </row>
    <row r="17" spans="1:13" ht="15">
      <c r="A17" s="77" t="s">
        <v>904</v>
      </c>
      <c r="B17" s="68" t="s">
        <v>1747</v>
      </c>
      <c r="C17" s="69">
        <v>4583286</v>
      </c>
      <c r="D17" s="38">
        <f t="shared" si="0"/>
        <v>4386396</v>
      </c>
      <c r="E17" s="69">
        <v>142829</v>
      </c>
      <c r="F17" s="69">
        <v>4243567</v>
      </c>
      <c r="H17" s="77" t="s">
        <v>904</v>
      </c>
      <c r="I17" s="68" t="s">
        <v>1747</v>
      </c>
      <c r="J17" s="69">
        <v>271143</v>
      </c>
      <c r="K17" s="69">
        <v>11726786</v>
      </c>
      <c r="L17" s="69">
        <v>567200</v>
      </c>
      <c r="M17" s="69">
        <v>11159586</v>
      </c>
    </row>
    <row r="18" spans="1:13" ht="15">
      <c r="A18" s="77" t="s">
        <v>907</v>
      </c>
      <c r="B18" s="68" t="s">
        <v>1748</v>
      </c>
      <c r="C18" s="69">
        <v>1117800</v>
      </c>
      <c r="D18" s="38">
        <f t="shared" si="0"/>
        <v>2372538</v>
      </c>
      <c r="E18" s="69">
        <v>345050</v>
      </c>
      <c r="F18" s="69">
        <v>2027488</v>
      </c>
      <c r="H18" s="77" t="s">
        <v>907</v>
      </c>
      <c r="I18" s="68" t="s">
        <v>1748</v>
      </c>
      <c r="J18" s="69">
        <v>632125</v>
      </c>
      <c r="K18" s="69">
        <v>5425749</v>
      </c>
      <c r="L18" s="69">
        <v>1311600</v>
      </c>
      <c r="M18" s="69">
        <v>4114149</v>
      </c>
    </row>
    <row r="19" spans="1:13" ht="15">
      <c r="A19" s="77" t="s">
        <v>910</v>
      </c>
      <c r="B19" s="68" t="s">
        <v>1749</v>
      </c>
      <c r="C19" s="69">
        <v>2074500</v>
      </c>
      <c r="D19" s="38">
        <f t="shared" si="0"/>
        <v>2487222</v>
      </c>
      <c r="E19" s="69">
        <v>616250</v>
      </c>
      <c r="F19" s="69">
        <v>1870972</v>
      </c>
      <c r="H19" s="77" t="s">
        <v>910</v>
      </c>
      <c r="I19" s="68" t="s">
        <v>1749</v>
      </c>
      <c r="J19" s="67"/>
      <c r="K19" s="69">
        <v>1486575</v>
      </c>
      <c r="L19" s="69"/>
      <c r="M19" s="69">
        <v>1486575</v>
      </c>
    </row>
    <row r="20" spans="1:13" ht="15">
      <c r="A20" s="77" t="s">
        <v>913</v>
      </c>
      <c r="B20" s="68" t="s">
        <v>1750</v>
      </c>
      <c r="C20" s="69">
        <v>17312999</v>
      </c>
      <c r="D20" s="38">
        <f t="shared" si="0"/>
        <v>3590798</v>
      </c>
      <c r="E20" s="69">
        <v>381885</v>
      </c>
      <c r="F20" s="69">
        <v>3208913</v>
      </c>
      <c r="H20" s="77" t="s">
        <v>913</v>
      </c>
      <c r="I20" s="68" t="s">
        <v>1750</v>
      </c>
      <c r="J20" s="67"/>
      <c r="K20" s="69">
        <v>491000</v>
      </c>
      <c r="L20" s="67"/>
      <c r="M20" s="69">
        <v>491000</v>
      </c>
    </row>
    <row r="21" spans="1:13" ht="15">
      <c r="A21" s="77" t="s">
        <v>916</v>
      </c>
      <c r="B21" s="68" t="s">
        <v>1751</v>
      </c>
      <c r="C21" s="69">
        <v>27327303</v>
      </c>
      <c r="D21" s="38">
        <f t="shared" si="0"/>
        <v>9761677</v>
      </c>
      <c r="E21" s="69">
        <v>526286</v>
      </c>
      <c r="F21" s="69">
        <v>9235391</v>
      </c>
      <c r="H21" s="77" t="s">
        <v>916</v>
      </c>
      <c r="I21" s="68" t="s">
        <v>1751</v>
      </c>
      <c r="J21" s="69">
        <v>341925</v>
      </c>
      <c r="K21" s="69">
        <v>1900462</v>
      </c>
      <c r="L21" s="69">
        <v>2400</v>
      </c>
      <c r="M21" s="69">
        <v>1898062</v>
      </c>
    </row>
    <row r="22" spans="1:13" ht="15">
      <c r="A22" s="77" t="s">
        <v>919</v>
      </c>
      <c r="B22" s="68" t="s">
        <v>1752</v>
      </c>
      <c r="C22" s="69">
        <v>1023791</v>
      </c>
      <c r="D22" s="38">
        <f t="shared" si="0"/>
        <v>1358017</v>
      </c>
      <c r="E22" s="69">
        <v>214768</v>
      </c>
      <c r="F22" s="69">
        <v>1143249</v>
      </c>
      <c r="H22" s="77" t="s">
        <v>919</v>
      </c>
      <c r="I22" s="68" t="s">
        <v>1752</v>
      </c>
      <c r="J22" s="69">
        <v>198479</v>
      </c>
      <c r="K22" s="69">
        <v>494473</v>
      </c>
      <c r="L22" s="69"/>
      <c r="M22" s="69">
        <v>494473</v>
      </c>
    </row>
    <row r="23" spans="1:13" ht="15">
      <c r="A23" s="77" t="s">
        <v>922</v>
      </c>
      <c r="B23" s="68" t="s">
        <v>1753</v>
      </c>
      <c r="C23" s="69">
        <v>928450</v>
      </c>
      <c r="D23" s="38">
        <f t="shared" si="0"/>
        <v>1970978</v>
      </c>
      <c r="E23" s="69">
        <v>263850</v>
      </c>
      <c r="F23" s="69">
        <v>1707128</v>
      </c>
      <c r="H23" s="77" t="s">
        <v>922</v>
      </c>
      <c r="I23" s="68" t="s">
        <v>1753</v>
      </c>
      <c r="J23" s="69">
        <v>80500</v>
      </c>
      <c r="K23" s="69">
        <v>5206020</v>
      </c>
      <c r="L23" s="67">
        <v>30500</v>
      </c>
      <c r="M23" s="69">
        <v>5175520</v>
      </c>
    </row>
    <row r="24" spans="1:13" ht="15">
      <c r="A24" s="77" t="s">
        <v>925</v>
      </c>
      <c r="B24" s="68" t="s">
        <v>1754</v>
      </c>
      <c r="C24" s="69">
        <v>17036277</v>
      </c>
      <c r="D24" s="38">
        <f t="shared" si="0"/>
        <v>2207854</v>
      </c>
      <c r="E24" s="69">
        <v>66435</v>
      </c>
      <c r="F24" s="69">
        <v>2141419</v>
      </c>
      <c r="H24" s="77" t="s">
        <v>925</v>
      </c>
      <c r="I24" s="68" t="s">
        <v>1754</v>
      </c>
      <c r="J24" s="69">
        <v>165501</v>
      </c>
      <c r="K24" s="69">
        <v>2528118</v>
      </c>
      <c r="L24" s="67"/>
      <c r="M24" s="69">
        <v>2528118</v>
      </c>
    </row>
    <row r="25" spans="1:13" ht="15">
      <c r="A25" s="77" t="s">
        <v>928</v>
      </c>
      <c r="B25" s="68" t="s">
        <v>1755</v>
      </c>
      <c r="C25" s="69">
        <v>170001</v>
      </c>
      <c r="D25" s="38">
        <f t="shared" si="0"/>
        <v>769284</v>
      </c>
      <c r="E25" s="69">
        <v>1000</v>
      </c>
      <c r="F25" s="69">
        <v>768284</v>
      </c>
      <c r="H25" s="77" t="s">
        <v>928</v>
      </c>
      <c r="I25" s="68" t="s">
        <v>1755</v>
      </c>
      <c r="J25" s="69"/>
      <c r="K25" s="69">
        <v>15000</v>
      </c>
      <c r="L25" s="67"/>
      <c r="M25" s="67">
        <v>15000</v>
      </c>
    </row>
    <row r="26" spans="1:13" ht="15">
      <c r="A26" s="77" t="s">
        <v>931</v>
      </c>
      <c r="B26" s="68" t="s">
        <v>1756</v>
      </c>
      <c r="C26" s="69">
        <v>4922050</v>
      </c>
      <c r="D26" s="38">
        <f t="shared" si="0"/>
        <v>2262820</v>
      </c>
      <c r="E26" s="69">
        <v>340515</v>
      </c>
      <c r="F26" s="69">
        <v>1922305</v>
      </c>
      <c r="H26" s="77" t="s">
        <v>931</v>
      </c>
      <c r="I26" s="68" t="s">
        <v>1756</v>
      </c>
      <c r="J26" s="69">
        <v>176500</v>
      </c>
      <c r="K26" s="69">
        <v>2821471</v>
      </c>
      <c r="L26" s="69">
        <v>1093050</v>
      </c>
      <c r="M26" s="69">
        <v>1728421</v>
      </c>
    </row>
    <row r="27" spans="1:13" ht="15">
      <c r="A27" s="77" t="s">
        <v>934</v>
      </c>
      <c r="B27" s="68" t="s">
        <v>1757</v>
      </c>
      <c r="C27" s="69">
        <v>6361173</v>
      </c>
      <c r="D27" s="38">
        <f t="shared" si="0"/>
        <v>9204021</v>
      </c>
      <c r="E27" s="69">
        <v>1185968</v>
      </c>
      <c r="F27" s="69">
        <v>8018053</v>
      </c>
      <c r="H27" s="77" t="s">
        <v>934</v>
      </c>
      <c r="I27" s="68" t="s">
        <v>1757</v>
      </c>
      <c r="J27" s="67"/>
      <c r="K27" s="69">
        <v>79700</v>
      </c>
      <c r="L27" s="67"/>
      <c r="M27" s="69">
        <v>79700</v>
      </c>
    </row>
    <row r="28" spans="1:13" ht="15">
      <c r="A28" s="77" t="s">
        <v>937</v>
      </c>
      <c r="B28" s="68" t="s">
        <v>1758</v>
      </c>
      <c r="C28" s="69">
        <v>473751</v>
      </c>
      <c r="D28" s="38">
        <f t="shared" si="0"/>
        <v>636119</v>
      </c>
      <c r="E28" s="69">
        <v>190950</v>
      </c>
      <c r="F28" s="69">
        <v>445169</v>
      </c>
      <c r="H28" s="77" t="s">
        <v>937</v>
      </c>
      <c r="I28" s="68" t="s">
        <v>1758</v>
      </c>
      <c r="J28" s="69">
        <v>141020</v>
      </c>
      <c r="K28" s="69">
        <v>402737</v>
      </c>
      <c r="L28" s="69">
        <v>26000</v>
      </c>
      <c r="M28" s="69">
        <v>376737</v>
      </c>
    </row>
    <row r="29" spans="1:13" ht="15">
      <c r="A29" s="77" t="s">
        <v>941</v>
      </c>
      <c r="B29" s="68" t="s">
        <v>1759</v>
      </c>
      <c r="C29" s="69">
        <v>5620402</v>
      </c>
      <c r="D29" s="38">
        <f t="shared" si="0"/>
        <v>7007421</v>
      </c>
      <c r="E29" s="69">
        <v>2877402</v>
      </c>
      <c r="F29" s="69">
        <v>4130019</v>
      </c>
      <c r="H29" s="77" t="s">
        <v>941</v>
      </c>
      <c r="I29" s="68" t="s">
        <v>1759</v>
      </c>
      <c r="J29" s="67">
        <v>1</v>
      </c>
      <c r="K29" s="69">
        <v>10237891</v>
      </c>
      <c r="L29" s="67"/>
      <c r="M29" s="69">
        <v>10237891</v>
      </c>
    </row>
    <row r="30" spans="1:13" ht="15">
      <c r="A30" s="77" t="s">
        <v>944</v>
      </c>
      <c r="B30" s="68" t="s">
        <v>1760</v>
      </c>
      <c r="C30" s="69">
        <v>4460300</v>
      </c>
      <c r="D30" s="38">
        <f t="shared" si="0"/>
        <v>2085684</v>
      </c>
      <c r="E30" s="69">
        <v>1148703</v>
      </c>
      <c r="F30" s="69">
        <v>936981</v>
      </c>
      <c r="H30" s="77" t="s">
        <v>944</v>
      </c>
      <c r="I30" s="68" t="s">
        <v>1760</v>
      </c>
      <c r="J30" s="69">
        <v>1386900</v>
      </c>
      <c r="K30" s="69">
        <v>1051379</v>
      </c>
      <c r="L30" s="67"/>
      <c r="M30" s="69">
        <v>1051379</v>
      </c>
    </row>
    <row r="31" spans="1:13" ht="15">
      <c r="A31" s="77" t="s">
        <v>947</v>
      </c>
      <c r="B31" s="68" t="s">
        <v>1761</v>
      </c>
      <c r="C31" s="69">
        <v>1813851</v>
      </c>
      <c r="D31" s="38">
        <f t="shared" si="0"/>
        <v>7543152</v>
      </c>
      <c r="E31" s="69">
        <v>3051462</v>
      </c>
      <c r="F31" s="69">
        <v>4491690</v>
      </c>
      <c r="H31" s="77" t="s">
        <v>947</v>
      </c>
      <c r="I31" s="68" t="s">
        <v>1761</v>
      </c>
      <c r="J31" s="69">
        <v>57460</v>
      </c>
      <c r="K31" s="69">
        <v>6020257</v>
      </c>
      <c r="L31" s="67">
        <v>2525100</v>
      </c>
      <c r="M31" s="69">
        <v>3495157</v>
      </c>
    </row>
    <row r="32" spans="1:13" ht="15">
      <c r="A32" s="77" t="s">
        <v>950</v>
      </c>
      <c r="B32" s="68" t="s">
        <v>1762</v>
      </c>
      <c r="C32" s="69">
        <v>5000000</v>
      </c>
      <c r="D32" s="38">
        <f t="shared" si="0"/>
        <v>1846968</v>
      </c>
      <c r="E32" s="69">
        <v>34000</v>
      </c>
      <c r="F32" s="69">
        <v>1812968</v>
      </c>
      <c r="H32" s="77" t="s">
        <v>950</v>
      </c>
      <c r="I32" s="68" t="s">
        <v>1762</v>
      </c>
      <c r="J32" s="69">
        <v>732669</v>
      </c>
      <c r="K32" s="69">
        <v>1436767</v>
      </c>
      <c r="L32" s="67"/>
      <c r="M32" s="69">
        <v>1436767</v>
      </c>
    </row>
    <row r="33" spans="1:13" ht="15">
      <c r="A33" s="77" t="s">
        <v>953</v>
      </c>
      <c r="B33" s="68" t="s">
        <v>1763</v>
      </c>
      <c r="C33" s="69">
        <v>150000</v>
      </c>
      <c r="D33" s="38">
        <f t="shared" si="0"/>
        <v>1108828</v>
      </c>
      <c r="E33" s="69">
        <v>105850</v>
      </c>
      <c r="F33" s="69">
        <v>1002978</v>
      </c>
      <c r="H33" s="77" t="s">
        <v>953</v>
      </c>
      <c r="I33" s="68" t="s">
        <v>1763</v>
      </c>
      <c r="J33" s="69">
        <v>3347900</v>
      </c>
      <c r="K33" s="69">
        <v>10588795</v>
      </c>
      <c r="L33" s="69">
        <v>74500</v>
      </c>
      <c r="M33" s="69">
        <v>10514295</v>
      </c>
    </row>
    <row r="34" spans="1:13" ht="15">
      <c r="A34" s="77" t="s">
        <v>956</v>
      </c>
      <c r="B34" s="68" t="s">
        <v>1764</v>
      </c>
      <c r="C34" s="69">
        <v>12708780</v>
      </c>
      <c r="D34" s="38">
        <f t="shared" si="0"/>
        <v>5588580</v>
      </c>
      <c r="E34" s="69">
        <v>93900</v>
      </c>
      <c r="F34" s="69">
        <v>5494680</v>
      </c>
      <c r="H34" s="77" t="s">
        <v>956</v>
      </c>
      <c r="I34" s="68" t="s">
        <v>1764</v>
      </c>
      <c r="J34" s="67"/>
      <c r="K34" s="69">
        <v>985334</v>
      </c>
      <c r="L34" s="67"/>
      <c r="M34" s="69">
        <v>985334</v>
      </c>
    </row>
    <row r="35" spans="1:13" ht="15">
      <c r="A35" s="77" t="s">
        <v>959</v>
      </c>
      <c r="B35" s="68" t="s">
        <v>1765</v>
      </c>
      <c r="C35" s="69">
        <v>7061790</v>
      </c>
      <c r="D35" s="38">
        <f t="shared" si="0"/>
        <v>3749826</v>
      </c>
      <c r="E35" s="69">
        <v>1278150</v>
      </c>
      <c r="F35" s="69">
        <v>2471676</v>
      </c>
      <c r="H35" s="77" t="s">
        <v>959</v>
      </c>
      <c r="I35" s="68" t="s">
        <v>1765</v>
      </c>
      <c r="J35" s="69"/>
      <c r="K35" s="69">
        <v>2466216</v>
      </c>
      <c r="L35" s="69">
        <v>50200</v>
      </c>
      <c r="M35" s="69">
        <v>2416016</v>
      </c>
    </row>
    <row r="36" spans="1:13" ht="15">
      <c r="A36" s="77" t="s">
        <v>962</v>
      </c>
      <c r="B36" s="68" t="s">
        <v>1766</v>
      </c>
      <c r="C36" s="69">
        <v>5582600</v>
      </c>
      <c r="D36" s="38">
        <f t="shared" si="0"/>
        <v>7051408</v>
      </c>
      <c r="E36" s="69">
        <v>3630170</v>
      </c>
      <c r="F36" s="69">
        <v>3421238</v>
      </c>
      <c r="H36" s="77" t="s">
        <v>962</v>
      </c>
      <c r="I36" s="68" t="s">
        <v>1766</v>
      </c>
      <c r="J36" s="67"/>
      <c r="K36" s="69">
        <v>962430</v>
      </c>
      <c r="L36" s="69">
        <v>41000</v>
      </c>
      <c r="M36" s="69">
        <v>921430</v>
      </c>
    </row>
    <row r="37" spans="1:13" ht="15">
      <c r="A37" s="77" t="s">
        <v>965</v>
      </c>
      <c r="B37" s="68" t="s">
        <v>1767</v>
      </c>
      <c r="C37" s="69">
        <v>5153790</v>
      </c>
      <c r="D37" s="38">
        <f t="shared" si="0"/>
        <v>4964310</v>
      </c>
      <c r="E37" s="69">
        <v>2736000</v>
      </c>
      <c r="F37" s="69">
        <v>2228310</v>
      </c>
      <c r="H37" s="77" t="s">
        <v>965</v>
      </c>
      <c r="I37" s="68" t="s">
        <v>1767</v>
      </c>
      <c r="J37" s="67">
        <v>39000</v>
      </c>
      <c r="K37" s="69">
        <v>722170</v>
      </c>
      <c r="L37" s="67">
        <v>125000</v>
      </c>
      <c r="M37" s="69">
        <v>597170</v>
      </c>
    </row>
    <row r="38" spans="1:13" ht="15">
      <c r="A38" s="77" t="s">
        <v>968</v>
      </c>
      <c r="B38" s="68" t="s">
        <v>1768</v>
      </c>
      <c r="C38" s="69">
        <v>1060700</v>
      </c>
      <c r="D38" s="38">
        <f t="shared" si="0"/>
        <v>4858203</v>
      </c>
      <c r="E38" s="69">
        <v>1118582</v>
      </c>
      <c r="F38" s="69">
        <v>3739621</v>
      </c>
      <c r="H38" s="77" t="s">
        <v>968</v>
      </c>
      <c r="I38" s="68" t="s">
        <v>1768</v>
      </c>
      <c r="J38" s="67">
        <v>1781108</v>
      </c>
      <c r="K38" s="69">
        <v>253070</v>
      </c>
      <c r="L38" s="67"/>
      <c r="M38" s="69">
        <v>253070</v>
      </c>
    </row>
    <row r="39" spans="1:13" ht="15">
      <c r="A39" s="77" t="s">
        <v>971</v>
      </c>
      <c r="B39" s="68" t="s">
        <v>1769</v>
      </c>
      <c r="C39" s="69">
        <v>2489600</v>
      </c>
      <c r="D39" s="38">
        <f t="shared" si="0"/>
        <v>5066938</v>
      </c>
      <c r="E39" s="69">
        <v>824000</v>
      </c>
      <c r="F39" s="69">
        <v>4242938</v>
      </c>
      <c r="H39" s="77" t="s">
        <v>971</v>
      </c>
      <c r="I39" s="68" t="s">
        <v>1769</v>
      </c>
      <c r="J39" s="69"/>
      <c r="K39" s="69">
        <v>7095781</v>
      </c>
      <c r="L39" s="69"/>
      <c r="M39" s="69">
        <v>7095781</v>
      </c>
    </row>
    <row r="40" spans="1:13" ht="15">
      <c r="A40" s="77" t="s">
        <v>974</v>
      </c>
      <c r="B40" s="68" t="s">
        <v>1770</v>
      </c>
      <c r="C40" s="69">
        <v>1182895</v>
      </c>
      <c r="D40" s="38">
        <f t="shared" si="0"/>
        <v>1212608</v>
      </c>
      <c r="E40" s="69">
        <v>17350</v>
      </c>
      <c r="F40" s="69">
        <v>1195258</v>
      </c>
      <c r="H40" s="77" t="s">
        <v>974</v>
      </c>
      <c r="I40" s="68" t="s">
        <v>1770</v>
      </c>
      <c r="J40" s="69">
        <v>906190</v>
      </c>
      <c r="K40" s="69">
        <v>6716981</v>
      </c>
      <c r="L40" s="69">
        <v>36850</v>
      </c>
      <c r="M40" s="69">
        <v>6680131</v>
      </c>
    </row>
    <row r="41" spans="1:13" ht="15">
      <c r="A41" s="77" t="s">
        <v>977</v>
      </c>
      <c r="B41" s="68" t="s">
        <v>1771</v>
      </c>
      <c r="C41" s="69">
        <v>13393400</v>
      </c>
      <c r="D41" s="38">
        <f t="shared" si="0"/>
        <v>9423466</v>
      </c>
      <c r="E41" s="69">
        <v>94406</v>
      </c>
      <c r="F41" s="69">
        <v>9329060</v>
      </c>
      <c r="H41" s="77" t="s">
        <v>977</v>
      </c>
      <c r="I41" s="68" t="s">
        <v>1771</v>
      </c>
      <c r="J41" s="69">
        <v>39761100</v>
      </c>
      <c r="K41" s="69">
        <v>4457359</v>
      </c>
      <c r="L41" s="67">
        <v>1074026</v>
      </c>
      <c r="M41" s="69">
        <v>3383333</v>
      </c>
    </row>
    <row r="42" spans="1:13" ht="15">
      <c r="A42" s="77" t="s">
        <v>980</v>
      </c>
      <c r="B42" s="68" t="s">
        <v>1772</v>
      </c>
      <c r="C42" s="69">
        <v>1353250</v>
      </c>
      <c r="D42" s="38">
        <f t="shared" si="0"/>
        <v>3509368</v>
      </c>
      <c r="E42" s="69">
        <v>822287</v>
      </c>
      <c r="F42" s="69">
        <v>2687081</v>
      </c>
      <c r="H42" s="77" t="s">
        <v>980</v>
      </c>
      <c r="I42" s="68" t="s">
        <v>1772</v>
      </c>
      <c r="J42" s="69">
        <v>662500</v>
      </c>
      <c r="K42" s="69">
        <v>2424578</v>
      </c>
      <c r="L42" s="69"/>
      <c r="M42" s="69">
        <v>2424578</v>
      </c>
    </row>
    <row r="43" spans="1:13" ht="15">
      <c r="A43" s="77" t="s">
        <v>983</v>
      </c>
      <c r="B43" s="68" t="s">
        <v>1773</v>
      </c>
      <c r="C43" s="69">
        <v>3213000</v>
      </c>
      <c r="D43" s="38">
        <f t="shared" si="0"/>
        <v>7323435</v>
      </c>
      <c r="E43" s="69">
        <v>4510850</v>
      </c>
      <c r="F43" s="69">
        <v>2812585</v>
      </c>
      <c r="H43" s="77" t="s">
        <v>983</v>
      </c>
      <c r="I43" s="68" t="s">
        <v>1773</v>
      </c>
      <c r="J43" s="69">
        <v>17987291</v>
      </c>
      <c r="K43" s="69">
        <v>7211521</v>
      </c>
      <c r="L43" s="69">
        <v>675900</v>
      </c>
      <c r="M43" s="69">
        <v>6535621</v>
      </c>
    </row>
    <row r="44" spans="1:13" ht="15">
      <c r="A44" s="77" t="s">
        <v>986</v>
      </c>
      <c r="B44" s="68" t="s">
        <v>1774</v>
      </c>
      <c r="C44" s="69">
        <v>13780066</v>
      </c>
      <c r="D44" s="38">
        <f t="shared" si="0"/>
        <v>4867752</v>
      </c>
      <c r="E44" s="69">
        <v>1164200</v>
      </c>
      <c r="F44" s="69">
        <v>3703552</v>
      </c>
      <c r="H44" s="77" t="s">
        <v>986</v>
      </c>
      <c r="I44" s="68" t="s">
        <v>1774</v>
      </c>
      <c r="J44" s="69">
        <v>957000</v>
      </c>
      <c r="K44" s="69">
        <v>7904859</v>
      </c>
      <c r="L44" s="67">
        <v>2584000</v>
      </c>
      <c r="M44" s="69">
        <v>5320859</v>
      </c>
    </row>
    <row r="45" spans="1:13" ht="15">
      <c r="A45" s="77" t="s">
        <v>989</v>
      </c>
      <c r="B45" s="68" t="s">
        <v>1775</v>
      </c>
      <c r="C45" s="69">
        <v>1966324</v>
      </c>
      <c r="D45" s="38">
        <f t="shared" si="0"/>
        <v>14005607</v>
      </c>
      <c r="E45" s="69">
        <v>5056854</v>
      </c>
      <c r="F45" s="69">
        <v>8948753</v>
      </c>
      <c r="H45" s="77" t="s">
        <v>989</v>
      </c>
      <c r="I45" s="68" t="s">
        <v>1775</v>
      </c>
      <c r="J45" s="69">
        <v>1343506</v>
      </c>
      <c r="K45" s="69">
        <v>20161533</v>
      </c>
      <c r="L45" s="69">
        <v>13588733</v>
      </c>
      <c r="M45" s="69">
        <v>6572800</v>
      </c>
    </row>
    <row r="46" spans="1:13" ht="15">
      <c r="A46" s="77" t="s">
        <v>992</v>
      </c>
      <c r="B46" s="68" t="s">
        <v>1776</v>
      </c>
      <c r="C46" s="69">
        <v>868900</v>
      </c>
      <c r="D46" s="38">
        <f t="shared" si="0"/>
        <v>1342833</v>
      </c>
      <c r="E46" s="69">
        <v>6950</v>
      </c>
      <c r="F46" s="69">
        <v>1335883</v>
      </c>
      <c r="H46" s="77" t="s">
        <v>992</v>
      </c>
      <c r="I46" s="68" t="s">
        <v>1776</v>
      </c>
      <c r="J46" s="67"/>
      <c r="K46" s="69">
        <v>2771149</v>
      </c>
      <c r="L46" s="69"/>
      <c r="M46" s="69">
        <v>2771149</v>
      </c>
    </row>
    <row r="47" spans="1:13" ht="15">
      <c r="A47" s="77" t="s">
        <v>995</v>
      </c>
      <c r="B47" s="68" t="s">
        <v>1777</v>
      </c>
      <c r="C47" s="69">
        <v>13879132</v>
      </c>
      <c r="D47" s="38">
        <f t="shared" si="0"/>
        <v>16728261</v>
      </c>
      <c r="E47" s="69">
        <v>991395</v>
      </c>
      <c r="F47" s="69">
        <v>15736866</v>
      </c>
      <c r="H47" s="77" t="s">
        <v>995</v>
      </c>
      <c r="I47" s="68" t="s">
        <v>1777</v>
      </c>
      <c r="J47" s="69">
        <v>6129291</v>
      </c>
      <c r="K47" s="69">
        <v>20355279</v>
      </c>
      <c r="L47" s="69">
        <v>8626051</v>
      </c>
      <c r="M47" s="69">
        <v>11729228</v>
      </c>
    </row>
    <row r="48" spans="1:13" ht="15">
      <c r="A48" s="77" t="s">
        <v>998</v>
      </c>
      <c r="B48" s="68" t="s">
        <v>1778</v>
      </c>
      <c r="C48" s="69">
        <v>14427162</v>
      </c>
      <c r="D48" s="38">
        <f t="shared" si="0"/>
        <v>8863255</v>
      </c>
      <c r="E48" s="69">
        <v>1276426</v>
      </c>
      <c r="F48" s="69">
        <v>7586829</v>
      </c>
      <c r="H48" s="77" t="s">
        <v>998</v>
      </c>
      <c r="I48" s="68" t="s">
        <v>1778</v>
      </c>
      <c r="J48" s="69">
        <v>2320590</v>
      </c>
      <c r="K48" s="69">
        <v>7286325</v>
      </c>
      <c r="L48" s="67">
        <v>1145000</v>
      </c>
      <c r="M48" s="69">
        <v>6141325</v>
      </c>
    </row>
    <row r="49" spans="1:13" ht="15">
      <c r="A49" s="77" t="s">
        <v>1001</v>
      </c>
      <c r="B49" s="68" t="s">
        <v>1779</v>
      </c>
      <c r="C49" s="69">
        <v>4030106</v>
      </c>
      <c r="D49" s="38">
        <f t="shared" si="0"/>
        <v>3981691</v>
      </c>
      <c r="E49" s="69">
        <v>409920</v>
      </c>
      <c r="F49" s="69">
        <v>3571771</v>
      </c>
      <c r="H49" s="77" t="s">
        <v>1001</v>
      </c>
      <c r="I49" s="68" t="s">
        <v>1779</v>
      </c>
      <c r="J49" s="69">
        <v>3374700</v>
      </c>
      <c r="K49" s="69">
        <v>3374132</v>
      </c>
      <c r="L49" s="69">
        <v>5000</v>
      </c>
      <c r="M49" s="69">
        <v>3369132</v>
      </c>
    </row>
    <row r="50" spans="1:13" ht="15">
      <c r="A50" s="77" t="s">
        <v>1004</v>
      </c>
      <c r="B50" s="68" t="s">
        <v>1780</v>
      </c>
      <c r="C50" s="69">
        <v>2792550</v>
      </c>
      <c r="D50" s="38">
        <f t="shared" si="0"/>
        <v>12965342</v>
      </c>
      <c r="E50" s="69">
        <v>6501154</v>
      </c>
      <c r="F50" s="69">
        <v>6464188</v>
      </c>
      <c r="H50" s="77" t="s">
        <v>1004</v>
      </c>
      <c r="I50" s="68" t="s">
        <v>1780</v>
      </c>
      <c r="J50" s="67">
        <v>85500</v>
      </c>
      <c r="K50" s="69">
        <v>2823905</v>
      </c>
      <c r="L50" s="69">
        <v>20000</v>
      </c>
      <c r="M50" s="69">
        <v>2803905</v>
      </c>
    </row>
    <row r="51" spans="1:13" ht="15">
      <c r="A51" s="77" t="s">
        <v>1007</v>
      </c>
      <c r="B51" s="68" t="s">
        <v>1781</v>
      </c>
      <c r="C51" s="69">
        <v>17479200</v>
      </c>
      <c r="D51" s="38">
        <f t="shared" si="0"/>
        <v>8215801</v>
      </c>
      <c r="E51" s="69">
        <v>412713</v>
      </c>
      <c r="F51" s="69">
        <v>7803088</v>
      </c>
      <c r="H51" s="77" t="s">
        <v>1007</v>
      </c>
      <c r="I51" s="68" t="s">
        <v>1781</v>
      </c>
      <c r="J51" s="69">
        <v>63205500</v>
      </c>
      <c r="K51" s="69">
        <v>15107826</v>
      </c>
      <c r="L51" s="69">
        <v>668000</v>
      </c>
      <c r="M51" s="69">
        <v>14439826</v>
      </c>
    </row>
    <row r="52" spans="1:13" ht="15">
      <c r="A52" s="77" t="s">
        <v>1010</v>
      </c>
      <c r="B52" s="68" t="s">
        <v>1782</v>
      </c>
      <c r="C52" s="69">
        <v>2000</v>
      </c>
      <c r="D52" s="38">
        <f t="shared" si="0"/>
        <v>3700473</v>
      </c>
      <c r="E52" s="69">
        <v>1789306</v>
      </c>
      <c r="F52" s="69">
        <v>1911167</v>
      </c>
      <c r="H52" s="77" t="s">
        <v>1010</v>
      </c>
      <c r="I52" s="68" t="s">
        <v>1782</v>
      </c>
      <c r="J52" s="69"/>
      <c r="K52" s="69">
        <v>333757</v>
      </c>
      <c r="L52" s="69">
        <v>221664</v>
      </c>
      <c r="M52" s="69">
        <v>112093</v>
      </c>
    </row>
    <row r="53" spans="1:13" ht="15">
      <c r="A53" s="77" t="s">
        <v>1013</v>
      </c>
      <c r="B53" s="68" t="s">
        <v>1783</v>
      </c>
      <c r="C53" s="69">
        <v>856900</v>
      </c>
      <c r="D53" s="38">
        <f t="shared" si="0"/>
        <v>3810722</v>
      </c>
      <c r="E53" s="69">
        <v>879400</v>
      </c>
      <c r="F53" s="69">
        <v>2931322</v>
      </c>
      <c r="H53" s="77" t="s">
        <v>1013</v>
      </c>
      <c r="I53" s="68" t="s">
        <v>1783</v>
      </c>
      <c r="J53" s="69">
        <v>30120</v>
      </c>
      <c r="K53" s="69">
        <v>1712068</v>
      </c>
      <c r="L53" s="67"/>
      <c r="M53" s="69">
        <v>1712068</v>
      </c>
    </row>
    <row r="54" spans="1:13" ht="15">
      <c r="A54" s="77" t="s">
        <v>1016</v>
      </c>
      <c r="B54" s="68" t="s">
        <v>1784</v>
      </c>
      <c r="C54" s="69">
        <v>2744600</v>
      </c>
      <c r="D54" s="38">
        <f t="shared" si="0"/>
        <v>1771445</v>
      </c>
      <c r="E54" s="69">
        <v>638025</v>
      </c>
      <c r="F54" s="69">
        <v>1133420</v>
      </c>
      <c r="H54" s="77" t="s">
        <v>1016</v>
      </c>
      <c r="I54" s="68" t="s">
        <v>1784</v>
      </c>
      <c r="J54" s="69"/>
      <c r="K54" s="69">
        <v>728935</v>
      </c>
      <c r="L54" s="69">
        <v>81785</v>
      </c>
      <c r="M54" s="69">
        <v>647150</v>
      </c>
    </row>
    <row r="55" spans="1:13" ht="15">
      <c r="A55" s="77" t="s">
        <v>1019</v>
      </c>
      <c r="B55" s="68" t="s">
        <v>1785</v>
      </c>
      <c r="C55" s="69">
        <v>300</v>
      </c>
      <c r="D55" s="38">
        <f t="shared" si="0"/>
        <v>4943526</v>
      </c>
      <c r="E55" s="69">
        <v>636195</v>
      </c>
      <c r="F55" s="69">
        <v>4307331</v>
      </c>
      <c r="H55" s="77" t="s">
        <v>1019</v>
      </c>
      <c r="I55" s="68" t="s">
        <v>1785</v>
      </c>
      <c r="J55" s="67"/>
      <c r="K55" s="69">
        <v>2064184</v>
      </c>
      <c r="L55" s="67"/>
      <c r="M55" s="69">
        <v>2064184</v>
      </c>
    </row>
    <row r="56" spans="1:13" ht="15">
      <c r="A56" s="77" t="s">
        <v>1022</v>
      </c>
      <c r="B56" s="68" t="s">
        <v>1786</v>
      </c>
      <c r="C56" s="69">
        <v>2075900</v>
      </c>
      <c r="D56" s="38">
        <f t="shared" si="0"/>
        <v>6031917</v>
      </c>
      <c r="E56" s="69">
        <v>3170900</v>
      </c>
      <c r="F56" s="69">
        <v>2861017</v>
      </c>
      <c r="H56" s="77" t="s">
        <v>1022</v>
      </c>
      <c r="I56" s="68" t="s">
        <v>1786</v>
      </c>
      <c r="J56" s="69"/>
      <c r="K56" s="69">
        <v>568804</v>
      </c>
      <c r="L56" s="69">
        <v>249400</v>
      </c>
      <c r="M56" s="69">
        <v>319404</v>
      </c>
    </row>
    <row r="57" spans="1:13" ht="15">
      <c r="A57" s="77" t="s">
        <v>1025</v>
      </c>
      <c r="B57" s="68" t="s">
        <v>1787</v>
      </c>
      <c r="C57" s="69">
        <v>1270600</v>
      </c>
      <c r="D57" s="38">
        <f t="shared" si="0"/>
        <v>4537323</v>
      </c>
      <c r="E57" s="69">
        <v>246600</v>
      </c>
      <c r="F57" s="69">
        <v>4290723</v>
      </c>
      <c r="H57" s="77" t="s">
        <v>1025</v>
      </c>
      <c r="I57" s="68" t="s">
        <v>1787</v>
      </c>
      <c r="J57" s="67">
        <v>109600</v>
      </c>
      <c r="K57" s="69">
        <v>1306800</v>
      </c>
      <c r="L57" s="69"/>
      <c r="M57" s="69">
        <v>1306800</v>
      </c>
    </row>
    <row r="58" spans="1:13" ht="15">
      <c r="A58" s="77" t="s">
        <v>1028</v>
      </c>
      <c r="B58" s="68" t="s">
        <v>1788</v>
      </c>
      <c r="C58" s="69">
        <v>470000</v>
      </c>
      <c r="D58" s="38">
        <f t="shared" si="0"/>
        <v>2431457</v>
      </c>
      <c r="E58" s="69">
        <v>800</v>
      </c>
      <c r="F58" s="69">
        <v>2430657</v>
      </c>
      <c r="H58" s="77" t="s">
        <v>1028</v>
      </c>
      <c r="I58" s="68" t="s">
        <v>1788</v>
      </c>
      <c r="J58" s="67"/>
      <c r="K58" s="69">
        <v>2365243</v>
      </c>
      <c r="L58" s="67">
        <v>182729</v>
      </c>
      <c r="M58" s="69">
        <v>2182514</v>
      </c>
    </row>
    <row r="59" spans="1:13" ht="15">
      <c r="A59" s="77" t="s">
        <v>1031</v>
      </c>
      <c r="B59" s="68" t="s">
        <v>1789</v>
      </c>
      <c r="C59" s="69">
        <v>1158500</v>
      </c>
      <c r="D59" s="38">
        <f t="shared" si="0"/>
        <v>2935802</v>
      </c>
      <c r="E59" s="69">
        <v>448800</v>
      </c>
      <c r="F59" s="69">
        <v>2487002</v>
      </c>
      <c r="H59" s="77" t="s">
        <v>1031</v>
      </c>
      <c r="I59" s="68" t="s">
        <v>1789</v>
      </c>
      <c r="J59" s="69">
        <v>102500</v>
      </c>
      <c r="K59" s="69">
        <v>3249470</v>
      </c>
      <c r="L59" s="69">
        <v>387000</v>
      </c>
      <c r="M59" s="69">
        <v>2862470</v>
      </c>
    </row>
    <row r="60" spans="1:13" ht="15">
      <c r="A60" s="77" t="s">
        <v>1034</v>
      </c>
      <c r="B60" s="68" t="s">
        <v>1790</v>
      </c>
      <c r="C60" s="69">
        <v>3166386</v>
      </c>
      <c r="D60" s="38">
        <f t="shared" si="0"/>
        <v>6677120</v>
      </c>
      <c r="E60" s="69">
        <v>1184475</v>
      </c>
      <c r="F60" s="69">
        <v>5492645</v>
      </c>
      <c r="H60" s="77" t="s">
        <v>1034</v>
      </c>
      <c r="I60" s="68" t="s">
        <v>1790</v>
      </c>
      <c r="J60" s="69">
        <v>25500</v>
      </c>
      <c r="K60" s="69">
        <v>8966070</v>
      </c>
      <c r="L60" s="67"/>
      <c r="M60" s="69">
        <v>8966070</v>
      </c>
    </row>
    <row r="61" spans="1:13" ht="15">
      <c r="A61" s="77" t="s">
        <v>1037</v>
      </c>
      <c r="B61" s="68" t="s">
        <v>1791</v>
      </c>
      <c r="C61" s="69">
        <v>6735920</v>
      </c>
      <c r="D61" s="38">
        <f t="shared" si="0"/>
        <v>14617078</v>
      </c>
      <c r="E61" s="69">
        <v>3716118</v>
      </c>
      <c r="F61" s="69">
        <v>10900960</v>
      </c>
      <c r="H61" s="77" t="s">
        <v>1037</v>
      </c>
      <c r="I61" s="68" t="s">
        <v>1791</v>
      </c>
      <c r="J61" s="69">
        <v>19316134</v>
      </c>
      <c r="K61" s="69">
        <v>12507541</v>
      </c>
      <c r="L61" s="69">
        <v>2296450</v>
      </c>
      <c r="M61" s="69">
        <v>10211091</v>
      </c>
    </row>
    <row r="62" spans="1:13" ht="15">
      <c r="A62" s="77" t="s">
        <v>1040</v>
      </c>
      <c r="B62" s="68" t="s">
        <v>1792</v>
      </c>
      <c r="C62" s="69">
        <v>1139000</v>
      </c>
      <c r="D62" s="38">
        <f t="shared" si="0"/>
        <v>2999575</v>
      </c>
      <c r="E62" s="69">
        <v>552852</v>
      </c>
      <c r="F62" s="69">
        <v>2446723</v>
      </c>
      <c r="H62" s="77" t="s">
        <v>1040</v>
      </c>
      <c r="I62" s="68" t="s">
        <v>1792</v>
      </c>
      <c r="J62" s="69">
        <v>130025</v>
      </c>
      <c r="K62" s="69">
        <v>1654891</v>
      </c>
      <c r="L62" s="69">
        <v>150250</v>
      </c>
      <c r="M62" s="69">
        <v>1504641</v>
      </c>
    </row>
    <row r="63" spans="1:13" ht="15">
      <c r="A63" s="77" t="s">
        <v>1043</v>
      </c>
      <c r="B63" s="68" t="s">
        <v>1793</v>
      </c>
      <c r="C63" s="69">
        <v>314932</v>
      </c>
      <c r="D63" s="38">
        <f t="shared" si="0"/>
        <v>3563907</v>
      </c>
      <c r="E63" s="69">
        <v>1368702</v>
      </c>
      <c r="F63" s="69">
        <v>2195205</v>
      </c>
      <c r="H63" s="77" t="s">
        <v>1043</v>
      </c>
      <c r="I63" s="68" t="s">
        <v>1793</v>
      </c>
      <c r="J63" s="67">
        <v>986500</v>
      </c>
      <c r="K63" s="69">
        <v>2003618</v>
      </c>
      <c r="L63" s="67"/>
      <c r="M63" s="69">
        <v>2003618</v>
      </c>
    </row>
    <row r="64" spans="1:13" ht="15">
      <c r="A64" s="77" t="s">
        <v>1046</v>
      </c>
      <c r="B64" s="68" t="s">
        <v>1794</v>
      </c>
      <c r="C64" s="69">
        <v>4227525</v>
      </c>
      <c r="D64" s="38">
        <f t="shared" si="0"/>
        <v>4371900</v>
      </c>
      <c r="E64" s="69">
        <v>1479735</v>
      </c>
      <c r="F64" s="69">
        <v>2892165</v>
      </c>
      <c r="H64" s="77" t="s">
        <v>1046</v>
      </c>
      <c r="I64" s="68" t="s">
        <v>1794</v>
      </c>
      <c r="J64" s="69">
        <v>10400</v>
      </c>
      <c r="K64" s="69">
        <v>7283483</v>
      </c>
      <c r="L64" s="69">
        <v>1607640</v>
      </c>
      <c r="M64" s="69">
        <v>5675843</v>
      </c>
    </row>
    <row r="65" spans="1:13" ht="15">
      <c r="A65" s="77" t="s">
        <v>1049</v>
      </c>
      <c r="B65" s="68" t="s">
        <v>1795</v>
      </c>
      <c r="C65" s="69">
        <v>26900</v>
      </c>
      <c r="D65" s="38">
        <f t="shared" si="0"/>
        <v>888367</v>
      </c>
      <c r="E65" s="69">
        <v>3400</v>
      </c>
      <c r="F65" s="69">
        <v>884967</v>
      </c>
      <c r="H65" s="77" t="s">
        <v>1049</v>
      </c>
      <c r="I65" s="68" t="s">
        <v>1795</v>
      </c>
      <c r="J65" s="67"/>
      <c r="K65" s="69">
        <v>3838858</v>
      </c>
      <c r="L65" s="67"/>
      <c r="M65" s="69">
        <v>3838858</v>
      </c>
    </row>
    <row r="66" spans="1:13" ht="15">
      <c r="A66" s="77" t="s">
        <v>1052</v>
      </c>
      <c r="B66" s="68" t="s">
        <v>1796</v>
      </c>
      <c r="C66" s="69">
        <v>1376651</v>
      </c>
      <c r="D66" s="38">
        <f t="shared" si="0"/>
        <v>5941328</v>
      </c>
      <c r="E66" s="69">
        <v>3005697</v>
      </c>
      <c r="F66" s="69">
        <v>2935631</v>
      </c>
      <c r="H66" s="77" t="s">
        <v>1052</v>
      </c>
      <c r="I66" s="68" t="s">
        <v>1796</v>
      </c>
      <c r="J66" s="67"/>
      <c r="K66" s="69">
        <v>2616651</v>
      </c>
      <c r="L66" s="67"/>
      <c r="M66" s="69">
        <v>2616651</v>
      </c>
    </row>
    <row r="67" spans="1:13" ht="15">
      <c r="A67" s="77" t="s">
        <v>1055</v>
      </c>
      <c r="B67" s="68" t="s">
        <v>1797</v>
      </c>
      <c r="C67" s="69">
        <v>1081900</v>
      </c>
      <c r="D67" s="38">
        <f t="shared" si="0"/>
        <v>3962921</v>
      </c>
      <c r="E67" s="69">
        <v>760200</v>
      </c>
      <c r="F67" s="69">
        <v>3202721</v>
      </c>
      <c r="H67" s="77" t="s">
        <v>1055</v>
      </c>
      <c r="I67" s="68" t="s">
        <v>1797</v>
      </c>
      <c r="J67" s="67">
        <v>15000</v>
      </c>
      <c r="K67" s="69">
        <v>3278916</v>
      </c>
      <c r="L67" s="69">
        <v>1200</v>
      </c>
      <c r="M67" s="69">
        <v>3277716</v>
      </c>
    </row>
    <row r="68" spans="1:13" ht="15">
      <c r="A68" s="77" t="s">
        <v>1058</v>
      </c>
      <c r="B68" s="68" t="s">
        <v>1798</v>
      </c>
      <c r="C68" s="69">
        <v>1572650</v>
      </c>
      <c r="D68" s="38">
        <f t="shared" si="0"/>
        <v>1524760</v>
      </c>
      <c r="E68" s="69">
        <v>403410</v>
      </c>
      <c r="F68" s="69">
        <v>1121350</v>
      </c>
      <c r="H68" s="77" t="s">
        <v>1058</v>
      </c>
      <c r="I68" s="68" t="s">
        <v>1798</v>
      </c>
      <c r="J68" s="69">
        <v>50500</v>
      </c>
      <c r="K68" s="69">
        <v>2579301</v>
      </c>
      <c r="L68" s="67"/>
      <c r="M68" s="69">
        <v>2579301</v>
      </c>
    </row>
    <row r="69" spans="1:13" ht="15">
      <c r="A69" s="77" t="s">
        <v>1061</v>
      </c>
      <c r="B69" s="68" t="s">
        <v>1799</v>
      </c>
      <c r="C69" s="69">
        <v>2290425</v>
      </c>
      <c r="D69" s="38">
        <f t="shared" si="0"/>
        <v>3459457</v>
      </c>
      <c r="E69" s="69">
        <v>466000</v>
      </c>
      <c r="F69" s="69">
        <v>2993457</v>
      </c>
      <c r="H69" s="77" t="s">
        <v>1061</v>
      </c>
      <c r="I69" s="68" t="s">
        <v>1799</v>
      </c>
      <c r="J69" s="67">
        <v>14900</v>
      </c>
      <c r="K69" s="69">
        <v>93946</v>
      </c>
      <c r="L69" s="67"/>
      <c r="M69" s="69">
        <v>93946</v>
      </c>
    </row>
    <row r="70" spans="1:13" ht="15">
      <c r="A70" s="77" t="s">
        <v>1064</v>
      </c>
      <c r="B70" s="68" t="s">
        <v>1800</v>
      </c>
      <c r="C70" s="69">
        <v>727000</v>
      </c>
      <c r="D70" s="38">
        <f t="shared" si="0"/>
        <v>7508153</v>
      </c>
      <c r="E70" s="69">
        <v>1940057</v>
      </c>
      <c r="F70" s="69">
        <v>5568096</v>
      </c>
      <c r="H70" s="77" t="s">
        <v>1064</v>
      </c>
      <c r="I70" s="68" t="s">
        <v>1800</v>
      </c>
      <c r="J70" s="69">
        <v>63200</v>
      </c>
      <c r="K70" s="69">
        <v>4714269</v>
      </c>
      <c r="L70" s="69"/>
      <c r="M70" s="69">
        <v>4714269</v>
      </c>
    </row>
    <row r="71" spans="1:13" ht="15">
      <c r="A71" s="77" t="s">
        <v>1068</v>
      </c>
      <c r="B71" s="68" t="s">
        <v>1801</v>
      </c>
      <c r="C71" s="69">
        <v>6166520</v>
      </c>
      <c r="D71" s="38">
        <f aca="true" t="shared" si="1" ref="D71:D134">E71+F71</f>
        <v>3292265</v>
      </c>
      <c r="E71" s="69">
        <v>1520160</v>
      </c>
      <c r="F71" s="69">
        <v>1772105</v>
      </c>
      <c r="H71" s="77" t="s">
        <v>1068</v>
      </c>
      <c r="I71" s="68" t="s">
        <v>1801</v>
      </c>
      <c r="J71" s="69">
        <v>7475</v>
      </c>
      <c r="K71" s="69">
        <v>915520</v>
      </c>
      <c r="L71" s="69"/>
      <c r="M71" s="69">
        <v>915520</v>
      </c>
    </row>
    <row r="72" spans="1:13" ht="15">
      <c r="A72" s="77" t="s">
        <v>1071</v>
      </c>
      <c r="B72" s="68" t="s">
        <v>1802</v>
      </c>
      <c r="C72" s="69">
        <v>1877700</v>
      </c>
      <c r="D72" s="38">
        <f t="shared" si="1"/>
        <v>6666486</v>
      </c>
      <c r="E72" s="69">
        <v>1815095</v>
      </c>
      <c r="F72" s="69">
        <v>4851391</v>
      </c>
      <c r="H72" s="77" t="s">
        <v>1071</v>
      </c>
      <c r="I72" s="68" t="s">
        <v>1802</v>
      </c>
      <c r="J72" s="67"/>
      <c r="K72" s="69">
        <v>1420860</v>
      </c>
      <c r="L72" s="67"/>
      <c r="M72" s="69">
        <v>1420860</v>
      </c>
    </row>
    <row r="73" spans="1:13" ht="15">
      <c r="A73" s="77" t="s">
        <v>1074</v>
      </c>
      <c r="B73" s="68" t="s">
        <v>1803</v>
      </c>
      <c r="C73" s="69">
        <v>21861900</v>
      </c>
      <c r="D73" s="38">
        <f t="shared" si="1"/>
        <v>2508893</v>
      </c>
      <c r="E73" s="67"/>
      <c r="F73" s="69">
        <v>2508893</v>
      </c>
      <c r="H73" s="77" t="s">
        <v>1074</v>
      </c>
      <c r="I73" s="68" t="s">
        <v>1803</v>
      </c>
      <c r="J73" s="67">
        <v>1549200</v>
      </c>
      <c r="K73" s="69">
        <v>4600569</v>
      </c>
      <c r="L73" s="67"/>
      <c r="M73" s="69">
        <v>4600569</v>
      </c>
    </row>
    <row r="74" spans="1:13" ht="15">
      <c r="A74" s="77" t="s">
        <v>1077</v>
      </c>
      <c r="B74" s="68" t="s">
        <v>1804</v>
      </c>
      <c r="C74" s="69">
        <v>8639446</v>
      </c>
      <c r="D74" s="38">
        <f t="shared" si="1"/>
        <v>10781893</v>
      </c>
      <c r="E74" s="69">
        <v>6757867</v>
      </c>
      <c r="F74" s="69">
        <v>4024026</v>
      </c>
      <c r="H74" s="77" t="s">
        <v>1077</v>
      </c>
      <c r="I74" s="68" t="s">
        <v>1804</v>
      </c>
      <c r="J74" s="69">
        <v>65350100</v>
      </c>
      <c r="K74" s="69">
        <v>90332209</v>
      </c>
      <c r="L74" s="69">
        <v>1792255</v>
      </c>
      <c r="M74" s="69">
        <v>88539954</v>
      </c>
    </row>
    <row r="75" spans="1:13" ht="15">
      <c r="A75" s="77" t="s">
        <v>1080</v>
      </c>
      <c r="B75" s="68" t="s">
        <v>1805</v>
      </c>
      <c r="C75" s="69">
        <v>1921000</v>
      </c>
      <c r="D75" s="38">
        <f t="shared" si="1"/>
        <v>3598430</v>
      </c>
      <c r="E75" s="69">
        <v>1496300</v>
      </c>
      <c r="F75" s="69">
        <v>2102130</v>
      </c>
      <c r="H75" s="77" t="s">
        <v>1080</v>
      </c>
      <c r="I75" s="68" t="s">
        <v>1805</v>
      </c>
      <c r="J75" s="69"/>
      <c r="K75" s="69">
        <v>2988817</v>
      </c>
      <c r="L75" s="67"/>
      <c r="M75" s="69">
        <v>2988817</v>
      </c>
    </row>
    <row r="76" spans="1:13" ht="15">
      <c r="A76" s="77" t="s">
        <v>1083</v>
      </c>
      <c r="B76" s="68" t="s">
        <v>1806</v>
      </c>
      <c r="C76" s="69">
        <v>2778900</v>
      </c>
      <c r="D76" s="38">
        <f t="shared" si="1"/>
        <v>8973872</v>
      </c>
      <c r="E76" s="69">
        <v>3431835</v>
      </c>
      <c r="F76" s="69">
        <v>5542037</v>
      </c>
      <c r="H76" s="77" t="s">
        <v>1083</v>
      </c>
      <c r="I76" s="68" t="s">
        <v>1806</v>
      </c>
      <c r="J76" s="69">
        <v>147300</v>
      </c>
      <c r="K76" s="69">
        <v>10391947</v>
      </c>
      <c r="L76" s="69">
        <v>334772</v>
      </c>
      <c r="M76" s="69">
        <v>10057175</v>
      </c>
    </row>
    <row r="77" spans="1:13" ht="15">
      <c r="A77" s="77" t="s">
        <v>1086</v>
      </c>
      <c r="B77" s="68" t="s">
        <v>1807</v>
      </c>
      <c r="C77" s="69">
        <v>1801140</v>
      </c>
      <c r="D77" s="38">
        <f t="shared" si="1"/>
        <v>2096397</v>
      </c>
      <c r="E77" s="69">
        <v>17000</v>
      </c>
      <c r="F77" s="69">
        <v>2079397</v>
      </c>
      <c r="H77" s="77" t="s">
        <v>1086</v>
      </c>
      <c r="I77" s="68" t="s">
        <v>1807</v>
      </c>
      <c r="J77" s="67"/>
      <c r="K77" s="69">
        <v>8175889</v>
      </c>
      <c r="L77" s="67"/>
      <c r="M77" s="69">
        <v>8175889</v>
      </c>
    </row>
    <row r="78" spans="1:13" ht="15">
      <c r="A78" s="77" t="s">
        <v>1089</v>
      </c>
      <c r="B78" s="68" t="s">
        <v>1808</v>
      </c>
      <c r="C78" s="69">
        <v>24300</v>
      </c>
      <c r="D78" s="38">
        <f t="shared" si="1"/>
        <v>5045835</v>
      </c>
      <c r="E78" s="69">
        <v>397000</v>
      </c>
      <c r="F78" s="69">
        <v>4648835</v>
      </c>
      <c r="H78" s="77" t="s">
        <v>1089</v>
      </c>
      <c r="I78" s="68" t="s">
        <v>1808</v>
      </c>
      <c r="J78" s="69">
        <v>35000</v>
      </c>
      <c r="K78" s="69">
        <v>8983619</v>
      </c>
      <c r="L78" s="69"/>
      <c r="M78" s="69">
        <v>8983619</v>
      </c>
    </row>
    <row r="79" spans="1:13" ht="15">
      <c r="A79" s="77" t="s">
        <v>1092</v>
      </c>
      <c r="B79" s="68" t="s">
        <v>1809</v>
      </c>
      <c r="C79" s="69">
        <v>4625600</v>
      </c>
      <c r="D79" s="38">
        <f t="shared" si="1"/>
        <v>25933770</v>
      </c>
      <c r="E79" s="69">
        <v>11660680</v>
      </c>
      <c r="F79" s="69">
        <v>14273090</v>
      </c>
      <c r="H79" s="77" t="s">
        <v>1092</v>
      </c>
      <c r="I79" s="68" t="s">
        <v>1809</v>
      </c>
      <c r="J79" s="69">
        <v>494050</v>
      </c>
      <c r="K79" s="69">
        <v>10296467</v>
      </c>
      <c r="L79" s="69">
        <v>309125</v>
      </c>
      <c r="M79" s="69">
        <v>9987342</v>
      </c>
    </row>
    <row r="80" spans="1:13" ht="15">
      <c r="A80" s="77" t="s">
        <v>1095</v>
      </c>
      <c r="B80" s="68" t="s">
        <v>1810</v>
      </c>
      <c r="C80" s="69">
        <v>1194550</v>
      </c>
      <c r="D80" s="38">
        <f t="shared" si="1"/>
        <v>8845560</v>
      </c>
      <c r="E80" s="69">
        <v>5703520</v>
      </c>
      <c r="F80" s="69">
        <v>3142040</v>
      </c>
      <c r="H80" s="77" t="s">
        <v>1095</v>
      </c>
      <c r="I80" s="68" t="s">
        <v>1810</v>
      </c>
      <c r="J80" s="69"/>
      <c r="K80" s="69">
        <v>5716602</v>
      </c>
      <c r="L80" s="67">
        <v>1595000</v>
      </c>
      <c r="M80" s="69">
        <v>4121602</v>
      </c>
    </row>
    <row r="81" spans="1:13" ht="15">
      <c r="A81" s="77" t="s">
        <v>1098</v>
      </c>
      <c r="B81" s="68" t="s">
        <v>1811</v>
      </c>
      <c r="C81" s="69">
        <v>9632494</v>
      </c>
      <c r="D81" s="38">
        <f t="shared" si="1"/>
        <v>7000815</v>
      </c>
      <c r="E81" s="69">
        <v>3062803</v>
      </c>
      <c r="F81" s="69">
        <v>3938012</v>
      </c>
      <c r="H81" s="77" t="s">
        <v>1098</v>
      </c>
      <c r="I81" s="68" t="s">
        <v>1811</v>
      </c>
      <c r="J81" s="67"/>
      <c r="K81" s="69">
        <v>1395977</v>
      </c>
      <c r="L81" s="67">
        <v>6000</v>
      </c>
      <c r="M81" s="69">
        <v>1389977</v>
      </c>
    </row>
    <row r="82" spans="1:13" ht="15">
      <c r="A82" s="77" t="s">
        <v>1101</v>
      </c>
      <c r="B82" s="68" t="s">
        <v>1812</v>
      </c>
      <c r="C82" s="67"/>
      <c r="D82" s="38">
        <f t="shared" si="1"/>
        <v>1356713</v>
      </c>
      <c r="E82" s="69">
        <v>56300</v>
      </c>
      <c r="F82" s="69">
        <v>1300413</v>
      </c>
      <c r="H82" s="77" t="s">
        <v>1101</v>
      </c>
      <c r="I82" s="68" t="s">
        <v>1812</v>
      </c>
      <c r="J82" s="67"/>
      <c r="K82" s="69">
        <v>2667727</v>
      </c>
      <c r="L82" s="69"/>
      <c r="M82" s="69">
        <v>2667727</v>
      </c>
    </row>
    <row r="83" spans="1:13" ht="15">
      <c r="A83" s="77" t="s">
        <v>1104</v>
      </c>
      <c r="B83" s="68" t="s">
        <v>1813</v>
      </c>
      <c r="C83" s="69">
        <v>1125000</v>
      </c>
      <c r="D83" s="38">
        <f t="shared" si="1"/>
        <v>918250</v>
      </c>
      <c r="E83" s="69">
        <v>472000</v>
      </c>
      <c r="F83" s="69">
        <v>446250</v>
      </c>
      <c r="H83" s="77" t="s">
        <v>1104</v>
      </c>
      <c r="I83" s="68" t="s">
        <v>1813</v>
      </c>
      <c r="J83" s="67">
        <v>3669042</v>
      </c>
      <c r="K83" s="69">
        <v>11892483</v>
      </c>
      <c r="L83" s="69">
        <v>730800</v>
      </c>
      <c r="M83" s="69">
        <v>11161683</v>
      </c>
    </row>
    <row r="84" spans="1:13" ht="15">
      <c r="A84" s="77" t="s">
        <v>1107</v>
      </c>
      <c r="B84" s="68" t="s">
        <v>1814</v>
      </c>
      <c r="C84" s="69">
        <v>457700</v>
      </c>
      <c r="D84" s="38">
        <f t="shared" si="1"/>
        <v>9314526</v>
      </c>
      <c r="E84" s="69">
        <v>2028465</v>
      </c>
      <c r="F84" s="69">
        <v>7286061</v>
      </c>
      <c r="H84" s="77" t="s">
        <v>1107</v>
      </c>
      <c r="I84" s="68" t="s">
        <v>1814</v>
      </c>
      <c r="J84" s="69">
        <v>563120</v>
      </c>
      <c r="K84" s="69">
        <v>17536089</v>
      </c>
      <c r="L84" s="69">
        <v>935400</v>
      </c>
      <c r="M84" s="69">
        <v>16600689</v>
      </c>
    </row>
    <row r="85" spans="1:13" ht="15">
      <c r="A85" s="77" t="s">
        <v>1110</v>
      </c>
      <c r="B85" s="68" t="s">
        <v>1815</v>
      </c>
      <c r="C85" s="69">
        <v>1140650</v>
      </c>
      <c r="D85" s="38">
        <f t="shared" si="1"/>
        <v>5426950</v>
      </c>
      <c r="E85" s="69">
        <v>2187501</v>
      </c>
      <c r="F85" s="69">
        <v>3239449</v>
      </c>
      <c r="H85" s="77" t="s">
        <v>1110</v>
      </c>
      <c r="I85" s="68" t="s">
        <v>1815</v>
      </c>
      <c r="J85" s="69">
        <v>1501368</v>
      </c>
      <c r="K85" s="69">
        <v>11880887</v>
      </c>
      <c r="L85" s="69">
        <v>5000</v>
      </c>
      <c r="M85" s="69">
        <v>11875887</v>
      </c>
    </row>
    <row r="86" spans="1:13" ht="15">
      <c r="A86" s="77" t="s">
        <v>1113</v>
      </c>
      <c r="B86" s="68" t="s">
        <v>1816</v>
      </c>
      <c r="C86" s="69">
        <v>20103718</v>
      </c>
      <c r="D86" s="38">
        <f t="shared" si="1"/>
        <v>6990935</v>
      </c>
      <c r="E86" s="69">
        <v>2151274</v>
      </c>
      <c r="F86" s="69">
        <v>4839661</v>
      </c>
      <c r="H86" s="77" t="s">
        <v>1113</v>
      </c>
      <c r="I86" s="68" t="s">
        <v>1816</v>
      </c>
      <c r="J86" s="69">
        <v>1019600</v>
      </c>
      <c r="K86" s="69">
        <v>2168577</v>
      </c>
      <c r="L86" s="67"/>
      <c r="M86" s="69">
        <v>2168577</v>
      </c>
    </row>
    <row r="87" spans="1:13" ht="15">
      <c r="A87" s="77" t="s">
        <v>1116</v>
      </c>
      <c r="B87" s="68" t="s">
        <v>1817</v>
      </c>
      <c r="C87" s="67"/>
      <c r="D87" s="38">
        <f t="shared" si="1"/>
        <v>453309</v>
      </c>
      <c r="E87" s="69">
        <v>35200</v>
      </c>
      <c r="F87" s="69">
        <v>418109</v>
      </c>
      <c r="H87" s="77" t="s">
        <v>1116</v>
      </c>
      <c r="I87" s="68" t="s">
        <v>1817</v>
      </c>
      <c r="J87" s="69"/>
      <c r="K87" s="69">
        <v>5984079</v>
      </c>
      <c r="L87" s="69"/>
      <c r="M87" s="69">
        <v>5984079</v>
      </c>
    </row>
    <row r="88" spans="1:13" ht="15">
      <c r="A88" s="77" t="s">
        <v>1118</v>
      </c>
      <c r="B88" s="68" t="s">
        <v>1818</v>
      </c>
      <c r="C88" s="69">
        <v>18282178</v>
      </c>
      <c r="D88" s="38">
        <f t="shared" si="1"/>
        <v>17939038</v>
      </c>
      <c r="E88" s="69">
        <v>3972227</v>
      </c>
      <c r="F88" s="69">
        <v>13966811</v>
      </c>
      <c r="H88" s="77" t="s">
        <v>1118</v>
      </c>
      <c r="I88" s="68" t="s">
        <v>1818</v>
      </c>
      <c r="J88" s="69">
        <v>215300</v>
      </c>
      <c r="K88" s="69">
        <v>6594533</v>
      </c>
      <c r="L88" s="69">
        <v>902801</v>
      </c>
      <c r="M88" s="69">
        <v>5691732</v>
      </c>
    </row>
    <row r="89" spans="1:13" ht="15">
      <c r="A89" s="77" t="s">
        <v>1121</v>
      </c>
      <c r="B89" s="68" t="s">
        <v>1819</v>
      </c>
      <c r="C89" s="69">
        <v>15560342</v>
      </c>
      <c r="D89" s="38">
        <f t="shared" si="1"/>
        <v>12895118</v>
      </c>
      <c r="E89" s="69">
        <v>5361572</v>
      </c>
      <c r="F89" s="69">
        <v>7533546</v>
      </c>
      <c r="H89" s="77" t="s">
        <v>1121</v>
      </c>
      <c r="I89" s="68" t="s">
        <v>1819</v>
      </c>
      <c r="J89" s="69">
        <v>5397439</v>
      </c>
      <c r="K89" s="69">
        <v>3927105</v>
      </c>
      <c r="L89" s="69">
        <v>55800</v>
      </c>
      <c r="M89" s="69">
        <v>3871305</v>
      </c>
    </row>
    <row r="90" spans="1:13" ht="15">
      <c r="A90" s="77" t="s">
        <v>1124</v>
      </c>
      <c r="B90" s="68" t="s">
        <v>2291</v>
      </c>
      <c r="C90" s="67"/>
      <c r="D90" s="38">
        <f t="shared" si="1"/>
        <v>7000</v>
      </c>
      <c r="E90" s="67"/>
      <c r="F90" s="69">
        <v>7000</v>
      </c>
      <c r="H90" s="77" t="s">
        <v>1124</v>
      </c>
      <c r="I90" s="68" t="s">
        <v>2291</v>
      </c>
      <c r="J90" s="67">
        <v>25769389</v>
      </c>
      <c r="K90" s="69">
        <v>4419269</v>
      </c>
      <c r="L90" s="67"/>
      <c r="M90" s="69">
        <v>4419269</v>
      </c>
    </row>
    <row r="91" spans="1:13" ht="15">
      <c r="A91" s="77" t="s">
        <v>1127</v>
      </c>
      <c r="B91" s="68" t="s">
        <v>1820</v>
      </c>
      <c r="C91" s="69">
        <v>14696386</v>
      </c>
      <c r="D91" s="38">
        <f t="shared" si="1"/>
        <v>8872430</v>
      </c>
      <c r="E91" s="69">
        <v>3044754</v>
      </c>
      <c r="F91" s="69">
        <v>5827676</v>
      </c>
      <c r="H91" s="77" t="s">
        <v>1127</v>
      </c>
      <c r="I91" s="68" t="s">
        <v>1820</v>
      </c>
      <c r="J91" s="67"/>
      <c r="K91" s="69">
        <v>1682966</v>
      </c>
      <c r="L91" s="67"/>
      <c r="M91" s="69">
        <v>1682966</v>
      </c>
    </row>
    <row r="92" spans="1:13" ht="15">
      <c r="A92" s="77" t="s">
        <v>1130</v>
      </c>
      <c r="B92" s="68" t="s">
        <v>1821</v>
      </c>
      <c r="C92" s="69">
        <v>2757000</v>
      </c>
      <c r="D92" s="38">
        <f t="shared" si="1"/>
        <v>4777752</v>
      </c>
      <c r="E92" s="69">
        <v>1024310</v>
      </c>
      <c r="F92" s="69">
        <v>3753442</v>
      </c>
      <c r="H92" s="77" t="s">
        <v>1130</v>
      </c>
      <c r="I92" s="68" t="s">
        <v>1821</v>
      </c>
      <c r="J92" s="69">
        <v>1393000</v>
      </c>
      <c r="K92" s="69">
        <v>2389568</v>
      </c>
      <c r="L92" s="69">
        <v>60000</v>
      </c>
      <c r="M92" s="69">
        <v>2329568</v>
      </c>
    </row>
    <row r="93" spans="1:13" ht="15">
      <c r="A93" s="77" t="s">
        <v>1133</v>
      </c>
      <c r="B93" s="68" t="s">
        <v>1822</v>
      </c>
      <c r="C93" s="69">
        <v>815000</v>
      </c>
      <c r="D93" s="38">
        <f t="shared" si="1"/>
        <v>1443309</v>
      </c>
      <c r="E93" s="69">
        <v>50000</v>
      </c>
      <c r="F93" s="69">
        <v>1393309</v>
      </c>
      <c r="H93" s="77" t="s">
        <v>1133</v>
      </c>
      <c r="I93" s="68" t="s">
        <v>1822</v>
      </c>
      <c r="J93" s="67">
        <v>6725000</v>
      </c>
      <c r="K93" s="69">
        <v>3507549</v>
      </c>
      <c r="L93" s="69"/>
      <c r="M93" s="69">
        <v>3507549</v>
      </c>
    </row>
    <row r="94" spans="1:13" ht="15">
      <c r="A94" s="77" t="s">
        <v>1136</v>
      </c>
      <c r="B94" s="68" t="s">
        <v>1823</v>
      </c>
      <c r="C94" s="69">
        <v>50300</v>
      </c>
      <c r="D94" s="38">
        <f t="shared" si="1"/>
        <v>5291701</v>
      </c>
      <c r="E94" s="69">
        <v>2271676</v>
      </c>
      <c r="F94" s="69">
        <v>3020025</v>
      </c>
      <c r="H94" s="77" t="s">
        <v>1136</v>
      </c>
      <c r="I94" s="68" t="s">
        <v>1823</v>
      </c>
      <c r="J94" s="69">
        <v>3439</v>
      </c>
      <c r="K94" s="69">
        <v>2438571</v>
      </c>
      <c r="L94" s="69"/>
      <c r="M94" s="69">
        <v>2438571</v>
      </c>
    </row>
    <row r="95" spans="1:13" ht="15">
      <c r="A95" s="77" t="s">
        <v>1139</v>
      </c>
      <c r="B95" s="68" t="s">
        <v>1824</v>
      </c>
      <c r="C95" s="69">
        <v>683951</v>
      </c>
      <c r="D95" s="38">
        <f t="shared" si="1"/>
        <v>5103542</v>
      </c>
      <c r="E95" s="69">
        <v>1066317</v>
      </c>
      <c r="F95" s="69">
        <v>4037225</v>
      </c>
      <c r="H95" s="77" t="s">
        <v>1139</v>
      </c>
      <c r="I95" s="68" t="s">
        <v>1824</v>
      </c>
      <c r="J95" s="69">
        <v>22000</v>
      </c>
      <c r="K95" s="69">
        <v>3686129</v>
      </c>
      <c r="L95" s="69"/>
      <c r="M95" s="69">
        <v>3686129</v>
      </c>
    </row>
    <row r="96" spans="1:13" ht="15">
      <c r="A96" s="77" t="s">
        <v>1142</v>
      </c>
      <c r="B96" s="68" t="s">
        <v>1825</v>
      </c>
      <c r="C96" s="69">
        <v>3477000</v>
      </c>
      <c r="D96" s="38">
        <f t="shared" si="1"/>
        <v>6664120</v>
      </c>
      <c r="E96" s="69">
        <v>2979800</v>
      </c>
      <c r="F96" s="69">
        <v>3684320</v>
      </c>
      <c r="H96" s="77" t="s">
        <v>1142</v>
      </c>
      <c r="I96" s="68" t="s">
        <v>1825</v>
      </c>
      <c r="J96" s="67"/>
      <c r="K96" s="69">
        <v>5002269</v>
      </c>
      <c r="L96" s="67"/>
      <c r="M96" s="69">
        <v>5002269</v>
      </c>
    </row>
    <row r="97" spans="1:13" ht="15">
      <c r="A97" s="77" t="s">
        <v>1145</v>
      </c>
      <c r="B97" s="68" t="s">
        <v>1826</v>
      </c>
      <c r="C97" s="69">
        <v>25050985</v>
      </c>
      <c r="D97" s="38">
        <f t="shared" si="1"/>
        <v>4301367</v>
      </c>
      <c r="E97" s="69">
        <v>1468525</v>
      </c>
      <c r="F97" s="69">
        <v>2832842</v>
      </c>
      <c r="H97" s="77" t="s">
        <v>1145</v>
      </c>
      <c r="I97" s="68" t="s">
        <v>1826</v>
      </c>
      <c r="J97" s="69">
        <v>4800</v>
      </c>
      <c r="K97" s="69">
        <v>696882</v>
      </c>
      <c r="L97" s="67"/>
      <c r="M97" s="69">
        <v>696882</v>
      </c>
    </row>
    <row r="98" spans="1:13" ht="15">
      <c r="A98" s="77" t="s">
        <v>1148</v>
      </c>
      <c r="B98" s="68" t="s">
        <v>1827</v>
      </c>
      <c r="C98" s="69">
        <v>5185200</v>
      </c>
      <c r="D98" s="38">
        <f t="shared" si="1"/>
        <v>18920170</v>
      </c>
      <c r="E98" s="69">
        <v>8752465</v>
      </c>
      <c r="F98" s="69">
        <v>10167705</v>
      </c>
      <c r="H98" s="77" t="s">
        <v>1148</v>
      </c>
      <c r="I98" s="68" t="s">
        <v>1827</v>
      </c>
      <c r="J98" s="69">
        <v>743900</v>
      </c>
      <c r="K98" s="69">
        <v>7125816</v>
      </c>
      <c r="L98" s="69">
        <v>2644900</v>
      </c>
      <c r="M98" s="69">
        <v>4480916</v>
      </c>
    </row>
    <row r="99" spans="1:13" ht="15">
      <c r="A99" s="77" t="s">
        <v>1152</v>
      </c>
      <c r="B99" s="68" t="s">
        <v>1828</v>
      </c>
      <c r="C99" s="69">
        <v>835100</v>
      </c>
      <c r="D99" s="38">
        <f t="shared" si="1"/>
        <v>446161</v>
      </c>
      <c r="E99" s="69">
        <v>78700</v>
      </c>
      <c r="F99" s="69">
        <v>367461</v>
      </c>
      <c r="H99" s="77" t="s">
        <v>1152</v>
      </c>
      <c r="I99" s="68" t="s">
        <v>1828</v>
      </c>
      <c r="J99" s="67">
        <v>45300</v>
      </c>
      <c r="K99" s="69">
        <v>3621250</v>
      </c>
      <c r="L99" s="67">
        <v>3400000</v>
      </c>
      <c r="M99" s="69">
        <v>221250</v>
      </c>
    </row>
    <row r="100" spans="1:13" ht="15">
      <c r="A100" s="77" t="s">
        <v>1155</v>
      </c>
      <c r="B100" s="68" t="s">
        <v>1829</v>
      </c>
      <c r="C100" s="67"/>
      <c r="D100" s="38">
        <f t="shared" si="1"/>
        <v>407805</v>
      </c>
      <c r="E100" s="69">
        <v>16825</v>
      </c>
      <c r="F100" s="69">
        <v>390980</v>
      </c>
      <c r="H100" s="77" t="s">
        <v>1155</v>
      </c>
      <c r="I100" s="68" t="s">
        <v>1829</v>
      </c>
      <c r="J100" s="69">
        <v>5400</v>
      </c>
      <c r="K100" s="69">
        <v>47500</v>
      </c>
      <c r="L100" s="69"/>
      <c r="M100" s="69">
        <v>47500</v>
      </c>
    </row>
    <row r="101" spans="1:13" ht="15">
      <c r="A101" s="77" t="s">
        <v>1158</v>
      </c>
      <c r="B101" s="68" t="s">
        <v>1830</v>
      </c>
      <c r="C101" s="69">
        <v>534652</v>
      </c>
      <c r="D101" s="38">
        <f t="shared" si="1"/>
        <v>948691</v>
      </c>
      <c r="E101" s="69">
        <v>134945</v>
      </c>
      <c r="F101" s="69">
        <v>813746</v>
      </c>
      <c r="H101" s="77" t="s">
        <v>1158</v>
      </c>
      <c r="I101" s="68" t="s">
        <v>1830</v>
      </c>
      <c r="J101" s="69">
        <v>120401</v>
      </c>
      <c r="K101" s="69">
        <v>344053</v>
      </c>
      <c r="L101" s="67"/>
      <c r="M101" s="69">
        <v>344053</v>
      </c>
    </row>
    <row r="102" spans="1:13" ht="15">
      <c r="A102" s="77" t="s">
        <v>1161</v>
      </c>
      <c r="B102" s="68" t="s">
        <v>1831</v>
      </c>
      <c r="C102" s="69">
        <v>2374752</v>
      </c>
      <c r="D102" s="38">
        <f t="shared" si="1"/>
        <v>9790355</v>
      </c>
      <c r="E102" s="69">
        <v>300625</v>
      </c>
      <c r="F102" s="69">
        <v>9489730</v>
      </c>
      <c r="H102" s="77" t="s">
        <v>1161</v>
      </c>
      <c r="I102" s="68" t="s">
        <v>1831</v>
      </c>
      <c r="J102" s="69">
        <v>53916400</v>
      </c>
      <c r="K102" s="69">
        <v>15776027</v>
      </c>
      <c r="L102" s="67">
        <v>789725</v>
      </c>
      <c r="M102" s="69">
        <v>14986302</v>
      </c>
    </row>
    <row r="103" spans="1:13" ht="15">
      <c r="A103" s="77" t="s">
        <v>1164</v>
      </c>
      <c r="B103" s="68" t="s">
        <v>1832</v>
      </c>
      <c r="C103" s="69">
        <v>3754762</v>
      </c>
      <c r="D103" s="38">
        <f t="shared" si="1"/>
        <v>2698160</v>
      </c>
      <c r="E103" s="69">
        <v>258500</v>
      </c>
      <c r="F103" s="69">
        <v>2439660</v>
      </c>
      <c r="H103" s="77" t="s">
        <v>1164</v>
      </c>
      <c r="I103" s="68" t="s">
        <v>1832</v>
      </c>
      <c r="J103" s="69">
        <v>74756</v>
      </c>
      <c r="K103" s="69">
        <v>6398771</v>
      </c>
      <c r="L103" s="69">
        <v>2215780</v>
      </c>
      <c r="M103" s="69">
        <v>4182991</v>
      </c>
    </row>
    <row r="104" spans="1:13" ht="15">
      <c r="A104" s="77" t="s">
        <v>1167</v>
      </c>
      <c r="B104" s="68" t="s">
        <v>1833</v>
      </c>
      <c r="C104" s="69">
        <v>8918337</v>
      </c>
      <c r="D104" s="38">
        <f t="shared" si="1"/>
        <v>5450946</v>
      </c>
      <c r="E104" s="69">
        <v>501092</v>
      </c>
      <c r="F104" s="69">
        <v>4949854</v>
      </c>
      <c r="H104" s="77" t="s">
        <v>1167</v>
      </c>
      <c r="I104" s="68" t="s">
        <v>1833</v>
      </c>
      <c r="J104" s="69">
        <v>36092131</v>
      </c>
      <c r="K104" s="69">
        <v>26346790</v>
      </c>
      <c r="L104" s="69">
        <v>1500</v>
      </c>
      <c r="M104" s="69">
        <v>26345290</v>
      </c>
    </row>
    <row r="105" spans="1:13" ht="15">
      <c r="A105" s="77" t="s">
        <v>1170</v>
      </c>
      <c r="B105" s="68" t="s">
        <v>1834</v>
      </c>
      <c r="C105" s="69">
        <v>10589850</v>
      </c>
      <c r="D105" s="38">
        <f t="shared" si="1"/>
        <v>1778208</v>
      </c>
      <c r="E105" s="69">
        <v>230669</v>
      </c>
      <c r="F105" s="69">
        <v>1547539</v>
      </c>
      <c r="H105" s="77" t="s">
        <v>1170</v>
      </c>
      <c r="I105" s="68" t="s">
        <v>1834</v>
      </c>
      <c r="J105" s="69">
        <v>770800</v>
      </c>
      <c r="K105" s="69">
        <v>380055</v>
      </c>
      <c r="L105" s="67">
        <v>1800</v>
      </c>
      <c r="M105" s="69">
        <v>378255</v>
      </c>
    </row>
    <row r="106" spans="1:13" ht="15">
      <c r="A106" s="77" t="s">
        <v>1173</v>
      </c>
      <c r="B106" s="68" t="s">
        <v>1835</v>
      </c>
      <c r="C106" s="69">
        <v>5155565</v>
      </c>
      <c r="D106" s="38">
        <f t="shared" si="1"/>
        <v>4865146</v>
      </c>
      <c r="E106" s="69">
        <v>1087908</v>
      </c>
      <c r="F106" s="69">
        <v>3777238</v>
      </c>
      <c r="H106" s="77" t="s">
        <v>1173</v>
      </c>
      <c r="I106" s="68" t="s">
        <v>1835</v>
      </c>
      <c r="J106" s="69">
        <v>90515</v>
      </c>
      <c r="K106" s="69">
        <v>3573932</v>
      </c>
      <c r="L106" s="69">
        <v>351500</v>
      </c>
      <c r="M106" s="69">
        <v>3222432</v>
      </c>
    </row>
    <row r="107" spans="1:13" ht="15">
      <c r="A107" s="77" t="s">
        <v>1176</v>
      </c>
      <c r="B107" s="68" t="s">
        <v>1836</v>
      </c>
      <c r="C107" s="69">
        <v>621000</v>
      </c>
      <c r="D107" s="38">
        <f t="shared" si="1"/>
        <v>1339309</v>
      </c>
      <c r="E107" s="69">
        <v>136805</v>
      </c>
      <c r="F107" s="69">
        <v>1202504</v>
      </c>
      <c r="H107" s="77" t="s">
        <v>1176</v>
      </c>
      <c r="I107" s="68" t="s">
        <v>1836</v>
      </c>
      <c r="J107" s="69">
        <v>25800</v>
      </c>
      <c r="K107" s="69">
        <v>1847816</v>
      </c>
      <c r="L107" s="69">
        <v>64900</v>
      </c>
      <c r="M107" s="69">
        <v>1782916</v>
      </c>
    </row>
    <row r="108" spans="1:13" ht="15">
      <c r="A108" s="77" t="s">
        <v>1179</v>
      </c>
      <c r="B108" s="68" t="s">
        <v>1837</v>
      </c>
      <c r="C108" s="67"/>
      <c r="D108" s="38">
        <f t="shared" si="1"/>
        <v>4004657</v>
      </c>
      <c r="E108" s="69">
        <v>444765</v>
      </c>
      <c r="F108" s="69">
        <v>3559892</v>
      </c>
      <c r="H108" s="77" t="s">
        <v>1179</v>
      </c>
      <c r="I108" s="68" t="s">
        <v>1837</v>
      </c>
      <c r="J108" s="69">
        <v>813960</v>
      </c>
      <c r="K108" s="69">
        <v>5249681</v>
      </c>
      <c r="L108" s="69"/>
      <c r="M108" s="69">
        <v>5249681</v>
      </c>
    </row>
    <row r="109" spans="1:13" ht="15">
      <c r="A109" s="77" t="s">
        <v>1182</v>
      </c>
      <c r="B109" s="68" t="s">
        <v>1838</v>
      </c>
      <c r="C109" s="67"/>
      <c r="D109" s="38">
        <f t="shared" si="1"/>
        <v>1809141</v>
      </c>
      <c r="E109" s="69">
        <v>751700</v>
      </c>
      <c r="F109" s="69">
        <v>1057441</v>
      </c>
      <c r="H109" s="77" t="s">
        <v>1182</v>
      </c>
      <c r="I109" s="68" t="s">
        <v>1838</v>
      </c>
      <c r="J109" s="69">
        <v>315792</v>
      </c>
      <c r="K109" s="69">
        <v>91820</v>
      </c>
      <c r="L109" s="69"/>
      <c r="M109" s="69">
        <v>91820</v>
      </c>
    </row>
    <row r="110" spans="1:13" ht="15">
      <c r="A110" s="77" t="s">
        <v>1185</v>
      </c>
      <c r="B110" s="68" t="s">
        <v>1839</v>
      </c>
      <c r="C110" s="67"/>
      <c r="D110" s="38">
        <f t="shared" si="1"/>
        <v>2274801</v>
      </c>
      <c r="E110" s="69">
        <v>59700</v>
      </c>
      <c r="F110" s="69">
        <v>2215101</v>
      </c>
      <c r="H110" s="77" t="s">
        <v>1185</v>
      </c>
      <c r="I110" s="68" t="s">
        <v>1839</v>
      </c>
      <c r="J110" s="67">
        <v>5400</v>
      </c>
      <c r="K110" s="69">
        <v>2953743</v>
      </c>
      <c r="L110" s="67">
        <v>341287</v>
      </c>
      <c r="M110" s="69">
        <v>2612456</v>
      </c>
    </row>
    <row r="111" spans="1:13" ht="15">
      <c r="A111" s="77" t="s">
        <v>1188</v>
      </c>
      <c r="B111" s="68" t="s">
        <v>1840</v>
      </c>
      <c r="C111" s="69">
        <v>11925322</v>
      </c>
      <c r="D111" s="38">
        <f t="shared" si="1"/>
        <v>1264310</v>
      </c>
      <c r="E111" s="69">
        <v>604831</v>
      </c>
      <c r="F111" s="69">
        <v>659479</v>
      </c>
      <c r="H111" s="77" t="s">
        <v>1188</v>
      </c>
      <c r="I111" s="68" t="s">
        <v>1840</v>
      </c>
      <c r="J111" s="69">
        <v>9308600</v>
      </c>
      <c r="K111" s="69">
        <v>25955730</v>
      </c>
      <c r="L111" s="69">
        <v>484548</v>
      </c>
      <c r="M111" s="69">
        <v>25471182</v>
      </c>
    </row>
    <row r="112" spans="1:13" ht="15">
      <c r="A112" s="77" t="s">
        <v>1191</v>
      </c>
      <c r="B112" s="68" t="s">
        <v>1841</v>
      </c>
      <c r="C112" s="67"/>
      <c r="D112" s="38">
        <f t="shared" si="1"/>
        <v>52881</v>
      </c>
      <c r="E112" s="67"/>
      <c r="F112" s="69">
        <v>52881</v>
      </c>
      <c r="H112" s="77" t="s">
        <v>1191</v>
      </c>
      <c r="I112" s="68" t="s">
        <v>1841</v>
      </c>
      <c r="J112" s="67">
        <v>1400</v>
      </c>
      <c r="K112" s="69">
        <v>86880</v>
      </c>
      <c r="L112" s="69"/>
      <c r="M112" s="69">
        <v>86880</v>
      </c>
    </row>
    <row r="113" spans="1:13" ht="15">
      <c r="A113" s="77" t="s">
        <v>1194</v>
      </c>
      <c r="B113" s="68" t="s">
        <v>1842</v>
      </c>
      <c r="C113" s="69">
        <v>2682824</v>
      </c>
      <c r="D113" s="38">
        <f t="shared" si="1"/>
        <v>8679144</v>
      </c>
      <c r="E113" s="69">
        <v>182949</v>
      </c>
      <c r="F113" s="69">
        <v>8496195</v>
      </c>
      <c r="H113" s="77" t="s">
        <v>1194</v>
      </c>
      <c r="I113" s="68" t="s">
        <v>1842</v>
      </c>
      <c r="J113" s="69">
        <v>31588571</v>
      </c>
      <c r="K113" s="69">
        <v>6122199</v>
      </c>
      <c r="L113" s="69">
        <v>500000</v>
      </c>
      <c r="M113" s="69">
        <v>5622199</v>
      </c>
    </row>
    <row r="114" spans="1:13" ht="15">
      <c r="A114" s="77" t="s">
        <v>1197</v>
      </c>
      <c r="B114" s="68" t="s">
        <v>1843</v>
      </c>
      <c r="C114" s="69">
        <v>213000</v>
      </c>
      <c r="D114" s="38">
        <f t="shared" si="1"/>
        <v>2521479</v>
      </c>
      <c r="E114" s="69">
        <v>501153</v>
      </c>
      <c r="F114" s="69">
        <v>2020326</v>
      </c>
      <c r="H114" s="77" t="s">
        <v>1197</v>
      </c>
      <c r="I114" s="68" t="s">
        <v>1843</v>
      </c>
      <c r="J114" s="69">
        <v>671426</v>
      </c>
      <c r="K114" s="69">
        <v>4624688</v>
      </c>
      <c r="L114" s="69">
        <v>3468573</v>
      </c>
      <c r="M114" s="69">
        <v>1156115</v>
      </c>
    </row>
    <row r="115" spans="1:13" ht="15">
      <c r="A115" s="77" t="s">
        <v>1200</v>
      </c>
      <c r="B115" s="68" t="s">
        <v>1844</v>
      </c>
      <c r="C115" s="69">
        <v>798370</v>
      </c>
      <c r="D115" s="38">
        <f t="shared" si="1"/>
        <v>4312375</v>
      </c>
      <c r="E115" s="69">
        <v>342110</v>
      </c>
      <c r="F115" s="69">
        <v>3970265</v>
      </c>
      <c r="H115" s="77" t="s">
        <v>1200</v>
      </c>
      <c r="I115" s="68" t="s">
        <v>1844</v>
      </c>
      <c r="J115" s="69">
        <v>1702108</v>
      </c>
      <c r="K115" s="69">
        <v>2877268</v>
      </c>
      <c r="L115" s="69">
        <v>16500</v>
      </c>
      <c r="M115" s="69">
        <v>2860768</v>
      </c>
    </row>
    <row r="116" spans="1:13" ht="15">
      <c r="A116" s="77" t="s">
        <v>1203</v>
      </c>
      <c r="B116" s="68" t="s">
        <v>1845</v>
      </c>
      <c r="C116" s="69">
        <v>2374950</v>
      </c>
      <c r="D116" s="38">
        <f t="shared" si="1"/>
        <v>2926607</v>
      </c>
      <c r="E116" s="69">
        <v>140200</v>
      </c>
      <c r="F116" s="69">
        <v>2786407</v>
      </c>
      <c r="H116" s="77" t="s">
        <v>1203</v>
      </c>
      <c r="I116" s="68" t="s">
        <v>1845</v>
      </c>
      <c r="J116" s="69">
        <v>261360</v>
      </c>
      <c r="K116" s="69">
        <v>1652594</v>
      </c>
      <c r="L116" s="69">
        <v>400365</v>
      </c>
      <c r="M116" s="69">
        <v>1252229</v>
      </c>
    </row>
    <row r="117" spans="1:13" ht="15">
      <c r="A117" s="77" t="s">
        <v>1206</v>
      </c>
      <c r="B117" s="68" t="s">
        <v>1846</v>
      </c>
      <c r="C117" s="69">
        <v>881550</v>
      </c>
      <c r="D117" s="38">
        <f t="shared" si="1"/>
        <v>5089888</v>
      </c>
      <c r="E117" s="69">
        <v>824505</v>
      </c>
      <c r="F117" s="69">
        <v>4265383</v>
      </c>
      <c r="H117" s="77" t="s">
        <v>1206</v>
      </c>
      <c r="I117" s="68" t="s">
        <v>1846</v>
      </c>
      <c r="J117" s="69">
        <v>1270006</v>
      </c>
      <c r="K117" s="69">
        <v>5108570</v>
      </c>
      <c r="L117" s="69">
        <v>604137</v>
      </c>
      <c r="M117" s="69">
        <v>4504433</v>
      </c>
    </row>
    <row r="118" spans="1:13" ht="15">
      <c r="A118" s="77" t="s">
        <v>1209</v>
      </c>
      <c r="B118" s="68" t="s">
        <v>1847</v>
      </c>
      <c r="C118" s="69">
        <v>19062803</v>
      </c>
      <c r="D118" s="38">
        <f t="shared" si="1"/>
        <v>7901817</v>
      </c>
      <c r="E118" s="69">
        <v>1775007</v>
      </c>
      <c r="F118" s="69">
        <v>6126810</v>
      </c>
      <c r="H118" s="77" t="s">
        <v>1209</v>
      </c>
      <c r="I118" s="68" t="s">
        <v>1847</v>
      </c>
      <c r="J118" s="69">
        <v>4411551</v>
      </c>
      <c r="K118" s="69">
        <v>13747899</v>
      </c>
      <c r="L118" s="69">
        <v>346662</v>
      </c>
      <c r="M118" s="69">
        <v>13401237</v>
      </c>
    </row>
    <row r="119" spans="1:13" ht="15">
      <c r="A119" s="77" t="s">
        <v>1212</v>
      </c>
      <c r="B119" s="68" t="s">
        <v>1848</v>
      </c>
      <c r="C119" s="69">
        <v>98850</v>
      </c>
      <c r="D119" s="38">
        <f t="shared" si="1"/>
        <v>1763394</v>
      </c>
      <c r="E119" s="69">
        <v>285300</v>
      </c>
      <c r="F119" s="69">
        <v>1478094</v>
      </c>
      <c r="H119" s="77" t="s">
        <v>1212</v>
      </c>
      <c r="I119" s="68" t="s">
        <v>1848</v>
      </c>
      <c r="J119" s="69">
        <v>8650</v>
      </c>
      <c r="K119" s="69">
        <v>0</v>
      </c>
      <c r="L119" s="69"/>
      <c r="M119" s="69"/>
    </row>
    <row r="120" spans="1:13" ht="15">
      <c r="A120" s="77" t="s">
        <v>1215</v>
      </c>
      <c r="B120" s="68" t="s">
        <v>1849</v>
      </c>
      <c r="C120" s="69">
        <v>16275991</v>
      </c>
      <c r="D120" s="38">
        <f t="shared" si="1"/>
        <v>11017167</v>
      </c>
      <c r="E120" s="69">
        <v>2141177</v>
      </c>
      <c r="F120" s="69">
        <v>8875990</v>
      </c>
      <c r="H120" s="77" t="s">
        <v>1215</v>
      </c>
      <c r="I120" s="68" t="s">
        <v>1849</v>
      </c>
      <c r="J120" s="69">
        <v>1603565</v>
      </c>
      <c r="K120" s="69">
        <v>29591620</v>
      </c>
      <c r="L120" s="69">
        <v>5125375</v>
      </c>
      <c r="M120" s="69">
        <v>24466245</v>
      </c>
    </row>
    <row r="121" spans="1:13" ht="15">
      <c r="A121" s="77" t="s">
        <v>1218</v>
      </c>
      <c r="B121" s="68" t="s">
        <v>1850</v>
      </c>
      <c r="C121" s="69">
        <v>15484944</v>
      </c>
      <c r="D121" s="38">
        <f t="shared" si="1"/>
        <v>3171356</v>
      </c>
      <c r="E121" s="69">
        <v>148900</v>
      </c>
      <c r="F121" s="69">
        <v>3022456</v>
      </c>
      <c r="H121" s="77" t="s">
        <v>1218</v>
      </c>
      <c r="I121" s="68" t="s">
        <v>1850</v>
      </c>
      <c r="J121" s="69">
        <v>315891</v>
      </c>
      <c r="K121" s="69">
        <v>9484170</v>
      </c>
      <c r="L121" s="67">
        <v>6645500</v>
      </c>
      <c r="M121" s="69">
        <v>2838670</v>
      </c>
    </row>
    <row r="122" spans="1:13" ht="15">
      <c r="A122" s="77" t="s">
        <v>1221</v>
      </c>
      <c r="B122" s="68" t="s">
        <v>1851</v>
      </c>
      <c r="C122" s="69">
        <v>10254101</v>
      </c>
      <c r="D122" s="38">
        <f t="shared" si="1"/>
        <v>16868665</v>
      </c>
      <c r="E122" s="69">
        <v>404576</v>
      </c>
      <c r="F122" s="69">
        <v>16464089</v>
      </c>
      <c r="H122" s="77" t="s">
        <v>1221</v>
      </c>
      <c r="I122" s="68" t="s">
        <v>1851</v>
      </c>
      <c r="J122" s="69">
        <v>25416103</v>
      </c>
      <c r="K122" s="69">
        <v>23548973</v>
      </c>
      <c r="L122" s="67">
        <v>120000</v>
      </c>
      <c r="M122" s="69">
        <v>23428973</v>
      </c>
    </row>
    <row r="123" spans="1:13" ht="15">
      <c r="A123" s="77" t="s">
        <v>1224</v>
      </c>
      <c r="B123" s="68" t="s">
        <v>1852</v>
      </c>
      <c r="C123" s="69">
        <v>308500</v>
      </c>
      <c r="D123" s="38">
        <f t="shared" si="1"/>
        <v>274802</v>
      </c>
      <c r="E123" s="67"/>
      <c r="F123" s="69">
        <v>274802</v>
      </c>
      <c r="H123" s="77" t="s">
        <v>1224</v>
      </c>
      <c r="I123" s="68" t="s">
        <v>1852</v>
      </c>
      <c r="J123" s="69">
        <v>3000</v>
      </c>
      <c r="K123" s="69">
        <v>393016</v>
      </c>
      <c r="L123" s="67"/>
      <c r="M123" s="69">
        <v>393016</v>
      </c>
    </row>
    <row r="124" spans="1:13" ht="15">
      <c r="A124" s="77" t="s">
        <v>1227</v>
      </c>
      <c r="B124" s="68" t="s">
        <v>1853</v>
      </c>
      <c r="C124" s="67"/>
      <c r="D124" s="38">
        <f t="shared" si="1"/>
        <v>856722</v>
      </c>
      <c r="E124" s="69">
        <v>217240</v>
      </c>
      <c r="F124" s="69">
        <v>639482</v>
      </c>
      <c r="H124" s="77" t="s">
        <v>1227</v>
      </c>
      <c r="I124" s="68" t="s">
        <v>1853</v>
      </c>
      <c r="J124" s="69">
        <v>117650</v>
      </c>
      <c r="K124" s="69">
        <v>4970415</v>
      </c>
      <c r="L124" s="67"/>
      <c r="M124" s="69">
        <v>4970415</v>
      </c>
    </row>
    <row r="125" spans="1:13" ht="15">
      <c r="A125" s="77" t="s">
        <v>1230</v>
      </c>
      <c r="B125" s="68" t="s">
        <v>1854</v>
      </c>
      <c r="C125" s="67"/>
      <c r="D125" s="38">
        <f t="shared" si="1"/>
        <v>1639767</v>
      </c>
      <c r="E125" s="69">
        <v>133777</v>
      </c>
      <c r="F125" s="69">
        <v>1505990</v>
      </c>
      <c r="H125" s="77" t="s">
        <v>1230</v>
      </c>
      <c r="I125" s="68" t="s">
        <v>1854</v>
      </c>
      <c r="J125" s="67">
        <v>50200</v>
      </c>
      <c r="K125" s="69">
        <v>771935</v>
      </c>
      <c r="L125" s="67"/>
      <c r="M125" s="69">
        <v>771935</v>
      </c>
    </row>
    <row r="126" spans="1:13" ht="15">
      <c r="A126" s="77" t="s">
        <v>1233</v>
      </c>
      <c r="B126" s="68" t="s">
        <v>1855</v>
      </c>
      <c r="C126" s="67"/>
      <c r="D126" s="38">
        <f t="shared" si="1"/>
        <v>223128</v>
      </c>
      <c r="E126" s="69">
        <v>6000</v>
      </c>
      <c r="F126" s="69">
        <v>217128</v>
      </c>
      <c r="H126" s="77" t="s">
        <v>1233</v>
      </c>
      <c r="I126" s="68" t="s">
        <v>1855</v>
      </c>
      <c r="J126" s="67"/>
      <c r="K126" s="69">
        <v>184001</v>
      </c>
      <c r="L126" s="69"/>
      <c r="M126" s="69">
        <v>184001</v>
      </c>
    </row>
    <row r="127" spans="1:13" ht="15">
      <c r="A127" s="77" t="s">
        <v>1236</v>
      </c>
      <c r="B127" s="68" t="s">
        <v>1856</v>
      </c>
      <c r="C127" s="69">
        <v>465325</v>
      </c>
      <c r="D127" s="38">
        <f t="shared" si="1"/>
        <v>4900654</v>
      </c>
      <c r="E127" s="69">
        <v>234750</v>
      </c>
      <c r="F127" s="69">
        <v>4665904</v>
      </c>
      <c r="H127" s="77" t="s">
        <v>1236</v>
      </c>
      <c r="I127" s="68" t="s">
        <v>1856</v>
      </c>
      <c r="J127" s="69">
        <v>1474349</v>
      </c>
      <c r="K127" s="69">
        <v>3675354</v>
      </c>
      <c r="L127" s="67"/>
      <c r="M127" s="69">
        <v>3675354</v>
      </c>
    </row>
    <row r="128" spans="1:13" ht="15">
      <c r="A128" s="77" t="s">
        <v>1239</v>
      </c>
      <c r="B128" s="68" t="s">
        <v>1857</v>
      </c>
      <c r="C128" s="69">
        <v>205800</v>
      </c>
      <c r="D128" s="38">
        <f t="shared" si="1"/>
        <v>1562514</v>
      </c>
      <c r="E128" s="69">
        <v>37300</v>
      </c>
      <c r="F128" s="69">
        <v>1525214</v>
      </c>
      <c r="H128" s="77" t="s">
        <v>1239</v>
      </c>
      <c r="I128" s="68" t="s">
        <v>1857</v>
      </c>
      <c r="J128" s="67"/>
      <c r="K128" s="69">
        <v>188048</v>
      </c>
      <c r="L128" s="67"/>
      <c r="M128" s="69">
        <v>188048</v>
      </c>
    </row>
    <row r="129" spans="1:13" ht="15">
      <c r="A129" s="77" t="s">
        <v>1242</v>
      </c>
      <c r="B129" s="68" t="s">
        <v>1858</v>
      </c>
      <c r="C129" s="69">
        <v>221000</v>
      </c>
      <c r="D129" s="38">
        <f t="shared" si="1"/>
        <v>1077113</v>
      </c>
      <c r="E129" s="69">
        <v>213500</v>
      </c>
      <c r="F129" s="69">
        <v>863613</v>
      </c>
      <c r="H129" s="77" t="s">
        <v>1242</v>
      </c>
      <c r="I129" s="68" t="s">
        <v>1858</v>
      </c>
      <c r="J129" s="69"/>
      <c r="K129" s="69">
        <v>179051</v>
      </c>
      <c r="L129" s="67">
        <v>38000</v>
      </c>
      <c r="M129" s="69">
        <v>141051</v>
      </c>
    </row>
    <row r="130" spans="1:13" ht="15">
      <c r="A130" s="77" t="s">
        <v>1245</v>
      </c>
      <c r="B130" s="68" t="s">
        <v>1859</v>
      </c>
      <c r="C130" s="67"/>
      <c r="D130" s="38">
        <f t="shared" si="1"/>
        <v>2351624</v>
      </c>
      <c r="E130" s="69">
        <v>91500</v>
      </c>
      <c r="F130" s="69">
        <v>2260124</v>
      </c>
      <c r="H130" s="77" t="s">
        <v>1245</v>
      </c>
      <c r="I130" s="68" t="s">
        <v>1859</v>
      </c>
      <c r="J130" s="69">
        <v>445550</v>
      </c>
      <c r="K130" s="69">
        <v>103018</v>
      </c>
      <c r="L130" s="69"/>
      <c r="M130" s="69">
        <v>103018</v>
      </c>
    </row>
    <row r="131" spans="1:13" ht="15">
      <c r="A131" s="77" t="s">
        <v>1248</v>
      </c>
      <c r="B131" s="68" t="s">
        <v>1860</v>
      </c>
      <c r="C131" s="69">
        <v>176750</v>
      </c>
      <c r="D131" s="38">
        <f t="shared" si="1"/>
        <v>3331249</v>
      </c>
      <c r="E131" s="69">
        <v>223560</v>
      </c>
      <c r="F131" s="69">
        <v>3107689</v>
      </c>
      <c r="H131" s="77" t="s">
        <v>1248</v>
      </c>
      <c r="I131" s="68" t="s">
        <v>1860</v>
      </c>
      <c r="J131" s="69">
        <v>302996</v>
      </c>
      <c r="K131" s="69">
        <v>1369819</v>
      </c>
      <c r="L131" s="69">
        <v>18000</v>
      </c>
      <c r="M131" s="69">
        <v>1351819</v>
      </c>
    </row>
    <row r="132" spans="1:13" ht="15">
      <c r="A132" s="77" t="s">
        <v>1251</v>
      </c>
      <c r="B132" s="68" t="s">
        <v>1861</v>
      </c>
      <c r="C132" s="69">
        <v>18500</v>
      </c>
      <c r="D132" s="38">
        <f t="shared" si="1"/>
        <v>836505</v>
      </c>
      <c r="E132" s="69">
        <v>9690</v>
      </c>
      <c r="F132" s="69">
        <v>826815</v>
      </c>
      <c r="H132" s="77" t="s">
        <v>1251</v>
      </c>
      <c r="I132" s="68" t="s">
        <v>1861</v>
      </c>
      <c r="J132" s="69">
        <v>1017005</v>
      </c>
      <c r="K132" s="69">
        <v>1661697</v>
      </c>
      <c r="L132" s="67"/>
      <c r="M132" s="69">
        <v>1661697</v>
      </c>
    </row>
    <row r="133" spans="1:13" ht="15">
      <c r="A133" s="77" t="s">
        <v>1254</v>
      </c>
      <c r="B133" s="68" t="s">
        <v>1862</v>
      </c>
      <c r="C133" s="69">
        <v>398695</v>
      </c>
      <c r="D133" s="38">
        <f t="shared" si="1"/>
        <v>2472198</v>
      </c>
      <c r="E133" s="69">
        <v>287369</v>
      </c>
      <c r="F133" s="69">
        <v>2184829</v>
      </c>
      <c r="H133" s="77" t="s">
        <v>1254</v>
      </c>
      <c r="I133" s="68" t="s">
        <v>1862</v>
      </c>
      <c r="J133" s="69">
        <v>257743</v>
      </c>
      <c r="K133" s="69">
        <v>638484</v>
      </c>
      <c r="L133" s="69"/>
      <c r="M133" s="69">
        <v>638484</v>
      </c>
    </row>
    <row r="134" spans="1:13" ht="15">
      <c r="A134" s="77" t="s">
        <v>1257</v>
      </c>
      <c r="B134" s="68" t="s">
        <v>1823</v>
      </c>
      <c r="C134" s="69">
        <v>73300</v>
      </c>
      <c r="D134" s="38">
        <f t="shared" si="1"/>
        <v>100781</v>
      </c>
      <c r="E134" s="69">
        <v>12202</v>
      </c>
      <c r="F134" s="69">
        <v>88579</v>
      </c>
      <c r="H134" s="77" t="s">
        <v>1257</v>
      </c>
      <c r="I134" s="68" t="s">
        <v>1823</v>
      </c>
      <c r="J134" s="69">
        <v>23347</v>
      </c>
      <c r="K134" s="69">
        <v>57871</v>
      </c>
      <c r="L134" s="69"/>
      <c r="M134" s="69">
        <v>57871</v>
      </c>
    </row>
    <row r="135" spans="1:13" ht="15">
      <c r="A135" s="77" t="s">
        <v>1259</v>
      </c>
      <c r="B135" s="68" t="s">
        <v>1863</v>
      </c>
      <c r="C135" s="69">
        <v>4644800</v>
      </c>
      <c r="D135" s="38">
        <f aca="true" t="shared" si="2" ref="D135:D198">E135+F135</f>
        <v>3854588</v>
      </c>
      <c r="E135" s="69">
        <v>408030</v>
      </c>
      <c r="F135" s="69">
        <v>3446558</v>
      </c>
      <c r="H135" s="77" t="s">
        <v>1259</v>
      </c>
      <c r="I135" s="68" t="s">
        <v>1863</v>
      </c>
      <c r="J135" s="69">
        <v>734827</v>
      </c>
      <c r="K135" s="69">
        <v>7918716</v>
      </c>
      <c r="L135" s="69"/>
      <c r="M135" s="69">
        <v>7918716</v>
      </c>
    </row>
    <row r="136" spans="1:13" ht="15">
      <c r="A136" s="77" t="s">
        <v>1262</v>
      </c>
      <c r="B136" s="68" t="s">
        <v>1864</v>
      </c>
      <c r="C136" s="69">
        <v>2575190</v>
      </c>
      <c r="D136" s="38">
        <f t="shared" si="2"/>
        <v>18227485</v>
      </c>
      <c r="E136" s="69">
        <v>274070</v>
      </c>
      <c r="F136" s="69">
        <v>17953415</v>
      </c>
      <c r="H136" s="77" t="s">
        <v>1262</v>
      </c>
      <c r="I136" s="68" t="s">
        <v>1864</v>
      </c>
      <c r="J136" s="69">
        <v>24450</v>
      </c>
      <c r="K136" s="69">
        <v>7739430</v>
      </c>
      <c r="L136" s="69"/>
      <c r="M136" s="69">
        <v>7739430</v>
      </c>
    </row>
    <row r="137" spans="1:13" ht="15">
      <c r="A137" s="77" t="s">
        <v>1265</v>
      </c>
      <c r="B137" s="68" t="s">
        <v>1865</v>
      </c>
      <c r="C137" s="67"/>
      <c r="D137" s="38">
        <f t="shared" si="2"/>
        <v>210387</v>
      </c>
      <c r="E137" s="69">
        <v>8000</v>
      </c>
      <c r="F137" s="69">
        <v>202387</v>
      </c>
      <c r="H137" s="77" t="s">
        <v>1265</v>
      </c>
      <c r="I137" s="68" t="s">
        <v>1865</v>
      </c>
      <c r="J137" s="69">
        <v>64500</v>
      </c>
      <c r="K137" s="69">
        <v>188960</v>
      </c>
      <c r="L137" s="67"/>
      <c r="M137" s="69">
        <v>188960</v>
      </c>
    </row>
    <row r="138" spans="1:13" ht="15">
      <c r="A138" s="77" t="s">
        <v>1268</v>
      </c>
      <c r="B138" s="68" t="s">
        <v>1866</v>
      </c>
      <c r="C138" s="67"/>
      <c r="D138" s="38">
        <f t="shared" si="2"/>
        <v>69663</v>
      </c>
      <c r="E138" s="67"/>
      <c r="F138" s="69">
        <v>69663</v>
      </c>
      <c r="H138" s="77" t="s">
        <v>1268</v>
      </c>
      <c r="I138" s="68" t="s">
        <v>1866</v>
      </c>
      <c r="J138" s="67">
        <v>20000</v>
      </c>
      <c r="K138" s="69">
        <v>10421</v>
      </c>
      <c r="L138" s="67"/>
      <c r="M138" s="69">
        <v>10421</v>
      </c>
    </row>
    <row r="139" spans="1:13" ht="15">
      <c r="A139" s="77" t="s">
        <v>1272</v>
      </c>
      <c r="B139" s="68" t="s">
        <v>1867</v>
      </c>
      <c r="C139" s="69">
        <v>438300</v>
      </c>
      <c r="D139" s="38">
        <f t="shared" si="2"/>
        <v>1754231</v>
      </c>
      <c r="E139" s="69">
        <v>197350</v>
      </c>
      <c r="F139" s="69">
        <v>1556881</v>
      </c>
      <c r="H139" s="77" t="s">
        <v>1272</v>
      </c>
      <c r="I139" s="68" t="s">
        <v>1867</v>
      </c>
      <c r="J139" s="69">
        <v>14200</v>
      </c>
      <c r="K139" s="69">
        <v>1541905</v>
      </c>
      <c r="L139" s="67"/>
      <c r="M139" s="69">
        <v>1541905</v>
      </c>
    </row>
    <row r="140" spans="1:13" ht="15">
      <c r="A140" s="77" t="s">
        <v>1275</v>
      </c>
      <c r="B140" s="68" t="s">
        <v>1868</v>
      </c>
      <c r="C140" s="67"/>
      <c r="D140" s="38">
        <f t="shared" si="2"/>
        <v>89336</v>
      </c>
      <c r="E140" s="69">
        <v>43800</v>
      </c>
      <c r="F140" s="69">
        <v>45536</v>
      </c>
      <c r="H140" s="77" t="s">
        <v>1275</v>
      </c>
      <c r="I140" s="68" t="s">
        <v>1868</v>
      </c>
      <c r="J140" s="69">
        <v>6900</v>
      </c>
      <c r="K140" s="69">
        <v>0</v>
      </c>
      <c r="L140" s="67"/>
      <c r="M140" s="69"/>
    </row>
    <row r="141" spans="1:13" ht="15">
      <c r="A141" s="77" t="s">
        <v>1278</v>
      </c>
      <c r="B141" s="68" t="s">
        <v>1869</v>
      </c>
      <c r="C141" s="69">
        <v>116936</v>
      </c>
      <c r="D141" s="38">
        <f t="shared" si="2"/>
        <v>1836988</v>
      </c>
      <c r="E141" s="69">
        <v>502920</v>
      </c>
      <c r="F141" s="69">
        <v>1334068</v>
      </c>
      <c r="H141" s="77" t="s">
        <v>1278</v>
      </c>
      <c r="I141" s="68" t="s">
        <v>1869</v>
      </c>
      <c r="J141" s="69">
        <v>21438</v>
      </c>
      <c r="K141" s="69">
        <v>1005998</v>
      </c>
      <c r="L141" s="67"/>
      <c r="M141" s="69">
        <v>1005998</v>
      </c>
    </row>
    <row r="142" spans="1:13" ht="15">
      <c r="A142" s="77" t="s">
        <v>1281</v>
      </c>
      <c r="B142" s="68" t="s">
        <v>1870</v>
      </c>
      <c r="C142" s="69">
        <v>459000</v>
      </c>
      <c r="D142" s="38">
        <f t="shared" si="2"/>
        <v>2972338</v>
      </c>
      <c r="E142" s="69">
        <v>180800</v>
      </c>
      <c r="F142" s="69">
        <v>2791538</v>
      </c>
      <c r="H142" s="77" t="s">
        <v>1281</v>
      </c>
      <c r="I142" s="68" t="s">
        <v>1870</v>
      </c>
      <c r="J142" s="67">
        <v>1068000</v>
      </c>
      <c r="K142" s="69">
        <v>13014891</v>
      </c>
      <c r="L142" s="69"/>
      <c r="M142" s="69">
        <v>13014891</v>
      </c>
    </row>
    <row r="143" spans="1:13" ht="15">
      <c r="A143" s="77" t="s">
        <v>1284</v>
      </c>
      <c r="B143" s="68" t="s">
        <v>1871</v>
      </c>
      <c r="C143" s="69">
        <v>138995</v>
      </c>
      <c r="D143" s="38">
        <f t="shared" si="2"/>
        <v>1310570</v>
      </c>
      <c r="E143" s="69">
        <v>241565</v>
      </c>
      <c r="F143" s="69">
        <v>1069005</v>
      </c>
      <c r="H143" s="77" t="s">
        <v>1284</v>
      </c>
      <c r="I143" s="68" t="s">
        <v>1871</v>
      </c>
      <c r="J143" s="69">
        <v>38754</v>
      </c>
      <c r="K143" s="69">
        <v>2306480</v>
      </c>
      <c r="L143" s="67">
        <v>1070595</v>
      </c>
      <c r="M143" s="69">
        <v>1235885</v>
      </c>
    </row>
    <row r="144" spans="1:13" ht="15">
      <c r="A144" s="77" t="s">
        <v>1287</v>
      </c>
      <c r="B144" s="68" t="s">
        <v>1872</v>
      </c>
      <c r="C144" s="69">
        <v>2496855</v>
      </c>
      <c r="D144" s="38">
        <f t="shared" si="2"/>
        <v>976686</v>
      </c>
      <c r="E144" s="69">
        <v>25650</v>
      </c>
      <c r="F144" s="69">
        <v>951036</v>
      </c>
      <c r="H144" s="77" t="s">
        <v>1287</v>
      </c>
      <c r="I144" s="68" t="s">
        <v>1872</v>
      </c>
      <c r="J144" s="69">
        <v>508901</v>
      </c>
      <c r="K144" s="69">
        <v>2830876</v>
      </c>
      <c r="L144" s="69"/>
      <c r="M144" s="69">
        <v>2830876</v>
      </c>
    </row>
    <row r="145" spans="1:13" ht="15">
      <c r="A145" s="77" t="s">
        <v>1290</v>
      </c>
      <c r="B145" s="68" t="s">
        <v>1873</v>
      </c>
      <c r="C145" s="67"/>
      <c r="D145" s="38">
        <f t="shared" si="2"/>
        <v>232496</v>
      </c>
      <c r="E145" s="69">
        <v>24500</v>
      </c>
      <c r="F145" s="69">
        <v>207996</v>
      </c>
      <c r="H145" s="77" t="s">
        <v>1290</v>
      </c>
      <c r="I145" s="68" t="s">
        <v>1873</v>
      </c>
      <c r="J145" s="67"/>
      <c r="K145" s="69">
        <v>461650</v>
      </c>
      <c r="L145" s="67">
        <v>135000</v>
      </c>
      <c r="M145" s="69">
        <v>326650</v>
      </c>
    </row>
    <row r="146" spans="1:13" ht="15">
      <c r="A146" s="77" t="s">
        <v>1293</v>
      </c>
      <c r="B146" s="68" t="s">
        <v>1874</v>
      </c>
      <c r="C146" s="69">
        <v>681303</v>
      </c>
      <c r="D146" s="38">
        <f t="shared" si="2"/>
        <v>22439445</v>
      </c>
      <c r="E146" s="69">
        <v>200116</v>
      </c>
      <c r="F146" s="69">
        <v>22239329</v>
      </c>
      <c r="H146" s="77" t="s">
        <v>1293</v>
      </c>
      <c r="I146" s="68" t="s">
        <v>1874</v>
      </c>
      <c r="J146" s="69">
        <v>29638070</v>
      </c>
      <c r="K146" s="69">
        <v>35001289</v>
      </c>
      <c r="L146" s="69">
        <v>197301</v>
      </c>
      <c r="M146" s="69">
        <v>34803988</v>
      </c>
    </row>
    <row r="147" spans="1:13" ht="15">
      <c r="A147" s="77" t="s">
        <v>1296</v>
      </c>
      <c r="B147" s="68" t="s">
        <v>1875</v>
      </c>
      <c r="C147" s="69">
        <v>2722600</v>
      </c>
      <c r="D147" s="38">
        <f t="shared" si="2"/>
        <v>28551054</v>
      </c>
      <c r="E147" s="69">
        <v>2070226</v>
      </c>
      <c r="F147" s="69">
        <v>26480828</v>
      </c>
      <c r="H147" s="77" t="s">
        <v>1296</v>
      </c>
      <c r="I147" s="68" t="s">
        <v>1875</v>
      </c>
      <c r="J147" s="69">
        <v>1734950</v>
      </c>
      <c r="K147" s="69">
        <v>39015492</v>
      </c>
      <c r="L147" s="69">
        <v>2067400</v>
      </c>
      <c r="M147" s="69">
        <v>36948092</v>
      </c>
    </row>
    <row r="148" spans="1:13" ht="15">
      <c r="A148" s="77" t="s">
        <v>1299</v>
      </c>
      <c r="B148" s="68" t="s">
        <v>1876</v>
      </c>
      <c r="C148" s="69">
        <v>59550</v>
      </c>
      <c r="D148" s="38">
        <f t="shared" si="2"/>
        <v>209172</v>
      </c>
      <c r="E148" s="69">
        <v>5400</v>
      </c>
      <c r="F148" s="69">
        <v>203772</v>
      </c>
      <c r="H148" s="77" t="s">
        <v>1299</v>
      </c>
      <c r="I148" s="68" t="s">
        <v>1876</v>
      </c>
      <c r="J148" s="69">
        <v>13700</v>
      </c>
      <c r="K148" s="69">
        <v>4098</v>
      </c>
      <c r="L148" s="67"/>
      <c r="M148" s="69">
        <v>4098</v>
      </c>
    </row>
    <row r="149" spans="1:13" ht="15">
      <c r="A149" s="77" t="s">
        <v>1302</v>
      </c>
      <c r="B149" s="68" t="s">
        <v>1877</v>
      </c>
      <c r="C149" s="67"/>
      <c r="D149" s="38">
        <f t="shared" si="2"/>
        <v>641587</v>
      </c>
      <c r="E149" s="67"/>
      <c r="F149" s="69">
        <v>641587</v>
      </c>
      <c r="H149" s="77" t="s">
        <v>1302</v>
      </c>
      <c r="I149" s="68" t="s">
        <v>1877</v>
      </c>
      <c r="J149" s="69">
        <v>21000</v>
      </c>
      <c r="K149" s="69">
        <v>637677</v>
      </c>
      <c r="L149" s="69"/>
      <c r="M149" s="69">
        <v>637677</v>
      </c>
    </row>
    <row r="150" spans="1:13" ht="15">
      <c r="A150" s="77" t="s">
        <v>1305</v>
      </c>
      <c r="B150" s="68" t="s">
        <v>1878</v>
      </c>
      <c r="C150" s="69">
        <v>32500</v>
      </c>
      <c r="D150" s="38">
        <f t="shared" si="2"/>
        <v>4769761</v>
      </c>
      <c r="E150" s="69">
        <v>329470</v>
      </c>
      <c r="F150" s="69">
        <v>4440291</v>
      </c>
      <c r="H150" s="77" t="s">
        <v>1305</v>
      </c>
      <c r="I150" s="68" t="s">
        <v>1878</v>
      </c>
      <c r="J150" s="69"/>
      <c r="K150" s="69">
        <v>2420496</v>
      </c>
      <c r="L150" s="69"/>
      <c r="M150" s="69">
        <v>2420496</v>
      </c>
    </row>
    <row r="151" spans="1:13" ht="15">
      <c r="A151" s="77" t="s">
        <v>1308</v>
      </c>
      <c r="B151" s="68" t="s">
        <v>1879</v>
      </c>
      <c r="C151" s="67"/>
      <c r="D151" s="38">
        <f t="shared" si="2"/>
        <v>631722</v>
      </c>
      <c r="E151" s="69">
        <v>73040</v>
      </c>
      <c r="F151" s="69">
        <v>558682</v>
      </c>
      <c r="H151" s="77" t="s">
        <v>1308</v>
      </c>
      <c r="I151" s="68" t="s">
        <v>1879</v>
      </c>
      <c r="J151" s="67">
        <v>117800</v>
      </c>
      <c r="K151" s="69">
        <v>918046</v>
      </c>
      <c r="L151" s="67"/>
      <c r="M151" s="69">
        <v>918046</v>
      </c>
    </row>
    <row r="152" spans="1:13" ht="15">
      <c r="A152" s="77" t="s">
        <v>1311</v>
      </c>
      <c r="B152" s="68" t="s">
        <v>1880</v>
      </c>
      <c r="C152" s="69">
        <v>438000</v>
      </c>
      <c r="D152" s="38">
        <f t="shared" si="2"/>
        <v>1929752</v>
      </c>
      <c r="E152" s="69">
        <v>12800</v>
      </c>
      <c r="F152" s="69">
        <v>1916952</v>
      </c>
      <c r="H152" s="77" t="s">
        <v>1311</v>
      </c>
      <c r="I152" s="68" t="s">
        <v>1880</v>
      </c>
      <c r="J152" s="69"/>
      <c r="K152" s="69">
        <v>2726489</v>
      </c>
      <c r="L152" s="67"/>
      <c r="M152" s="69">
        <v>2726489</v>
      </c>
    </row>
    <row r="153" spans="1:13" ht="15">
      <c r="A153" s="77" t="s">
        <v>1314</v>
      </c>
      <c r="B153" s="68" t="s">
        <v>1881</v>
      </c>
      <c r="C153" s="69">
        <v>5857096</v>
      </c>
      <c r="D153" s="38">
        <f t="shared" si="2"/>
        <v>15573881</v>
      </c>
      <c r="E153" s="69">
        <v>709920</v>
      </c>
      <c r="F153" s="69">
        <v>14863961</v>
      </c>
      <c r="H153" s="77" t="s">
        <v>1314</v>
      </c>
      <c r="I153" s="68" t="s">
        <v>1881</v>
      </c>
      <c r="J153" s="69">
        <v>30653374</v>
      </c>
      <c r="K153" s="69">
        <v>24675150</v>
      </c>
      <c r="L153" s="69">
        <v>10588166</v>
      </c>
      <c r="M153" s="69">
        <v>14086984</v>
      </c>
    </row>
    <row r="154" spans="1:13" ht="15">
      <c r="A154" s="77" t="s">
        <v>1317</v>
      </c>
      <c r="B154" s="68" t="s">
        <v>1882</v>
      </c>
      <c r="C154" s="69">
        <v>10162177</v>
      </c>
      <c r="D154" s="38">
        <f t="shared" si="2"/>
        <v>6112465</v>
      </c>
      <c r="E154" s="69">
        <v>1032880</v>
      </c>
      <c r="F154" s="69">
        <v>5079585</v>
      </c>
      <c r="H154" s="77" t="s">
        <v>1317</v>
      </c>
      <c r="I154" s="68" t="s">
        <v>1882</v>
      </c>
      <c r="J154" s="67"/>
      <c r="K154" s="69">
        <v>1761845</v>
      </c>
      <c r="L154" s="69"/>
      <c r="M154" s="69">
        <v>1761845</v>
      </c>
    </row>
    <row r="155" spans="1:13" ht="15">
      <c r="A155" s="77" t="s">
        <v>1320</v>
      </c>
      <c r="B155" s="68" t="s">
        <v>1883</v>
      </c>
      <c r="C155" s="69">
        <v>4139950</v>
      </c>
      <c r="D155" s="38">
        <f t="shared" si="2"/>
        <v>10823437</v>
      </c>
      <c r="E155" s="69">
        <v>5185581</v>
      </c>
      <c r="F155" s="69">
        <v>5637856</v>
      </c>
      <c r="H155" s="77" t="s">
        <v>1320</v>
      </c>
      <c r="I155" s="68" t="s">
        <v>1883</v>
      </c>
      <c r="J155" s="69">
        <v>40000</v>
      </c>
      <c r="K155" s="69">
        <v>8729669</v>
      </c>
      <c r="L155" s="69">
        <v>7767900</v>
      </c>
      <c r="M155" s="69">
        <v>961769</v>
      </c>
    </row>
    <row r="156" spans="1:13" ht="15">
      <c r="A156" s="77" t="s">
        <v>1323</v>
      </c>
      <c r="B156" s="68" t="s">
        <v>1884</v>
      </c>
      <c r="C156" s="69">
        <v>151404</v>
      </c>
      <c r="D156" s="38">
        <f t="shared" si="2"/>
        <v>3272671</v>
      </c>
      <c r="E156" s="69">
        <v>583585</v>
      </c>
      <c r="F156" s="69">
        <v>2689086</v>
      </c>
      <c r="H156" s="77" t="s">
        <v>1323</v>
      </c>
      <c r="I156" s="68" t="s">
        <v>1884</v>
      </c>
      <c r="J156" s="69">
        <v>17200</v>
      </c>
      <c r="K156" s="69">
        <v>496227</v>
      </c>
      <c r="L156" s="67"/>
      <c r="M156" s="69">
        <v>496227</v>
      </c>
    </row>
    <row r="157" spans="1:13" ht="15">
      <c r="A157" s="77" t="s">
        <v>1326</v>
      </c>
      <c r="B157" s="68" t="s">
        <v>1885</v>
      </c>
      <c r="C157" s="67"/>
      <c r="D157" s="38">
        <f t="shared" si="2"/>
        <v>139856</v>
      </c>
      <c r="E157" s="69">
        <v>67700</v>
      </c>
      <c r="F157" s="69">
        <v>72156</v>
      </c>
      <c r="H157" s="77" t="s">
        <v>1326</v>
      </c>
      <c r="I157" s="68" t="s">
        <v>1885</v>
      </c>
      <c r="J157" s="67"/>
      <c r="K157" s="69">
        <v>150</v>
      </c>
      <c r="L157" s="67"/>
      <c r="M157" s="69">
        <v>150</v>
      </c>
    </row>
    <row r="158" spans="1:13" ht="15">
      <c r="A158" s="77" t="s">
        <v>1329</v>
      </c>
      <c r="B158" s="68" t="s">
        <v>1886</v>
      </c>
      <c r="C158" s="67"/>
      <c r="D158" s="38">
        <f t="shared" si="2"/>
        <v>351994</v>
      </c>
      <c r="E158" s="69">
        <v>87049</v>
      </c>
      <c r="F158" s="69">
        <v>264945</v>
      </c>
      <c r="H158" s="77" t="s">
        <v>1329</v>
      </c>
      <c r="I158" s="68" t="s">
        <v>1886</v>
      </c>
      <c r="J158" s="69">
        <v>13000</v>
      </c>
      <c r="K158" s="69">
        <v>115334</v>
      </c>
      <c r="L158" s="67"/>
      <c r="M158" s="69">
        <v>115334</v>
      </c>
    </row>
    <row r="159" spans="1:13" ht="15">
      <c r="A159" s="77" t="s">
        <v>1332</v>
      </c>
      <c r="B159" s="68" t="s">
        <v>1887</v>
      </c>
      <c r="C159" s="67"/>
      <c r="D159" s="38">
        <f t="shared" si="2"/>
        <v>856446</v>
      </c>
      <c r="E159" s="69">
        <v>11400</v>
      </c>
      <c r="F159" s="69">
        <v>845046</v>
      </c>
      <c r="H159" s="77" t="s">
        <v>1332</v>
      </c>
      <c r="I159" s="68" t="s">
        <v>1887</v>
      </c>
      <c r="J159" s="69"/>
      <c r="K159" s="69">
        <v>911466</v>
      </c>
      <c r="L159" s="67"/>
      <c r="M159" s="69">
        <v>911466</v>
      </c>
    </row>
    <row r="160" spans="1:13" ht="15">
      <c r="A160" s="77" t="s">
        <v>1335</v>
      </c>
      <c r="B160" s="68" t="s">
        <v>1888</v>
      </c>
      <c r="C160" s="69">
        <v>46082</v>
      </c>
      <c r="D160" s="38">
        <f t="shared" si="2"/>
        <v>1694637</v>
      </c>
      <c r="E160" s="69">
        <v>28000</v>
      </c>
      <c r="F160" s="69">
        <v>1666637</v>
      </c>
      <c r="H160" s="77" t="s">
        <v>1335</v>
      </c>
      <c r="I160" s="68" t="s">
        <v>1888</v>
      </c>
      <c r="J160" s="69">
        <v>565501</v>
      </c>
      <c r="K160" s="69">
        <v>2516844</v>
      </c>
      <c r="L160" s="67"/>
      <c r="M160" s="69">
        <v>2516844</v>
      </c>
    </row>
    <row r="161" spans="1:13" ht="15">
      <c r="A161" s="77" t="s">
        <v>1338</v>
      </c>
      <c r="B161" s="68" t="s">
        <v>1889</v>
      </c>
      <c r="C161" s="69">
        <v>92730</v>
      </c>
      <c r="D161" s="38">
        <f t="shared" si="2"/>
        <v>948373</v>
      </c>
      <c r="E161" s="69">
        <v>72500</v>
      </c>
      <c r="F161" s="69">
        <v>875873</v>
      </c>
      <c r="H161" s="77" t="s">
        <v>1338</v>
      </c>
      <c r="I161" s="68" t="s">
        <v>1889</v>
      </c>
      <c r="J161" s="69">
        <v>29923</v>
      </c>
      <c r="K161" s="69">
        <v>1610688</v>
      </c>
      <c r="L161" s="69">
        <v>1284330</v>
      </c>
      <c r="M161" s="69">
        <v>326358</v>
      </c>
    </row>
    <row r="162" spans="1:13" ht="15">
      <c r="A162" s="77" t="s">
        <v>1341</v>
      </c>
      <c r="B162" s="68" t="s">
        <v>1890</v>
      </c>
      <c r="C162" s="69">
        <v>9735</v>
      </c>
      <c r="D162" s="38">
        <f t="shared" si="2"/>
        <v>987778</v>
      </c>
      <c r="E162" s="69">
        <v>13050</v>
      </c>
      <c r="F162" s="69">
        <v>974728</v>
      </c>
      <c r="H162" s="77" t="s">
        <v>1341</v>
      </c>
      <c r="I162" s="68" t="s">
        <v>1890</v>
      </c>
      <c r="J162" s="67"/>
      <c r="K162" s="69">
        <v>646910</v>
      </c>
      <c r="L162" s="67">
        <v>3000</v>
      </c>
      <c r="M162" s="69">
        <v>643910</v>
      </c>
    </row>
    <row r="163" spans="1:13" ht="15">
      <c r="A163" s="77" t="s">
        <v>1344</v>
      </c>
      <c r="B163" s="68" t="s">
        <v>1891</v>
      </c>
      <c r="C163" s="69">
        <v>183000</v>
      </c>
      <c r="D163" s="38">
        <f t="shared" si="2"/>
        <v>1168487</v>
      </c>
      <c r="E163" s="69">
        <v>20100</v>
      </c>
      <c r="F163" s="69">
        <v>1148387</v>
      </c>
      <c r="H163" s="77" t="s">
        <v>1344</v>
      </c>
      <c r="I163" s="68" t="s">
        <v>1891</v>
      </c>
      <c r="J163" s="69">
        <v>510500</v>
      </c>
      <c r="K163" s="69">
        <v>313957</v>
      </c>
      <c r="L163" s="67"/>
      <c r="M163" s="69">
        <v>313957</v>
      </c>
    </row>
    <row r="164" spans="1:13" ht="15">
      <c r="A164" s="77" t="s">
        <v>1347</v>
      </c>
      <c r="B164" s="68" t="s">
        <v>1892</v>
      </c>
      <c r="C164" s="69">
        <v>106750</v>
      </c>
      <c r="D164" s="38">
        <f t="shared" si="2"/>
        <v>835981</v>
      </c>
      <c r="E164" s="69">
        <v>85900</v>
      </c>
      <c r="F164" s="69">
        <v>750081</v>
      </c>
      <c r="H164" s="77" t="s">
        <v>1347</v>
      </c>
      <c r="I164" s="68" t="s">
        <v>1892</v>
      </c>
      <c r="J164" s="67"/>
      <c r="K164" s="69">
        <v>47020</v>
      </c>
      <c r="L164" s="67"/>
      <c r="M164" s="69">
        <v>47020</v>
      </c>
    </row>
    <row r="165" spans="1:13" ht="15">
      <c r="A165" s="77" t="s">
        <v>1350</v>
      </c>
      <c r="B165" s="68" t="s">
        <v>1893</v>
      </c>
      <c r="C165" s="69">
        <v>706383</v>
      </c>
      <c r="D165" s="38">
        <f t="shared" si="2"/>
        <v>7778427</v>
      </c>
      <c r="E165" s="69">
        <v>88310</v>
      </c>
      <c r="F165" s="69">
        <v>7690117</v>
      </c>
      <c r="H165" s="77" t="s">
        <v>1350</v>
      </c>
      <c r="I165" s="68" t="s">
        <v>1893</v>
      </c>
      <c r="J165" s="69">
        <v>5184657</v>
      </c>
      <c r="K165" s="69">
        <v>23752082</v>
      </c>
      <c r="L165" s="69">
        <v>405636</v>
      </c>
      <c r="M165" s="69">
        <v>23346446</v>
      </c>
    </row>
    <row r="166" spans="1:13" ht="15">
      <c r="A166" s="77" t="s">
        <v>1353</v>
      </c>
      <c r="B166" s="68" t="s">
        <v>1894</v>
      </c>
      <c r="C166" s="69">
        <v>831490</v>
      </c>
      <c r="D166" s="38">
        <f t="shared" si="2"/>
        <v>1313210</v>
      </c>
      <c r="E166" s="69">
        <v>119692</v>
      </c>
      <c r="F166" s="69">
        <v>1193518</v>
      </c>
      <c r="H166" s="77" t="s">
        <v>1353</v>
      </c>
      <c r="I166" s="68" t="s">
        <v>1894</v>
      </c>
      <c r="J166" s="69">
        <v>705300</v>
      </c>
      <c r="K166" s="69">
        <v>657865</v>
      </c>
      <c r="L166" s="67">
        <v>10200</v>
      </c>
      <c r="M166" s="69">
        <v>647665</v>
      </c>
    </row>
    <row r="167" spans="1:13" ht="15">
      <c r="A167" s="77" t="s">
        <v>1356</v>
      </c>
      <c r="B167" s="68" t="s">
        <v>1895</v>
      </c>
      <c r="C167" s="67"/>
      <c r="D167" s="38">
        <f t="shared" si="2"/>
        <v>70000</v>
      </c>
      <c r="E167" s="67"/>
      <c r="F167" s="69">
        <v>70000</v>
      </c>
      <c r="H167" s="77" t="s">
        <v>1359</v>
      </c>
      <c r="I167" s="68" t="s">
        <v>1896</v>
      </c>
      <c r="J167" s="69"/>
      <c r="K167" s="69">
        <v>1934057</v>
      </c>
      <c r="L167" s="69">
        <v>174800</v>
      </c>
      <c r="M167" s="69">
        <v>1759257</v>
      </c>
    </row>
    <row r="168" spans="1:13" ht="15">
      <c r="A168" s="77" t="s">
        <v>1359</v>
      </c>
      <c r="B168" s="68" t="s">
        <v>1896</v>
      </c>
      <c r="C168" s="69">
        <v>88500</v>
      </c>
      <c r="D168" s="38">
        <f t="shared" si="2"/>
        <v>1856112</v>
      </c>
      <c r="E168" s="69">
        <v>86575</v>
      </c>
      <c r="F168" s="69">
        <v>1769537</v>
      </c>
      <c r="H168" s="77" t="s">
        <v>1362</v>
      </c>
      <c r="I168" s="68" t="s">
        <v>1897</v>
      </c>
      <c r="J168" s="69">
        <v>347800</v>
      </c>
      <c r="K168" s="69">
        <v>1120365</v>
      </c>
      <c r="L168" s="67"/>
      <c r="M168" s="69">
        <v>1120365</v>
      </c>
    </row>
    <row r="169" spans="1:13" ht="15">
      <c r="A169" s="77" t="s">
        <v>1362</v>
      </c>
      <c r="B169" s="68" t="s">
        <v>1897</v>
      </c>
      <c r="C169" s="69">
        <v>4029545</v>
      </c>
      <c r="D169" s="38">
        <f t="shared" si="2"/>
        <v>1191916</v>
      </c>
      <c r="E169" s="69">
        <v>65375</v>
      </c>
      <c r="F169" s="69">
        <v>1126541</v>
      </c>
      <c r="H169" s="77" t="s">
        <v>1365</v>
      </c>
      <c r="I169" s="68" t="s">
        <v>1898</v>
      </c>
      <c r="J169" s="67">
        <v>1209289</v>
      </c>
      <c r="K169" s="69">
        <v>1438523</v>
      </c>
      <c r="L169" s="67">
        <v>278000</v>
      </c>
      <c r="M169" s="69">
        <v>1160523</v>
      </c>
    </row>
    <row r="170" spans="1:13" ht="15">
      <c r="A170" s="77" t="s">
        <v>1365</v>
      </c>
      <c r="B170" s="68" t="s">
        <v>1898</v>
      </c>
      <c r="C170" s="69">
        <v>150000</v>
      </c>
      <c r="D170" s="38">
        <f t="shared" si="2"/>
        <v>1340921</v>
      </c>
      <c r="E170" s="69">
        <v>303495</v>
      </c>
      <c r="F170" s="69">
        <v>1037426</v>
      </c>
      <c r="H170" s="77" t="s">
        <v>1371</v>
      </c>
      <c r="I170" s="68" t="s">
        <v>1899</v>
      </c>
      <c r="J170" s="69">
        <v>1824139</v>
      </c>
      <c r="K170" s="69">
        <v>11374275</v>
      </c>
      <c r="L170" s="69">
        <v>82649</v>
      </c>
      <c r="M170" s="69">
        <v>11291626</v>
      </c>
    </row>
    <row r="171" spans="1:13" ht="15">
      <c r="A171" s="77" t="s">
        <v>1371</v>
      </c>
      <c r="B171" s="68" t="s">
        <v>1899</v>
      </c>
      <c r="C171" s="69">
        <v>5242954</v>
      </c>
      <c r="D171" s="38">
        <f t="shared" si="2"/>
        <v>8358557</v>
      </c>
      <c r="E171" s="69">
        <v>958826</v>
      </c>
      <c r="F171" s="69">
        <v>7399731</v>
      </c>
      <c r="H171" s="77" t="s">
        <v>1374</v>
      </c>
      <c r="I171" s="68" t="s">
        <v>1900</v>
      </c>
      <c r="J171" s="69">
        <v>105261</v>
      </c>
      <c r="K171" s="69">
        <v>4250079</v>
      </c>
      <c r="L171" s="69"/>
      <c r="M171" s="69">
        <v>4250079</v>
      </c>
    </row>
    <row r="172" spans="1:13" ht="15">
      <c r="A172" s="77" t="s">
        <v>1374</v>
      </c>
      <c r="B172" s="68" t="s">
        <v>1900</v>
      </c>
      <c r="C172" s="69">
        <v>325816</v>
      </c>
      <c r="D172" s="38">
        <f t="shared" si="2"/>
        <v>2140258</v>
      </c>
      <c r="E172" s="69">
        <v>95100</v>
      </c>
      <c r="F172" s="69">
        <v>2045158</v>
      </c>
      <c r="H172" s="77" t="s">
        <v>1377</v>
      </c>
      <c r="I172" s="68" t="s">
        <v>1901</v>
      </c>
      <c r="J172" s="69">
        <v>4292534</v>
      </c>
      <c r="K172" s="69">
        <v>6661047</v>
      </c>
      <c r="L172" s="69">
        <v>276400</v>
      </c>
      <c r="M172" s="69">
        <v>6384647</v>
      </c>
    </row>
    <row r="173" spans="1:13" ht="15">
      <c r="A173" s="77" t="s">
        <v>1377</v>
      </c>
      <c r="B173" s="68" t="s">
        <v>1901</v>
      </c>
      <c r="C173" s="69">
        <v>10708742</v>
      </c>
      <c r="D173" s="38">
        <f t="shared" si="2"/>
        <v>6932560</v>
      </c>
      <c r="E173" s="69">
        <v>224425</v>
      </c>
      <c r="F173" s="69">
        <v>6708135</v>
      </c>
      <c r="H173" s="77" t="s">
        <v>1380</v>
      </c>
      <c r="I173" s="68" t="s">
        <v>1902</v>
      </c>
      <c r="J173" s="67">
        <v>217485</v>
      </c>
      <c r="K173" s="69">
        <v>7500</v>
      </c>
      <c r="L173" s="67"/>
      <c r="M173" s="69">
        <v>7500</v>
      </c>
    </row>
    <row r="174" spans="1:13" ht="15">
      <c r="A174" s="77" t="s">
        <v>1380</v>
      </c>
      <c r="B174" s="68" t="s">
        <v>1902</v>
      </c>
      <c r="C174" s="67"/>
      <c r="D174" s="38">
        <f t="shared" si="2"/>
        <v>206957</v>
      </c>
      <c r="E174" s="67"/>
      <c r="F174" s="69">
        <v>206957</v>
      </c>
      <c r="H174" s="77" t="s">
        <v>1384</v>
      </c>
      <c r="I174" s="68" t="s">
        <v>1903</v>
      </c>
      <c r="J174" s="69">
        <v>97272</v>
      </c>
      <c r="K174" s="69">
        <v>2763626</v>
      </c>
      <c r="L174" s="67">
        <v>10500</v>
      </c>
      <c r="M174" s="69">
        <v>2753126</v>
      </c>
    </row>
    <row r="175" spans="1:13" ht="15">
      <c r="A175" s="77" t="s">
        <v>1384</v>
      </c>
      <c r="B175" s="68" t="s">
        <v>1903</v>
      </c>
      <c r="C175" s="69">
        <v>48293425</v>
      </c>
      <c r="D175" s="38">
        <f t="shared" si="2"/>
        <v>8556441</v>
      </c>
      <c r="E175" s="69">
        <v>1991835</v>
      </c>
      <c r="F175" s="69">
        <v>6564606</v>
      </c>
      <c r="H175" s="77" t="s">
        <v>1387</v>
      </c>
      <c r="I175" s="68" t="s">
        <v>1904</v>
      </c>
      <c r="J175" s="69">
        <v>685100</v>
      </c>
      <c r="K175" s="69">
        <v>1823052</v>
      </c>
      <c r="L175" s="69">
        <v>118200</v>
      </c>
      <c r="M175" s="69">
        <v>1704852</v>
      </c>
    </row>
    <row r="176" spans="1:13" ht="15">
      <c r="A176" s="77" t="s">
        <v>1387</v>
      </c>
      <c r="B176" s="68" t="s">
        <v>1904</v>
      </c>
      <c r="C176" s="69">
        <v>8506977</v>
      </c>
      <c r="D176" s="38">
        <f t="shared" si="2"/>
        <v>5324442</v>
      </c>
      <c r="E176" s="69">
        <v>1703525</v>
      </c>
      <c r="F176" s="69">
        <v>3620917</v>
      </c>
      <c r="H176" s="77" t="s">
        <v>1390</v>
      </c>
      <c r="I176" s="68" t="s">
        <v>1905</v>
      </c>
      <c r="J176" s="67"/>
      <c r="K176" s="69">
        <v>7100</v>
      </c>
      <c r="L176" s="67"/>
      <c r="M176" s="69">
        <v>7100</v>
      </c>
    </row>
    <row r="177" spans="1:13" ht="15">
      <c r="A177" s="77" t="s">
        <v>1390</v>
      </c>
      <c r="B177" s="68" t="s">
        <v>1905</v>
      </c>
      <c r="C177" s="69">
        <v>2292850</v>
      </c>
      <c r="D177" s="38">
        <f t="shared" si="2"/>
        <v>1036888</v>
      </c>
      <c r="E177" s="69">
        <v>217000</v>
      </c>
      <c r="F177" s="69">
        <v>819888</v>
      </c>
      <c r="H177" s="77" t="s">
        <v>1393</v>
      </c>
      <c r="I177" s="68" t="s">
        <v>1906</v>
      </c>
      <c r="J177" s="69">
        <v>1028460</v>
      </c>
      <c r="K177" s="69">
        <v>639279</v>
      </c>
      <c r="L177" s="69">
        <v>11660</v>
      </c>
      <c r="M177" s="69">
        <v>627619</v>
      </c>
    </row>
    <row r="178" spans="1:13" ht="15">
      <c r="A178" s="77" t="s">
        <v>1393</v>
      </c>
      <c r="B178" s="68" t="s">
        <v>1906</v>
      </c>
      <c r="C178" s="69">
        <v>520200</v>
      </c>
      <c r="D178" s="38">
        <f t="shared" si="2"/>
        <v>2875328</v>
      </c>
      <c r="E178" s="69">
        <v>182640</v>
      </c>
      <c r="F178" s="69">
        <v>2692688</v>
      </c>
      <c r="H178" s="77" t="s">
        <v>1396</v>
      </c>
      <c r="I178" s="68" t="s">
        <v>1907</v>
      </c>
      <c r="J178" s="69">
        <v>1510590</v>
      </c>
      <c r="K178" s="69">
        <v>2412377</v>
      </c>
      <c r="L178" s="69">
        <v>289130</v>
      </c>
      <c r="M178" s="69">
        <v>2123247</v>
      </c>
    </row>
    <row r="179" spans="1:13" ht="15">
      <c r="A179" s="77" t="s">
        <v>1396</v>
      </c>
      <c r="B179" s="68" t="s">
        <v>1907</v>
      </c>
      <c r="C179" s="69">
        <v>5077891</v>
      </c>
      <c r="D179" s="38">
        <f t="shared" si="2"/>
        <v>9454850</v>
      </c>
      <c r="E179" s="69">
        <v>2433058</v>
      </c>
      <c r="F179" s="69">
        <v>7021792</v>
      </c>
      <c r="H179" s="77" t="s">
        <v>1399</v>
      </c>
      <c r="I179" s="68" t="s">
        <v>1908</v>
      </c>
      <c r="J179" s="69">
        <v>387778</v>
      </c>
      <c r="K179" s="69">
        <v>5190662</v>
      </c>
      <c r="L179" s="69">
        <v>1</v>
      </c>
      <c r="M179" s="69">
        <v>5190661</v>
      </c>
    </row>
    <row r="180" spans="1:13" ht="15">
      <c r="A180" s="77" t="s">
        <v>1399</v>
      </c>
      <c r="B180" s="68" t="s">
        <v>1908</v>
      </c>
      <c r="C180" s="69">
        <v>18853820</v>
      </c>
      <c r="D180" s="38">
        <f t="shared" si="2"/>
        <v>7135258</v>
      </c>
      <c r="E180" s="69">
        <v>701564</v>
      </c>
      <c r="F180" s="69">
        <v>6433694</v>
      </c>
      <c r="H180" s="77" t="s">
        <v>1402</v>
      </c>
      <c r="I180" s="68" t="s">
        <v>1909</v>
      </c>
      <c r="J180" s="69">
        <v>372938</v>
      </c>
      <c r="K180" s="69">
        <v>857736</v>
      </c>
      <c r="L180" s="69">
        <v>128251</v>
      </c>
      <c r="M180" s="69">
        <v>729485</v>
      </c>
    </row>
    <row r="181" spans="1:13" ht="15">
      <c r="A181" s="77" t="s">
        <v>1402</v>
      </c>
      <c r="B181" s="68" t="s">
        <v>1909</v>
      </c>
      <c r="C181" s="69">
        <v>5738454</v>
      </c>
      <c r="D181" s="38">
        <f t="shared" si="2"/>
        <v>4246056</v>
      </c>
      <c r="E181" s="69">
        <v>1179706</v>
      </c>
      <c r="F181" s="69">
        <v>3066350</v>
      </c>
      <c r="H181" s="77" t="s">
        <v>1405</v>
      </c>
      <c r="I181" s="68" t="s">
        <v>1910</v>
      </c>
      <c r="J181" s="69">
        <v>1067090</v>
      </c>
      <c r="K181" s="69">
        <v>5743187</v>
      </c>
      <c r="L181" s="67"/>
      <c r="M181" s="69">
        <v>5743187</v>
      </c>
    </row>
    <row r="182" spans="1:13" ht="15">
      <c r="A182" s="77" t="s">
        <v>1405</v>
      </c>
      <c r="B182" s="68" t="s">
        <v>1910</v>
      </c>
      <c r="C182" s="69">
        <v>69350209</v>
      </c>
      <c r="D182" s="38">
        <f t="shared" si="2"/>
        <v>18387104</v>
      </c>
      <c r="E182" s="69">
        <v>2636930</v>
      </c>
      <c r="F182" s="69">
        <v>15750174</v>
      </c>
      <c r="H182" s="77" t="s">
        <v>1408</v>
      </c>
      <c r="I182" s="68" t="s">
        <v>1911</v>
      </c>
      <c r="J182" s="69">
        <v>10801500</v>
      </c>
      <c r="K182" s="69">
        <v>1266448</v>
      </c>
      <c r="L182" s="69"/>
      <c r="M182" s="69">
        <v>1266448</v>
      </c>
    </row>
    <row r="183" spans="1:13" ht="15">
      <c r="A183" s="77" t="s">
        <v>1408</v>
      </c>
      <c r="B183" s="68" t="s">
        <v>1911</v>
      </c>
      <c r="C183" s="69">
        <v>24215451</v>
      </c>
      <c r="D183" s="38">
        <f t="shared" si="2"/>
        <v>4127019</v>
      </c>
      <c r="E183" s="69">
        <v>224610</v>
      </c>
      <c r="F183" s="69">
        <v>3902409</v>
      </c>
      <c r="H183" s="77" t="s">
        <v>1411</v>
      </c>
      <c r="I183" s="68" t="s">
        <v>1912</v>
      </c>
      <c r="J183" s="67"/>
      <c r="K183" s="69">
        <v>1408662</v>
      </c>
      <c r="L183" s="67">
        <v>212050</v>
      </c>
      <c r="M183" s="69">
        <v>1196612</v>
      </c>
    </row>
    <row r="184" spans="1:13" ht="15">
      <c r="A184" s="77" t="s">
        <v>1411</v>
      </c>
      <c r="B184" s="68" t="s">
        <v>1912</v>
      </c>
      <c r="C184" s="69">
        <v>20346728</v>
      </c>
      <c r="D184" s="38">
        <f t="shared" si="2"/>
        <v>9949025</v>
      </c>
      <c r="E184" s="69">
        <v>310000</v>
      </c>
      <c r="F184" s="69">
        <v>9639025</v>
      </c>
      <c r="H184" s="77" t="s">
        <v>1414</v>
      </c>
      <c r="I184" s="68" t="s">
        <v>1913</v>
      </c>
      <c r="J184" s="69">
        <v>200764</v>
      </c>
      <c r="K184" s="69">
        <v>1655164</v>
      </c>
      <c r="L184" s="67">
        <v>56200</v>
      </c>
      <c r="M184" s="69">
        <v>1598964</v>
      </c>
    </row>
    <row r="185" spans="1:13" ht="15">
      <c r="A185" s="77" t="s">
        <v>1414</v>
      </c>
      <c r="B185" s="68" t="s">
        <v>1913</v>
      </c>
      <c r="C185" s="69">
        <v>4310400</v>
      </c>
      <c r="D185" s="38">
        <f t="shared" si="2"/>
        <v>5578123</v>
      </c>
      <c r="E185" s="69">
        <v>2324095</v>
      </c>
      <c r="F185" s="69">
        <v>3254028</v>
      </c>
      <c r="H185" s="77" t="s">
        <v>1417</v>
      </c>
      <c r="I185" s="68" t="s">
        <v>1914</v>
      </c>
      <c r="J185" s="69">
        <v>17100</v>
      </c>
      <c r="K185" s="69">
        <v>78326</v>
      </c>
      <c r="L185" s="67"/>
      <c r="M185" s="69">
        <v>78326</v>
      </c>
    </row>
    <row r="186" spans="1:13" ht="15">
      <c r="A186" s="77" t="s">
        <v>1417</v>
      </c>
      <c r="B186" s="68" t="s">
        <v>1914</v>
      </c>
      <c r="C186" s="69">
        <v>1720660</v>
      </c>
      <c r="D186" s="38">
        <f t="shared" si="2"/>
        <v>1860541</v>
      </c>
      <c r="E186" s="69">
        <v>1102988</v>
      </c>
      <c r="F186" s="69">
        <v>757553</v>
      </c>
      <c r="H186" s="77" t="s">
        <v>1420</v>
      </c>
      <c r="I186" s="68" t="s">
        <v>1915</v>
      </c>
      <c r="J186" s="67"/>
      <c r="K186" s="69">
        <v>14478</v>
      </c>
      <c r="L186" s="67">
        <v>1</v>
      </c>
      <c r="M186" s="69">
        <v>14477</v>
      </c>
    </row>
    <row r="187" spans="1:13" ht="15">
      <c r="A187" s="77" t="s">
        <v>1420</v>
      </c>
      <c r="B187" s="68" t="s">
        <v>1915</v>
      </c>
      <c r="C187" s="69">
        <v>20500</v>
      </c>
      <c r="D187" s="38">
        <f t="shared" si="2"/>
        <v>1222720</v>
      </c>
      <c r="E187" s="69">
        <v>145600</v>
      </c>
      <c r="F187" s="69">
        <v>1077120</v>
      </c>
      <c r="H187" s="77" t="s">
        <v>1423</v>
      </c>
      <c r="I187" s="68" t="s">
        <v>1916</v>
      </c>
      <c r="J187" s="67"/>
      <c r="K187" s="69">
        <v>2333497</v>
      </c>
      <c r="L187" s="69"/>
      <c r="M187" s="69">
        <v>2333497</v>
      </c>
    </row>
    <row r="188" spans="1:13" ht="15">
      <c r="A188" s="77" t="s">
        <v>1423</v>
      </c>
      <c r="B188" s="68" t="s">
        <v>1916</v>
      </c>
      <c r="C188" s="69">
        <v>563701</v>
      </c>
      <c r="D188" s="38">
        <f t="shared" si="2"/>
        <v>2057809</v>
      </c>
      <c r="E188" s="69">
        <v>10551</v>
      </c>
      <c r="F188" s="69">
        <v>2047258</v>
      </c>
      <c r="H188" s="77" t="s">
        <v>1426</v>
      </c>
      <c r="I188" s="68" t="s">
        <v>1917</v>
      </c>
      <c r="J188" s="67">
        <v>296000</v>
      </c>
      <c r="K188" s="69">
        <v>4710650</v>
      </c>
      <c r="L188" s="69">
        <v>4145046</v>
      </c>
      <c r="M188" s="69">
        <v>565604</v>
      </c>
    </row>
    <row r="189" spans="1:13" ht="15">
      <c r="A189" s="77" t="s">
        <v>1426</v>
      </c>
      <c r="B189" s="68" t="s">
        <v>1917</v>
      </c>
      <c r="C189" s="69">
        <v>2744310</v>
      </c>
      <c r="D189" s="38">
        <f t="shared" si="2"/>
        <v>3699584</v>
      </c>
      <c r="E189" s="69">
        <v>763610</v>
      </c>
      <c r="F189" s="69">
        <v>2935974</v>
      </c>
      <c r="H189" s="77" t="s">
        <v>1429</v>
      </c>
      <c r="I189" s="68" t="s">
        <v>1918</v>
      </c>
      <c r="J189" s="69">
        <v>51301</v>
      </c>
      <c r="K189" s="69">
        <v>51653</v>
      </c>
      <c r="L189" s="67"/>
      <c r="M189" s="69">
        <v>51653</v>
      </c>
    </row>
    <row r="190" spans="1:13" ht="15">
      <c r="A190" s="77" t="s">
        <v>1429</v>
      </c>
      <c r="B190" s="68" t="s">
        <v>1918</v>
      </c>
      <c r="C190" s="69">
        <v>32200</v>
      </c>
      <c r="D190" s="38">
        <f t="shared" si="2"/>
        <v>360486</v>
      </c>
      <c r="E190" s="69">
        <v>41550</v>
      </c>
      <c r="F190" s="69">
        <v>318936</v>
      </c>
      <c r="H190" s="77" t="s">
        <v>1433</v>
      </c>
      <c r="I190" s="68" t="s">
        <v>1919</v>
      </c>
      <c r="J190" s="67">
        <v>581400</v>
      </c>
      <c r="K190" s="69">
        <v>6902787</v>
      </c>
      <c r="L190" s="69">
        <v>1866080</v>
      </c>
      <c r="M190" s="69">
        <v>5036707</v>
      </c>
    </row>
    <row r="191" spans="1:13" ht="15">
      <c r="A191" s="77" t="s">
        <v>1433</v>
      </c>
      <c r="B191" s="68" t="s">
        <v>1919</v>
      </c>
      <c r="C191" s="69">
        <v>260900</v>
      </c>
      <c r="D191" s="38">
        <f t="shared" si="2"/>
        <v>4010430</v>
      </c>
      <c r="E191" s="69">
        <v>163911</v>
      </c>
      <c r="F191" s="69">
        <v>3846519</v>
      </c>
      <c r="H191" s="77" t="s">
        <v>1436</v>
      </c>
      <c r="I191" s="68" t="s">
        <v>1920</v>
      </c>
      <c r="J191" s="69">
        <v>154984</v>
      </c>
      <c r="K191" s="69">
        <v>350668</v>
      </c>
      <c r="L191" s="67">
        <v>44465</v>
      </c>
      <c r="M191" s="69">
        <v>306203</v>
      </c>
    </row>
    <row r="192" spans="1:13" ht="15">
      <c r="A192" s="77" t="s">
        <v>1436</v>
      </c>
      <c r="B192" s="68" t="s">
        <v>1920</v>
      </c>
      <c r="C192" s="69">
        <v>105700</v>
      </c>
      <c r="D192" s="38">
        <f t="shared" si="2"/>
        <v>701003</v>
      </c>
      <c r="E192" s="67"/>
      <c r="F192" s="69">
        <v>701003</v>
      </c>
      <c r="H192" s="77" t="s">
        <v>1439</v>
      </c>
      <c r="I192" s="68" t="s">
        <v>1921</v>
      </c>
      <c r="J192" s="69">
        <v>114018</v>
      </c>
      <c r="K192" s="69">
        <v>500557</v>
      </c>
      <c r="L192" s="69">
        <v>111500</v>
      </c>
      <c r="M192" s="69">
        <v>389057</v>
      </c>
    </row>
    <row r="193" spans="1:13" ht="15">
      <c r="A193" s="77" t="s">
        <v>1439</v>
      </c>
      <c r="B193" s="68" t="s">
        <v>1921</v>
      </c>
      <c r="C193" s="69">
        <v>2000</v>
      </c>
      <c r="D193" s="38">
        <f t="shared" si="2"/>
        <v>800738</v>
      </c>
      <c r="E193" s="69">
        <v>48275</v>
      </c>
      <c r="F193" s="69">
        <v>752463</v>
      </c>
      <c r="H193" s="77" t="s">
        <v>1442</v>
      </c>
      <c r="I193" s="68" t="s">
        <v>1922</v>
      </c>
      <c r="J193" s="69">
        <v>23501</v>
      </c>
      <c r="K193" s="69">
        <v>428640</v>
      </c>
      <c r="L193" s="67"/>
      <c r="M193" s="69">
        <v>428640</v>
      </c>
    </row>
    <row r="194" spans="1:13" ht="15">
      <c r="A194" s="77" t="s">
        <v>1442</v>
      </c>
      <c r="B194" s="68" t="s">
        <v>1922</v>
      </c>
      <c r="C194" s="69">
        <v>369233</v>
      </c>
      <c r="D194" s="38">
        <f t="shared" si="2"/>
        <v>653144</v>
      </c>
      <c r="E194" s="69">
        <v>136750</v>
      </c>
      <c r="F194" s="69">
        <v>516394</v>
      </c>
      <c r="H194" s="77" t="s">
        <v>1445</v>
      </c>
      <c r="I194" s="68" t="s">
        <v>1923</v>
      </c>
      <c r="J194" s="69">
        <v>130900</v>
      </c>
      <c r="K194" s="69">
        <v>1354808</v>
      </c>
      <c r="L194" s="67"/>
      <c r="M194" s="69">
        <v>1354808</v>
      </c>
    </row>
    <row r="195" spans="1:13" ht="15">
      <c r="A195" s="77" t="s">
        <v>1445</v>
      </c>
      <c r="B195" s="68" t="s">
        <v>1923</v>
      </c>
      <c r="C195" s="69">
        <v>66001</v>
      </c>
      <c r="D195" s="38">
        <f t="shared" si="2"/>
        <v>707502</v>
      </c>
      <c r="E195" s="69">
        <v>35701</v>
      </c>
      <c r="F195" s="69">
        <v>671801</v>
      </c>
      <c r="H195" s="77" t="s">
        <v>1448</v>
      </c>
      <c r="I195" s="68" t="s">
        <v>1924</v>
      </c>
      <c r="J195" s="69">
        <v>70610</v>
      </c>
      <c r="K195" s="69">
        <v>20750</v>
      </c>
      <c r="L195" s="67">
        <v>7500</v>
      </c>
      <c r="M195" s="69">
        <v>13250</v>
      </c>
    </row>
    <row r="196" spans="1:13" ht="15">
      <c r="A196" s="77" t="s">
        <v>1448</v>
      </c>
      <c r="B196" s="68" t="s">
        <v>1924</v>
      </c>
      <c r="C196" s="67"/>
      <c r="D196" s="38">
        <f t="shared" si="2"/>
        <v>192926</v>
      </c>
      <c r="E196" s="69">
        <v>8000</v>
      </c>
      <c r="F196" s="69">
        <v>184926</v>
      </c>
      <c r="H196" s="77" t="s">
        <v>1451</v>
      </c>
      <c r="I196" s="68" t="s">
        <v>1925</v>
      </c>
      <c r="J196" s="69">
        <v>301432</v>
      </c>
      <c r="K196" s="69">
        <v>460515</v>
      </c>
      <c r="L196" s="69">
        <v>20000</v>
      </c>
      <c r="M196" s="69">
        <v>440515</v>
      </c>
    </row>
    <row r="197" spans="1:13" ht="15">
      <c r="A197" s="77" t="s">
        <v>1451</v>
      </c>
      <c r="B197" s="68" t="s">
        <v>1925</v>
      </c>
      <c r="C197" s="69">
        <v>173100</v>
      </c>
      <c r="D197" s="38">
        <f t="shared" si="2"/>
        <v>948351</v>
      </c>
      <c r="E197" s="69">
        <v>8472</v>
      </c>
      <c r="F197" s="69">
        <v>939879</v>
      </c>
      <c r="H197" s="77" t="s">
        <v>1457</v>
      </c>
      <c r="I197" s="68" t="s">
        <v>1927</v>
      </c>
      <c r="J197" s="69">
        <v>244609</v>
      </c>
      <c r="K197" s="69">
        <v>1152106</v>
      </c>
      <c r="L197" s="67"/>
      <c r="M197" s="69">
        <v>1152106</v>
      </c>
    </row>
    <row r="198" spans="1:13" ht="15">
      <c r="A198" s="77" t="s">
        <v>1454</v>
      </c>
      <c r="B198" s="68" t="s">
        <v>1926</v>
      </c>
      <c r="C198" s="69">
        <v>304800</v>
      </c>
      <c r="D198" s="38">
        <f t="shared" si="2"/>
        <v>444035</v>
      </c>
      <c r="E198" s="69">
        <v>76600</v>
      </c>
      <c r="F198" s="69">
        <v>367435</v>
      </c>
      <c r="H198" s="77" t="s">
        <v>1460</v>
      </c>
      <c r="I198" s="68" t="s">
        <v>1928</v>
      </c>
      <c r="J198" s="69">
        <v>2579476</v>
      </c>
      <c r="K198" s="69">
        <v>5931235</v>
      </c>
      <c r="L198" s="69">
        <v>563097</v>
      </c>
      <c r="M198" s="69">
        <v>5368138</v>
      </c>
    </row>
    <row r="199" spans="1:13" ht="15">
      <c r="A199" s="77" t="s">
        <v>1457</v>
      </c>
      <c r="B199" s="68" t="s">
        <v>1927</v>
      </c>
      <c r="C199" s="69">
        <v>161650</v>
      </c>
      <c r="D199" s="38">
        <f aca="true" t="shared" si="3" ref="D199:D262">E199+F199</f>
        <v>1213487</v>
      </c>
      <c r="E199" s="69">
        <v>115650</v>
      </c>
      <c r="F199" s="69">
        <v>1097837</v>
      </c>
      <c r="H199" s="77" t="s">
        <v>1466</v>
      </c>
      <c r="I199" s="68" t="s">
        <v>1930</v>
      </c>
      <c r="J199" s="67">
        <v>118901</v>
      </c>
      <c r="K199" s="69">
        <v>778197</v>
      </c>
      <c r="L199" s="67">
        <v>1400</v>
      </c>
      <c r="M199" s="69">
        <v>776797</v>
      </c>
    </row>
    <row r="200" spans="1:13" ht="15">
      <c r="A200" s="77" t="s">
        <v>1460</v>
      </c>
      <c r="B200" s="68" t="s">
        <v>1928</v>
      </c>
      <c r="C200" s="69">
        <v>991435</v>
      </c>
      <c r="D200" s="38">
        <f t="shared" si="3"/>
        <v>6052989</v>
      </c>
      <c r="E200" s="69">
        <v>157551</v>
      </c>
      <c r="F200" s="69">
        <v>5895438</v>
      </c>
      <c r="H200" s="77" t="s">
        <v>1469</v>
      </c>
      <c r="I200" s="68" t="s">
        <v>1931</v>
      </c>
      <c r="J200" s="69">
        <v>317943</v>
      </c>
      <c r="K200" s="69">
        <v>2400956</v>
      </c>
      <c r="L200" s="67">
        <v>64672</v>
      </c>
      <c r="M200" s="69">
        <v>2336284</v>
      </c>
    </row>
    <row r="201" spans="1:13" ht="15">
      <c r="A201" s="77" t="s">
        <v>1463</v>
      </c>
      <c r="B201" s="68" t="s">
        <v>1929</v>
      </c>
      <c r="C201" s="67"/>
      <c r="D201" s="38">
        <f t="shared" si="3"/>
        <v>118680</v>
      </c>
      <c r="E201" s="67"/>
      <c r="F201" s="69">
        <v>118680</v>
      </c>
      <c r="H201" s="77" t="s">
        <v>1472</v>
      </c>
      <c r="I201" s="68" t="s">
        <v>1932</v>
      </c>
      <c r="J201" s="69">
        <v>15015589</v>
      </c>
      <c r="K201" s="69">
        <v>21086955</v>
      </c>
      <c r="L201" s="69">
        <v>8457060</v>
      </c>
      <c r="M201" s="69">
        <v>12629895</v>
      </c>
    </row>
    <row r="202" spans="1:13" ht="15">
      <c r="A202" s="77" t="s">
        <v>1466</v>
      </c>
      <c r="B202" s="68" t="s">
        <v>1930</v>
      </c>
      <c r="C202" s="69">
        <v>405500</v>
      </c>
      <c r="D202" s="38">
        <f t="shared" si="3"/>
        <v>232485</v>
      </c>
      <c r="E202" s="69">
        <v>28000</v>
      </c>
      <c r="F202" s="69">
        <v>204485</v>
      </c>
      <c r="H202" s="77" t="s">
        <v>1476</v>
      </c>
      <c r="I202" s="68" t="s">
        <v>1933</v>
      </c>
      <c r="J202" s="69">
        <v>281927</v>
      </c>
      <c r="K202" s="69">
        <v>5325589</v>
      </c>
      <c r="L202" s="69">
        <v>3300000</v>
      </c>
      <c r="M202" s="69">
        <v>2025589</v>
      </c>
    </row>
    <row r="203" spans="1:13" ht="15">
      <c r="A203" s="77" t="s">
        <v>1469</v>
      </c>
      <c r="B203" s="68" t="s">
        <v>1931</v>
      </c>
      <c r="C203" s="69">
        <v>1</v>
      </c>
      <c r="D203" s="38">
        <f t="shared" si="3"/>
        <v>1590900</v>
      </c>
      <c r="E203" s="69">
        <v>260350</v>
      </c>
      <c r="F203" s="69">
        <v>1330550</v>
      </c>
      <c r="H203" s="77" t="s">
        <v>1479</v>
      </c>
      <c r="I203" s="68" t="s">
        <v>1934</v>
      </c>
      <c r="J203" s="69">
        <v>2393000</v>
      </c>
      <c r="K203" s="69">
        <v>744452</v>
      </c>
      <c r="L203" s="69"/>
      <c r="M203" s="69">
        <v>744452</v>
      </c>
    </row>
    <row r="204" spans="1:13" ht="15">
      <c r="A204" s="77" t="s">
        <v>1472</v>
      </c>
      <c r="B204" s="68" t="s">
        <v>1932</v>
      </c>
      <c r="C204" s="69">
        <v>6923115</v>
      </c>
      <c r="D204" s="38">
        <f t="shared" si="3"/>
        <v>5190720</v>
      </c>
      <c r="E204" s="69">
        <v>632975</v>
      </c>
      <c r="F204" s="69">
        <v>4557745</v>
      </c>
      <c r="H204" s="77" t="s">
        <v>1482</v>
      </c>
      <c r="I204" s="68" t="s">
        <v>1935</v>
      </c>
      <c r="J204" s="69"/>
      <c r="K204" s="69">
        <v>773581</v>
      </c>
      <c r="L204" s="69"/>
      <c r="M204" s="69">
        <v>773581</v>
      </c>
    </row>
    <row r="205" spans="1:13" ht="15">
      <c r="A205" s="77" t="s">
        <v>1476</v>
      </c>
      <c r="B205" s="68" t="s">
        <v>1933</v>
      </c>
      <c r="C205" s="69">
        <v>14162000</v>
      </c>
      <c r="D205" s="38">
        <f t="shared" si="3"/>
        <v>11763133</v>
      </c>
      <c r="E205" s="69">
        <v>209800</v>
      </c>
      <c r="F205" s="69">
        <v>11553333</v>
      </c>
      <c r="H205" s="77" t="s">
        <v>1485</v>
      </c>
      <c r="I205" s="68" t="s">
        <v>1936</v>
      </c>
      <c r="J205" s="67">
        <v>1498000</v>
      </c>
      <c r="K205" s="69">
        <v>2440973</v>
      </c>
      <c r="L205" s="67"/>
      <c r="M205" s="69">
        <v>2440973</v>
      </c>
    </row>
    <row r="206" spans="1:13" ht="15">
      <c r="A206" s="77" t="s">
        <v>1479</v>
      </c>
      <c r="B206" s="68" t="s">
        <v>1934</v>
      </c>
      <c r="C206" s="69">
        <v>30374249</v>
      </c>
      <c r="D206" s="38">
        <f t="shared" si="3"/>
        <v>15851358</v>
      </c>
      <c r="E206" s="69">
        <v>621040</v>
      </c>
      <c r="F206" s="69">
        <v>15230318</v>
      </c>
      <c r="H206" s="77" t="s">
        <v>1488</v>
      </c>
      <c r="I206" s="68" t="s">
        <v>1937</v>
      </c>
      <c r="J206" s="69">
        <v>45029</v>
      </c>
      <c r="K206" s="69">
        <v>3577864</v>
      </c>
      <c r="L206" s="69"/>
      <c r="M206" s="69">
        <v>3577864</v>
      </c>
    </row>
    <row r="207" spans="1:13" ht="15">
      <c r="A207" s="77" t="s">
        <v>1482</v>
      </c>
      <c r="B207" s="68" t="s">
        <v>1935</v>
      </c>
      <c r="C207" s="67"/>
      <c r="D207" s="38">
        <f t="shared" si="3"/>
        <v>2779359</v>
      </c>
      <c r="E207" s="69">
        <v>87983</v>
      </c>
      <c r="F207" s="69">
        <v>2691376</v>
      </c>
      <c r="H207" s="77" t="s">
        <v>1494</v>
      </c>
      <c r="I207" s="68" t="s">
        <v>1939</v>
      </c>
      <c r="J207" s="69">
        <v>435825</v>
      </c>
      <c r="K207" s="69">
        <v>14022366</v>
      </c>
      <c r="L207" s="69">
        <v>495300</v>
      </c>
      <c r="M207" s="69">
        <v>13527066</v>
      </c>
    </row>
    <row r="208" spans="1:13" ht="15">
      <c r="A208" s="77" t="s">
        <v>1485</v>
      </c>
      <c r="B208" s="68" t="s">
        <v>1936</v>
      </c>
      <c r="C208" s="69">
        <v>1523050</v>
      </c>
      <c r="D208" s="38">
        <f t="shared" si="3"/>
        <v>6316161</v>
      </c>
      <c r="E208" s="69">
        <v>1953922</v>
      </c>
      <c r="F208" s="69">
        <v>4362239</v>
      </c>
      <c r="H208" s="77" t="s">
        <v>1496</v>
      </c>
      <c r="I208" s="68" t="s">
        <v>1940</v>
      </c>
      <c r="J208" s="67"/>
      <c r="K208" s="69">
        <v>221660</v>
      </c>
      <c r="L208" s="67"/>
      <c r="M208" s="69">
        <v>221660</v>
      </c>
    </row>
    <row r="209" spans="1:13" ht="15">
      <c r="A209" s="77" t="s">
        <v>1488</v>
      </c>
      <c r="B209" s="68" t="s">
        <v>1937</v>
      </c>
      <c r="C209" s="69">
        <v>1533050</v>
      </c>
      <c r="D209" s="38">
        <f t="shared" si="3"/>
        <v>14658034</v>
      </c>
      <c r="E209" s="69">
        <v>210700</v>
      </c>
      <c r="F209" s="69">
        <v>14447334</v>
      </c>
      <c r="H209" s="77" t="s">
        <v>1499</v>
      </c>
      <c r="I209" s="68" t="s">
        <v>1941</v>
      </c>
      <c r="J209" s="69"/>
      <c r="K209" s="69">
        <v>4920807</v>
      </c>
      <c r="L209" s="67"/>
      <c r="M209" s="69">
        <v>4920807</v>
      </c>
    </row>
    <row r="210" spans="1:13" ht="15">
      <c r="A210" s="77" t="s">
        <v>1491</v>
      </c>
      <c r="B210" s="68" t="s">
        <v>1938</v>
      </c>
      <c r="C210" s="69">
        <v>932000</v>
      </c>
      <c r="D210" s="38">
        <f t="shared" si="3"/>
        <v>3382043</v>
      </c>
      <c r="E210" s="69">
        <v>1457950</v>
      </c>
      <c r="F210" s="69">
        <v>1924093</v>
      </c>
      <c r="H210" s="77" t="s">
        <v>1502</v>
      </c>
      <c r="I210" s="68" t="s">
        <v>1942</v>
      </c>
      <c r="J210" s="69">
        <v>651300</v>
      </c>
      <c r="K210" s="69">
        <v>39786665</v>
      </c>
      <c r="L210" s="67">
        <v>12534894</v>
      </c>
      <c r="M210" s="69">
        <v>27251771</v>
      </c>
    </row>
    <row r="211" spans="1:13" ht="15">
      <c r="A211" s="77" t="s">
        <v>1494</v>
      </c>
      <c r="B211" s="68" t="s">
        <v>1939</v>
      </c>
      <c r="C211" s="69">
        <v>829250</v>
      </c>
      <c r="D211" s="38">
        <f t="shared" si="3"/>
        <v>8609318</v>
      </c>
      <c r="E211" s="69">
        <v>582650</v>
      </c>
      <c r="F211" s="69">
        <v>8026668</v>
      </c>
      <c r="H211" s="77" t="s">
        <v>1505</v>
      </c>
      <c r="I211" s="68" t="s">
        <v>1943</v>
      </c>
      <c r="J211" s="67">
        <v>1040930</v>
      </c>
      <c r="K211" s="69">
        <v>4662104</v>
      </c>
      <c r="L211" s="69">
        <v>11000</v>
      </c>
      <c r="M211" s="69">
        <v>4651104</v>
      </c>
    </row>
    <row r="212" spans="1:13" ht="15">
      <c r="A212" s="77" t="s">
        <v>1496</v>
      </c>
      <c r="B212" s="68" t="s">
        <v>1940</v>
      </c>
      <c r="C212" s="69">
        <v>295300</v>
      </c>
      <c r="D212" s="38">
        <f t="shared" si="3"/>
        <v>6991250</v>
      </c>
      <c r="E212" s="69">
        <v>1998514</v>
      </c>
      <c r="F212" s="69">
        <v>4992736</v>
      </c>
      <c r="H212" s="77" t="s">
        <v>1508</v>
      </c>
      <c r="I212" s="68" t="s">
        <v>1944</v>
      </c>
      <c r="J212" s="69">
        <v>6419979</v>
      </c>
      <c r="K212" s="69">
        <v>16345543</v>
      </c>
      <c r="L212" s="69">
        <v>2942850</v>
      </c>
      <c r="M212" s="69">
        <v>13402693</v>
      </c>
    </row>
    <row r="213" spans="1:13" ht="15">
      <c r="A213" s="77" t="s">
        <v>1499</v>
      </c>
      <c r="B213" s="68" t="s">
        <v>1941</v>
      </c>
      <c r="C213" s="69">
        <v>580000</v>
      </c>
      <c r="D213" s="38">
        <f t="shared" si="3"/>
        <v>4444909</v>
      </c>
      <c r="E213" s="69">
        <v>164470</v>
      </c>
      <c r="F213" s="69">
        <v>4280439</v>
      </c>
      <c r="H213" s="77" t="s">
        <v>1511</v>
      </c>
      <c r="I213" s="68" t="s">
        <v>1945</v>
      </c>
      <c r="J213" s="69">
        <v>515300</v>
      </c>
      <c r="K213" s="69">
        <v>11307655</v>
      </c>
      <c r="L213" s="69">
        <v>5634598</v>
      </c>
      <c r="M213" s="69">
        <v>5673057</v>
      </c>
    </row>
    <row r="214" spans="1:13" ht="15">
      <c r="A214" s="77" t="s">
        <v>1502</v>
      </c>
      <c r="B214" s="68" t="s">
        <v>1942</v>
      </c>
      <c r="C214" s="69">
        <v>21802403</v>
      </c>
      <c r="D214" s="38">
        <f t="shared" si="3"/>
        <v>35440798</v>
      </c>
      <c r="E214" s="69">
        <v>17043601</v>
      </c>
      <c r="F214" s="69">
        <v>18397197</v>
      </c>
      <c r="H214" s="77" t="s">
        <v>1514</v>
      </c>
      <c r="I214" s="68" t="s">
        <v>1946</v>
      </c>
      <c r="J214" s="69">
        <v>121734479</v>
      </c>
      <c r="K214" s="69">
        <v>138241844</v>
      </c>
      <c r="L214" s="69">
        <v>6035501</v>
      </c>
      <c r="M214" s="69">
        <v>132206343</v>
      </c>
    </row>
    <row r="215" spans="1:13" ht="15">
      <c r="A215" s="77" t="s">
        <v>1505</v>
      </c>
      <c r="B215" s="68" t="s">
        <v>1943</v>
      </c>
      <c r="C215" s="69">
        <v>28000</v>
      </c>
      <c r="D215" s="38">
        <f t="shared" si="3"/>
        <v>15960144</v>
      </c>
      <c r="E215" s="69">
        <v>3208400</v>
      </c>
      <c r="F215" s="69">
        <v>12751744</v>
      </c>
      <c r="H215" s="77" t="s">
        <v>1517</v>
      </c>
      <c r="I215" s="68" t="s">
        <v>1947</v>
      </c>
      <c r="J215" s="69"/>
      <c r="K215" s="69">
        <v>1435719</v>
      </c>
      <c r="L215" s="69"/>
      <c r="M215" s="69">
        <v>1435719</v>
      </c>
    </row>
    <row r="216" spans="1:13" ht="15">
      <c r="A216" s="77" t="s">
        <v>1508</v>
      </c>
      <c r="B216" s="68" t="s">
        <v>1944</v>
      </c>
      <c r="C216" s="69">
        <v>11531489</v>
      </c>
      <c r="D216" s="38">
        <f t="shared" si="3"/>
        <v>32006408</v>
      </c>
      <c r="E216" s="69">
        <v>16711601</v>
      </c>
      <c r="F216" s="69">
        <v>15294807</v>
      </c>
      <c r="H216" s="77" t="s">
        <v>1520</v>
      </c>
      <c r="I216" s="68" t="s">
        <v>1948</v>
      </c>
      <c r="J216" s="69">
        <v>337576</v>
      </c>
      <c r="K216" s="69">
        <v>3533418</v>
      </c>
      <c r="L216" s="69"/>
      <c r="M216" s="69">
        <v>3533418</v>
      </c>
    </row>
    <row r="217" spans="1:13" ht="15">
      <c r="A217" s="77" t="s">
        <v>1511</v>
      </c>
      <c r="B217" s="68" t="s">
        <v>1945</v>
      </c>
      <c r="C217" s="69">
        <v>43174698</v>
      </c>
      <c r="D217" s="38">
        <f t="shared" si="3"/>
        <v>33241730</v>
      </c>
      <c r="E217" s="69">
        <v>7137242</v>
      </c>
      <c r="F217" s="69">
        <v>26104488</v>
      </c>
      <c r="H217" s="77" t="s">
        <v>1522</v>
      </c>
      <c r="I217" s="68" t="s">
        <v>1949</v>
      </c>
      <c r="J217" s="67">
        <v>538850</v>
      </c>
      <c r="K217" s="69">
        <v>2410144</v>
      </c>
      <c r="L217" s="67">
        <v>3128</v>
      </c>
      <c r="M217" s="69">
        <v>2407016</v>
      </c>
    </row>
    <row r="218" spans="1:13" ht="15">
      <c r="A218" s="77" t="s">
        <v>1514</v>
      </c>
      <c r="B218" s="68" t="s">
        <v>1946</v>
      </c>
      <c r="C218" s="69">
        <v>101939553</v>
      </c>
      <c r="D218" s="38">
        <f t="shared" si="3"/>
        <v>32644794</v>
      </c>
      <c r="E218" s="69">
        <v>158570</v>
      </c>
      <c r="F218" s="69">
        <v>32486224</v>
      </c>
      <c r="H218" s="77" t="s">
        <v>1525</v>
      </c>
      <c r="I218" s="68" t="s">
        <v>1950</v>
      </c>
      <c r="J218" s="69">
        <v>102250</v>
      </c>
      <c r="K218" s="69">
        <v>9191069</v>
      </c>
      <c r="L218" s="69"/>
      <c r="M218" s="69">
        <v>9191069</v>
      </c>
    </row>
    <row r="219" spans="1:13" ht="15">
      <c r="A219" s="77" t="s">
        <v>1517</v>
      </c>
      <c r="B219" s="68" t="s">
        <v>1947</v>
      </c>
      <c r="C219" s="69">
        <v>5148140</v>
      </c>
      <c r="D219" s="38">
        <f t="shared" si="3"/>
        <v>7340248</v>
      </c>
      <c r="E219" s="69">
        <v>2205853</v>
      </c>
      <c r="F219" s="69">
        <v>5134395</v>
      </c>
      <c r="H219" s="77" t="s">
        <v>1528</v>
      </c>
      <c r="I219" s="68" t="s">
        <v>1951</v>
      </c>
      <c r="J219" s="67">
        <v>8835300</v>
      </c>
      <c r="K219" s="69">
        <v>13313985</v>
      </c>
      <c r="L219" s="67">
        <v>2704303</v>
      </c>
      <c r="M219" s="69">
        <v>10609682</v>
      </c>
    </row>
    <row r="220" spans="1:13" ht="15">
      <c r="A220" s="77" t="s">
        <v>1520</v>
      </c>
      <c r="B220" s="68" t="s">
        <v>1948</v>
      </c>
      <c r="C220" s="69">
        <v>2317000</v>
      </c>
      <c r="D220" s="38">
        <f t="shared" si="3"/>
        <v>10541165</v>
      </c>
      <c r="E220" s="69">
        <v>1959610</v>
      </c>
      <c r="F220" s="69">
        <v>8581555</v>
      </c>
      <c r="H220" s="77" t="s">
        <v>1531</v>
      </c>
      <c r="I220" s="68" t="s">
        <v>1952</v>
      </c>
      <c r="J220" s="69"/>
      <c r="K220" s="69">
        <v>1241171</v>
      </c>
      <c r="L220" s="69"/>
      <c r="M220" s="69">
        <v>1241171</v>
      </c>
    </row>
    <row r="221" spans="1:13" ht="15">
      <c r="A221" s="77" t="s">
        <v>1522</v>
      </c>
      <c r="B221" s="68" t="s">
        <v>1949</v>
      </c>
      <c r="C221" s="69">
        <v>27675340</v>
      </c>
      <c r="D221" s="38">
        <f t="shared" si="3"/>
        <v>6250565</v>
      </c>
      <c r="E221" s="67"/>
      <c r="F221" s="69">
        <v>6250565</v>
      </c>
      <c r="H221" s="77" t="s">
        <v>1534</v>
      </c>
      <c r="I221" s="68" t="s">
        <v>1953</v>
      </c>
      <c r="J221" s="69">
        <v>73300</v>
      </c>
      <c r="K221" s="69">
        <v>6585222</v>
      </c>
      <c r="L221" s="69"/>
      <c r="M221" s="69">
        <v>6585222</v>
      </c>
    </row>
    <row r="222" spans="1:13" ht="15">
      <c r="A222" s="77" t="s">
        <v>1525</v>
      </c>
      <c r="B222" s="68" t="s">
        <v>1950</v>
      </c>
      <c r="C222" s="69">
        <v>13373545</v>
      </c>
      <c r="D222" s="38">
        <f t="shared" si="3"/>
        <v>5644474</v>
      </c>
      <c r="E222" s="69">
        <v>829665</v>
      </c>
      <c r="F222" s="69">
        <v>4814809</v>
      </c>
      <c r="H222" s="77" t="s">
        <v>1537</v>
      </c>
      <c r="I222" s="68" t="s">
        <v>1954</v>
      </c>
      <c r="J222" s="67">
        <v>2080626</v>
      </c>
      <c r="K222" s="69">
        <v>23623236</v>
      </c>
      <c r="L222" s="67">
        <v>3240</v>
      </c>
      <c r="M222" s="69">
        <v>23619996</v>
      </c>
    </row>
    <row r="223" spans="1:13" ht="15">
      <c r="A223" s="77" t="s">
        <v>1528</v>
      </c>
      <c r="B223" s="68" t="s">
        <v>1951</v>
      </c>
      <c r="C223" s="69">
        <v>9851094</v>
      </c>
      <c r="D223" s="38">
        <f t="shared" si="3"/>
        <v>21003366</v>
      </c>
      <c r="E223" s="69">
        <v>2866766</v>
      </c>
      <c r="F223" s="69">
        <v>18136600</v>
      </c>
      <c r="H223" s="77" t="s">
        <v>1541</v>
      </c>
      <c r="I223" s="68" t="s">
        <v>1955</v>
      </c>
      <c r="J223" s="69">
        <v>2631186</v>
      </c>
      <c r="K223" s="69">
        <v>511324</v>
      </c>
      <c r="L223" s="69"/>
      <c r="M223" s="69">
        <v>511324</v>
      </c>
    </row>
    <row r="224" spans="1:13" ht="15">
      <c r="A224" s="77" t="s">
        <v>1531</v>
      </c>
      <c r="B224" s="68" t="s">
        <v>1952</v>
      </c>
      <c r="C224" s="69">
        <v>9696700</v>
      </c>
      <c r="D224" s="38">
        <f t="shared" si="3"/>
        <v>8532712</v>
      </c>
      <c r="E224" s="69">
        <v>1336450</v>
      </c>
      <c r="F224" s="69">
        <v>7196262</v>
      </c>
      <c r="H224" s="77" t="s">
        <v>1544</v>
      </c>
      <c r="I224" s="68" t="s">
        <v>1956</v>
      </c>
      <c r="J224" s="69">
        <v>13499974</v>
      </c>
      <c r="K224" s="69">
        <v>24844919</v>
      </c>
      <c r="L224" s="69">
        <v>1710056</v>
      </c>
      <c r="M224" s="69">
        <v>23134863</v>
      </c>
    </row>
    <row r="225" spans="1:13" ht="15">
      <c r="A225" s="77" t="s">
        <v>1534</v>
      </c>
      <c r="B225" s="68" t="s">
        <v>1953</v>
      </c>
      <c r="C225" s="69">
        <v>2485500</v>
      </c>
      <c r="D225" s="38">
        <f t="shared" si="3"/>
        <v>7271369</v>
      </c>
      <c r="E225" s="69">
        <v>1887350</v>
      </c>
      <c r="F225" s="69">
        <v>5384019</v>
      </c>
      <c r="H225" s="77" t="s">
        <v>1547</v>
      </c>
      <c r="I225" s="68" t="s">
        <v>1957</v>
      </c>
      <c r="J225" s="69">
        <v>757023</v>
      </c>
      <c r="K225" s="69">
        <v>2660439</v>
      </c>
      <c r="L225" s="69">
        <v>12100</v>
      </c>
      <c r="M225" s="69">
        <v>2648339</v>
      </c>
    </row>
    <row r="226" spans="1:13" ht="15">
      <c r="A226" s="77" t="s">
        <v>1537</v>
      </c>
      <c r="B226" s="68" t="s">
        <v>1954</v>
      </c>
      <c r="C226" s="69">
        <v>3171839</v>
      </c>
      <c r="D226" s="38">
        <f t="shared" si="3"/>
        <v>14671612</v>
      </c>
      <c r="E226" s="69">
        <v>3209366</v>
      </c>
      <c r="F226" s="69">
        <v>11462246</v>
      </c>
      <c r="H226" s="77" t="s">
        <v>1550</v>
      </c>
      <c r="I226" s="68" t="s">
        <v>1958</v>
      </c>
      <c r="J226" s="69">
        <v>22518</v>
      </c>
      <c r="K226" s="69">
        <v>1146018</v>
      </c>
      <c r="L226" s="69"/>
      <c r="M226" s="69">
        <v>1146018</v>
      </c>
    </row>
    <row r="227" spans="1:13" ht="15">
      <c r="A227" s="77" t="s">
        <v>1541</v>
      </c>
      <c r="B227" s="68" t="s">
        <v>1955</v>
      </c>
      <c r="C227" s="69">
        <v>4879687</v>
      </c>
      <c r="D227" s="38">
        <f t="shared" si="3"/>
        <v>1634967</v>
      </c>
      <c r="E227" s="69">
        <v>100000</v>
      </c>
      <c r="F227" s="69">
        <v>1534967</v>
      </c>
      <c r="H227" s="77" t="s">
        <v>1553</v>
      </c>
      <c r="I227" s="68" t="s">
        <v>1959</v>
      </c>
      <c r="J227" s="69">
        <v>340744</v>
      </c>
      <c r="K227" s="69">
        <v>2450238</v>
      </c>
      <c r="L227" s="69"/>
      <c r="M227" s="69">
        <v>2450238</v>
      </c>
    </row>
    <row r="228" spans="1:13" ht="15">
      <c r="A228" s="77" t="s">
        <v>1544</v>
      </c>
      <c r="B228" s="68" t="s">
        <v>1956</v>
      </c>
      <c r="C228" s="69">
        <v>5386106</v>
      </c>
      <c r="D228" s="38">
        <f t="shared" si="3"/>
        <v>6718215</v>
      </c>
      <c r="E228" s="69">
        <v>292372</v>
      </c>
      <c r="F228" s="69">
        <v>6425843</v>
      </c>
      <c r="H228" s="77" t="s">
        <v>1556</v>
      </c>
      <c r="I228" s="68" t="s">
        <v>1960</v>
      </c>
      <c r="J228" s="69">
        <v>56037750</v>
      </c>
      <c r="K228" s="69">
        <v>5544822</v>
      </c>
      <c r="L228" s="69"/>
      <c r="M228" s="69">
        <v>5544822</v>
      </c>
    </row>
    <row r="229" spans="1:13" ht="15">
      <c r="A229" s="77" t="s">
        <v>1547</v>
      </c>
      <c r="B229" s="68" t="s">
        <v>1957</v>
      </c>
      <c r="C229" s="69">
        <v>5866955</v>
      </c>
      <c r="D229" s="38">
        <f t="shared" si="3"/>
        <v>4108529</v>
      </c>
      <c r="E229" s="69">
        <v>276921</v>
      </c>
      <c r="F229" s="69">
        <v>3831608</v>
      </c>
      <c r="H229" s="77" t="s">
        <v>1559</v>
      </c>
      <c r="I229" s="68" t="s">
        <v>1924</v>
      </c>
      <c r="J229" s="69">
        <v>1922000</v>
      </c>
      <c r="K229" s="69">
        <v>2308198</v>
      </c>
      <c r="L229" s="69">
        <v>48097</v>
      </c>
      <c r="M229" s="69">
        <v>2260101</v>
      </c>
    </row>
    <row r="230" spans="1:13" ht="15">
      <c r="A230" s="77" t="s">
        <v>1550</v>
      </c>
      <c r="B230" s="68" t="s">
        <v>1958</v>
      </c>
      <c r="C230" s="69">
        <v>1141950</v>
      </c>
      <c r="D230" s="38">
        <f t="shared" si="3"/>
        <v>636620</v>
      </c>
      <c r="E230" s="69">
        <v>228490</v>
      </c>
      <c r="F230" s="69">
        <v>408130</v>
      </c>
      <c r="H230" s="77" t="s">
        <v>1561</v>
      </c>
      <c r="I230" s="68" t="s">
        <v>1961</v>
      </c>
      <c r="J230" s="69">
        <v>1984570</v>
      </c>
      <c r="K230" s="69">
        <v>4720702</v>
      </c>
      <c r="L230" s="69">
        <v>1273778</v>
      </c>
      <c r="M230" s="69">
        <v>3446924</v>
      </c>
    </row>
    <row r="231" spans="1:13" ht="15">
      <c r="A231" s="77" t="s">
        <v>1553</v>
      </c>
      <c r="B231" s="68" t="s">
        <v>1959</v>
      </c>
      <c r="C231" s="69">
        <v>1460668</v>
      </c>
      <c r="D231" s="38">
        <f t="shared" si="3"/>
        <v>4559117</v>
      </c>
      <c r="E231" s="69">
        <v>548828</v>
      </c>
      <c r="F231" s="69">
        <v>4010289</v>
      </c>
      <c r="H231" s="77" t="s">
        <v>1564</v>
      </c>
      <c r="I231" s="68" t="s">
        <v>1962</v>
      </c>
      <c r="J231" s="69">
        <v>8156018</v>
      </c>
      <c r="K231" s="69">
        <v>29375700</v>
      </c>
      <c r="L231" s="69">
        <v>3180989</v>
      </c>
      <c r="M231" s="69">
        <v>26194711</v>
      </c>
    </row>
    <row r="232" spans="1:13" ht="15">
      <c r="A232" s="77" t="s">
        <v>1556</v>
      </c>
      <c r="B232" s="68" t="s">
        <v>1960</v>
      </c>
      <c r="C232" s="69">
        <v>7740820</v>
      </c>
      <c r="D232" s="38">
        <f t="shared" si="3"/>
        <v>4147436</v>
      </c>
      <c r="E232" s="69">
        <v>252775</v>
      </c>
      <c r="F232" s="69">
        <v>3894661</v>
      </c>
      <c r="H232" s="77" t="s">
        <v>1567</v>
      </c>
      <c r="I232" s="68" t="s">
        <v>1963</v>
      </c>
      <c r="J232" s="69">
        <v>2743</v>
      </c>
      <c r="K232" s="69">
        <v>3910650</v>
      </c>
      <c r="L232" s="69">
        <v>309500</v>
      </c>
      <c r="M232" s="69">
        <v>3601150</v>
      </c>
    </row>
    <row r="233" spans="1:13" ht="15">
      <c r="A233" s="77" t="s">
        <v>1559</v>
      </c>
      <c r="B233" s="68" t="s">
        <v>1924</v>
      </c>
      <c r="C233" s="69">
        <v>100000</v>
      </c>
      <c r="D233" s="38">
        <f t="shared" si="3"/>
        <v>1112808</v>
      </c>
      <c r="E233" s="69">
        <v>158672</v>
      </c>
      <c r="F233" s="69">
        <v>954136</v>
      </c>
      <c r="H233" s="77" t="s">
        <v>1570</v>
      </c>
      <c r="I233" s="68" t="s">
        <v>1964</v>
      </c>
      <c r="J233" s="69">
        <v>819461</v>
      </c>
      <c r="K233" s="69">
        <v>4365644</v>
      </c>
      <c r="L233" s="67">
        <v>114786</v>
      </c>
      <c r="M233" s="69">
        <v>4250858</v>
      </c>
    </row>
    <row r="234" spans="1:13" ht="15">
      <c r="A234" s="77" t="s">
        <v>1561</v>
      </c>
      <c r="B234" s="68" t="s">
        <v>1961</v>
      </c>
      <c r="C234" s="69">
        <v>9209737</v>
      </c>
      <c r="D234" s="38">
        <f t="shared" si="3"/>
        <v>4842206</v>
      </c>
      <c r="E234" s="69">
        <v>2511817</v>
      </c>
      <c r="F234" s="69">
        <v>2330389</v>
      </c>
      <c r="H234" s="77" t="s">
        <v>1573</v>
      </c>
      <c r="I234" s="68" t="s">
        <v>1965</v>
      </c>
      <c r="J234" s="69">
        <v>20350</v>
      </c>
      <c r="K234" s="69">
        <v>283246</v>
      </c>
      <c r="L234" s="69"/>
      <c r="M234" s="69">
        <v>283246</v>
      </c>
    </row>
    <row r="235" spans="1:13" ht="15">
      <c r="A235" s="77" t="s">
        <v>1564</v>
      </c>
      <c r="B235" s="68" t="s">
        <v>1962</v>
      </c>
      <c r="C235" s="69">
        <v>355000</v>
      </c>
      <c r="D235" s="38">
        <f t="shared" si="3"/>
        <v>6962386</v>
      </c>
      <c r="E235" s="69">
        <v>93000</v>
      </c>
      <c r="F235" s="69">
        <v>6869386</v>
      </c>
      <c r="H235" s="77" t="s">
        <v>1576</v>
      </c>
      <c r="I235" s="68" t="s">
        <v>1966</v>
      </c>
      <c r="J235" s="69">
        <v>29049</v>
      </c>
      <c r="K235" s="69">
        <v>68532</v>
      </c>
      <c r="L235" s="69">
        <v>14000</v>
      </c>
      <c r="M235" s="69">
        <v>54532</v>
      </c>
    </row>
    <row r="236" spans="1:13" ht="15">
      <c r="A236" s="77" t="s">
        <v>1567</v>
      </c>
      <c r="B236" s="68" t="s">
        <v>1963</v>
      </c>
      <c r="C236" s="69">
        <v>2788889</v>
      </c>
      <c r="D236" s="38">
        <f t="shared" si="3"/>
        <v>4502323</v>
      </c>
      <c r="E236" s="69">
        <v>384297</v>
      </c>
      <c r="F236" s="69">
        <v>4118026</v>
      </c>
      <c r="H236" s="77" t="s">
        <v>1579</v>
      </c>
      <c r="I236" s="68" t="s">
        <v>1967</v>
      </c>
      <c r="J236" s="69">
        <v>49900</v>
      </c>
      <c r="K236" s="69">
        <v>2583101</v>
      </c>
      <c r="L236" s="69">
        <v>1504410</v>
      </c>
      <c r="M236" s="69">
        <v>1078691</v>
      </c>
    </row>
    <row r="237" spans="1:13" ht="15">
      <c r="A237" s="77" t="s">
        <v>1570</v>
      </c>
      <c r="B237" s="68" t="s">
        <v>1964</v>
      </c>
      <c r="C237" s="69">
        <v>4427627</v>
      </c>
      <c r="D237" s="38">
        <f t="shared" si="3"/>
        <v>7194072</v>
      </c>
      <c r="E237" s="69">
        <v>585748</v>
      </c>
      <c r="F237" s="69">
        <v>6608324</v>
      </c>
      <c r="H237" s="77" t="s">
        <v>1582</v>
      </c>
      <c r="I237" s="68" t="s">
        <v>1968</v>
      </c>
      <c r="J237" s="67"/>
      <c r="K237" s="69">
        <v>607102</v>
      </c>
      <c r="L237" s="67">
        <v>83500</v>
      </c>
      <c r="M237" s="69">
        <v>523602</v>
      </c>
    </row>
    <row r="238" spans="1:13" ht="15">
      <c r="A238" s="77" t="s">
        <v>1573</v>
      </c>
      <c r="B238" s="68" t="s">
        <v>1965</v>
      </c>
      <c r="C238" s="67"/>
      <c r="D238" s="38">
        <f t="shared" si="3"/>
        <v>438619</v>
      </c>
      <c r="E238" s="69">
        <v>18000</v>
      </c>
      <c r="F238" s="69">
        <v>420619</v>
      </c>
      <c r="H238" s="77" t="s">
        <v>1585</v>
      </c>
      <c r="I238" s="68" t="s">
        <v>1969</v>
      </c>
      <c r="J238" s="67">
        <v>105000</v>
      </c>
      <c r="K238" s="69">
        <v>2571102</v>
      </c>
      <c r="L238" s="67">
        <v>285475</v>
      </c>
      <c r="M238" s="69">
        <v>2285627</v>
      </c>
    </row>
    <row r="239" spans="1:13" ht="15">
      <c r="A239" s="77" t="s">
        <v>1576</v>
      </c>
      <c r="B239" s="68" t="s">
        <v>1966</v>
      </c>
      <c r="C239" s="69">
        <v>256000</v>
      </c>
      <c r="D239" s="38">
        <f t="shared" si="3"/>
        <v>366526</v>
      </c>
      <c r="E239" s="67"/>
      <c r="F239" s="69">
        <v>366526</v>
      </c>
      <c r="H239" s="77" t="s">
        <v>1588</v>
      </c>
      <c r="I239" s="68" t="s">
        <v>1970</v>
      </c>
      <c r="J239" s="67">
        <v>40000</v>
      </c>
      <c r="K239" s="69">
        <v>1091239</v>
      </c>
      <c r="L239" s="67"/>
      <c r="M239" s="69">
        <v>1091239</v>
      </c>
    </row>
    <row r="240" spans="1:13" ht="15">
      <c r="A240" s="77" t="s">
        <v>1579</v>
      </c>
      <c r="B240" s="68" t="s">
        <v>1967</v>
      </c>
      <c r="C240" s="67"/>
      <c r="D240" s="38">
        <f t="shared" si="3"/>
        <v>1239804</v>
      </c>
      <c r="E240" s="67"/>
      <c r="F240" s="69">
        <v>1239804</v>
      </c>
      <c r="H240" s="77" t="s">
        <v>1591</v>
      </c>
      <c r="I240" s="68" t="s">
        <v>1823</v>
      </c>
      <c r="J240" s="69">
        <v>896385</v>
      </c>
      <c r="K240" s="69">
        <v>14861389</v>
      </c>
      <c r="L240" s="69">
        <v>1116970</v>
      </c>
      <c r="M240" s="69">
        <v>13744419</v>
      </c>
    </row>
    <row r="241" spans="1:13" ht="15">
      <c r="A241" s="77" t="s">
        <v>1582</v>
      </c>
      <c r="B241" s="68" t="s">
        <v>1968</v>
      </c>
      <c r="C241" s="69">
        <v>255875</v>
      </c>
      <c r="D241" s="38">
        <f t="shared" si="3"/>
        <v>2433723</v>
      </c>
      <c r="E241" s="69">
        <v>159069</v>
      </c>
      <c r="F241" s="69">
        <v>2274654</v>
      </c>
      <c r="H241" s="77" t="s">
        <v>1593</v>
      </c>
      <c r="I241" s="68" t="s">
        <v>1971</v>
      </c>
      <c r="J241" s="69"/>
      <c r="K241" s="69">
        <v>25900</v>
      </c>
      <c r="L241" s="69"/>
      <c r="M241" s="69">
        <v>25900</v>
      </c>
    </row>
    <row r="242" spans="1:13" ht="15">
      <c r="A242" s="77" t="s">
        <v>1585</v>
      </c>
      <c r="B242" s="68" t="s">
        <v>1969</v>
      </c>
      <c r="C242" s="69">
        <v>2718011</v>
      </c>
      <c r="D242" s="38">
        <f t="shared" si="3"/>
        <v>1735281</v>
      </c>
      <c r="E242" s="69">
        <v>102133</v>
      </c>
      <c r="F242" s="69">
        <v>1633148</v>
      </c>
      <c r="H242" s="77" t="s">
        <v>1596</v>
      </c>
      <c r="I242" s="68" t="s">
        <v>1972</v>
      </c>
      <c r="J242" s="69">
        <v>138695</v>
      </c>
      <c r="K242" s="69">
        <v>12646924</v>
      </c>
      <c r="L242" s="69">
        <v>1000</v>
      </c>
      <c r="M242" s="69">
        <v>12645924</v>
      </c>
    </row>
    <row r="243" spans="1:13" ht="15">
      <c r="A243" s="77" t="s">
        <v>1588</v>
      </c>
      <c r="B243" s="68" t="s">
        <v>1970</v>
      </c>
      <c r="C243" s="69">
        <v>149211</v>
      </c>
      <c r="D243" s="38">
        <f t="shared" si="3"/>
        <v>55587</v>
      </c>
      <c r="E243" s="67"/>
      <c r="F243" s="69">
        <v>55587</v>
      </c>
      <c r="H243" s="77" t="s">
        <v>1599</v>
      </c>
      <c r="I243" s="68" t="s">
        <v>1973</v>
      </c>
      <c r="J243" s="67"/>
      <c r="K243" s="69">
        <v>309214</v>
      </c>
      <c r="L243" s="69">
        <v>32050</v>
      </c>
      <c r="M243" s="69">
        <v>277164</v>
      </c>
    </row>
    <row r="244" spans="1:13" ht="15">
      <c r="A244" s="77" t="s">
        <v>1591</v>
      </c>
      <c r="B244" s="68" t="s">
        <v>1823</v>
      </c>
      <c r="C244" s="69">
        <v>1601850</v>
      </c>
      <c r="D244" s="38">
        <f t="shared" si="3"/>
        <v>12111587</v>
      </c>
      <c r="E244" s="69">
        <v>862666</v>
      </c>
      <c r="F244" s="69">
        <v>11248921</v>
      </c>
      <c r="H244" s="77" t="s">
        <v>1602</v>
      </c>
      <c r="I244" s="68" t="s">
        <v>1974</v>
      </c>
      <c r="J244" s="69">
        <v>1242500</v>
      </c>
      <c r="K244" s="69">
        <v>6041626</v>
      </c>
      <c r="L244" s="69"/>
      <c r="M244" s="69">
        <v>6041626</v>
      </c>
    </row>
    <row r="245" spans="1:13" ht="15">
      <c r="A245" s="77" t="s">
        <v>1593</v>
      </c>
      <c r="B245" s="68" t="s">
        <v>1971</v>
      </c>
      <c r="C245" s="69">
        <v>484700</v>
      </c>
      <c r="D245" s="38">
        <f t="shared" si="3"/>
        <v>935172</v>
      </c>
      <c r="E245" s="69">
        <v>3788</v>
      </c>
      <c r="F245" s="69">
        <v>931384</v>
      </c>
      <c r="H245" s="77" t="s">
        <v>1605</v>
      </c>
      <c r="I245" s="68" t="s">
        <v>1975</v>
      </c>
      <c r="J245" s="67"/>
      <c r="K245" s="69">
        <v>470950</v>
      </c>
      <c r="L245" s="69"/>
      <c r="M245" s="69">
        <v>470950</v>
      </c>
    </row>
    <row r="246" spans="1:13" ht="15">
      <c r="A246" s="77" t="s">
        <v>1596</v>
      </c>
      <c r="B246" s="68" t="s">
        <v>1972</v>
      </c>
      <c r="C246" s="69">
        <v>1840200</v>
      </c>
      <c r="D246" s="38">
        <f t="shared" si="3"/>
        <v>5177323</v>
      </c>
      <c r="E246" s="69">
        <v>77200</v>
      </c>
      <c r="F246" s="69">
        <v>5100123</v>
      </c>
      <c r="H246" s="77" t="s">
        <v>1608</v>
      </c>
      <c r="I246" s="68" t="s">
        <v>1976</v>
      </c>
      <c r="J246" s="69">
        <v>96482</v>
      </c>
      <c r="K246" s="69">
        <v>12937564</v>
      </c>
      <c r="L246" s="69">
        <v>195183</v>
      </c>
      <c r="M246" s="69">
        <v>12742381</v>
      </c>
    </row>
    <row r="247" spans="1:13" ht="15">
      <c r="A247" s="77" t="s">
        <v>1599</v>
      </c>
      <c r="B247" s="68" t="s">
        <v>1973</v>
      </c>
      <c r="C247" s="69">
        <v>10000</v>
      </c>
      <c r="D247" s="38">
        <f t="shared" si="3"/>
        <v>760398</v>
      </c>
      <c r="E247" s="69">
        <v>55697</v>
      </c>
      <c r="F247" s="69">
        <v>704701</v>
      </c>
      <c r="H247" s="77" t="s">
        <v>1612</v>
      </c>
      <c r="I247" s="68" t="s">
        <v>1977</v>
      </c>
      <c r="J247" s="69">
        <v>3950606</v>
      </c>
      <c r="K247" s="69">
        <v>5816622</v>
      </c>
      <c r="L247" s="69">
        <v>166250</v>
      </c>
      <c r="M247" s="69">
        <v>5650372</v>
      </c>
    </row>
    <row r="248" spans="1:13" ht="15">
      <c r="A248" s="77" t="s">
        <v>1602</v>
      </c>
      <c r="B248" s="68" t="s">
        <v>1974</v>
      </c>
      <c r="C248" s="69">
        <v>113300</v>
      </c>
      <c r="D248" s="38">
        <f t="shared" si="3"/>
        <v>1804300</v>
      </c>
      <c r="E248" s="69">
        <v>156200</v>
      </c>
      <c r="F248" s="69">
        <v>1648100</v>
      </c>
      <c r="H248" s="77" t="s">
        <v>1615</v>
      </c>
      <c r="I248" s="68" t="s">
        <v>1978</v>
      </c>
      <c r="J248" s="69"/>
      <c r="K248" s="69">
        <v>27382</v>
      </c>
      <c r="L248" s="69"/>
      <c r="M248" s="69">
        <v>27382</v>
      </c>
    </row>
    <row r="249" spans="1:13" ht="15">
      <c r="A249" s="77" t="s">
        <v>1605</v>
      </c>
      <c r="B249" s="68" t="s">
        <v>1975</v>
      </c>
      <c r="C249" s="69">
        <v>219500</v>
      </c>
      <c r="D249" s="38">
        <f t="shared" si="3"/>
        <v>699508</v>
      </c>
      <c r="E249" s="69">
        <v>67775</v>
      </c>
      <c r="F249" s="69">
        <v>631733</v>
      </c>
      <c r="H249" s="77" t="s">
        <v>1618</v>
      </c>
      <c r="I249" s="68" t="s">
        <v>1979</v>
      </c>
      <c r="J249" s="69">
        <v>3008562</v>
      </c>
      <c r="K249" s="69">
        <v>613535</v>
      </c>
      <c r="L249" s="67"/>
      <c r="M249" s="69">
        <v>613535</v>
      </c>
    </row>
    <row r="250" spans="1:13" ht="15">
      <c r="A250" s="77" t="s">
        <v>1608</v>
      </c>
      <c r="B250" s="68" t="s">
        <v>1976</v>
      </c>
      <c r="C250" s="69">
        <v>9313320</v>
      </c>
      <c r="D250" s="38">
        <f t="shared" si="3"/>
        <v>883122</v>
      </c>
      <c r="E250" s="69">
        <v>115979</v>
      </c>
      <c r="F250" s="69">
        <v>767143</v>
      </c>
      <c r="H250" s="77" t="s">
        <v>1621</v>
      </c>
      <c r="I250" s="68" t="s">
        <v>1980</v>
      </c>
      <c r="J250" s="67">
        <v>548000</v>
      </c>
      <c r="K250" s="69">
        <v>1254314</v>
      </c>
      <c r="L250" s="67"/>
      <c r="M250" s="69">
        <v>1254314</v>
      </c>
    </row>
    <row r="251" spans="1:13" ht="15">
      <c r="A251" s="77" t="s">
        <v>1612</v>
      </c>
      <c r="B251" s="68" t="s">
        <v>1977</v>
      </c>
      <c r="C251" s="69">
        <v>3797700</v>
      </c>
      <c r="D251" s="38">
        <f t="shared" si="3"/>
        <v>16912525</v>
      </c>
      <c r="E251" s="69">
        <v>483700</v>
      </c>
      <c r="F251" s="69">
        <v>16428825</v>
      </c>
      <c r="H251" s="77" t="s">
        <v>1624</v>
      </c>
      <c r="I251" s="68" t="s">
        <v>1981</v>
      </c>
      <c r="J251" s="69">
        <v>1892000</v>
      </c>
      <c r="K251" s="69">
        <v>15774306</v>
      </c>
      <c r="L251" s="67">
        <v>186975</v>
      </c>
      <c r="M251" s="69">
        <v>15587331</v>
      </c>
    </row>
    <row r="252" spans="1:13" ht="15">
      <c r="A252" s="77" t="s">
        <v>1615</v>
      </c>
      <c r="B252" s="68" t="s">
        <v>1978</v>
      </c>
      <c r="C252" s="69">
        <v>219000</v>
      </c>
      <c r="D252" s="38">
        <f t="shared" si="3"/>
        <v>71589</v>
      </c>
      <c r="E252" s="67"/>
      <c r="F252" s="69">
        <v>71589</v>
      </c>
      <c r="H252" s="77" t="s">
        <v>1627</v>
      </c>
      <c r="I252" s="68" t="s">
        <v>1982</v>
      </c>
      <c r="J252" s="69">
        <v>3048783</v>
      </c>
      <c r="K252" s="69">
        <v>182277926</v>
      </c>
      <c r="L252" s="67">
        <v>28182000</v>
      </c>
      <c r="M252" s="69">
        <v>154095926</v>
      </c>
    </row>
    <row r="253" spans="1:13" ht="15">
      <c r="A253" s="77" t="s">
        <v>1618</v>
      </c>
      <c r="B253" s="68" t="s">
        <v>1979</v>
      </c>
      <c r="C253" s="67"/>
      <c r="D253" s="38">
        <f t="shared" si="3"/>
        <v>2676673</v>
      </c>
      <c r="E253" s="67"/>
      <c r="F253" s="69">
        <v>2676673</v>
      </c>
      <c r="H253" s="77" t="s">
        <v>1630</v>
      </c>
      <c r="I253" s="68" t="s">
        <v>1983</v>
      </c>
      <c r="J253" s="69">
        <v>7939123</v>
      </c>
      <c r="K253" s="69">
        <v>17847251</v>
      </c>
      <c r="L253" s="69">
        <v>285000</v>
      </c>
      <c r="M253" s="69">
        <v>17562251</v>
      </c>
    </row>
    <row r="254" spans="1:13" ht="15">
      <c r="A254" s="77" t="s">
        <v>1621</v>
      </c>
      <c r="B254" s="68" t="s">
        <v>1980</v>
      </c>
      <c r="C254" s="69">
        <v>67129790</v>
      </c>
      <c r="D254" s="38">
        <f t="shared" si="3"/>
        <v>3077193</v>
      </c>
      <c r="E254" s="67"/>
      <c r="F254" s="69">
        <v>3077193</v>
      </c>
      <c r="H254" s="77" t="s">
        <v>1633</v>
      </c>
      <c r="I254" s="68" t="s">
        <v>1984</v>
      </c>
      <c r="J254" s="69">
        <v>9443400</v>
      </c>
      <c r="K254" s="69">
        <v>25176696</v>
      </c>
      <c r="L254" s="69">
        <v>20000</v>
      </c>
      <c r="M254" s="69">
        <v>25156696</v>
      </c>
    </row>
    <row r="255" spans="1:13" ht="15">
      <c r="A255" s="77" t="s">
        <v>1624</v>
      </c>
      <c r="B255" s="68" t="s">
        <v>1981</v>
      </c>
      <c r="C255" s="69">
        <v>71615407</v>
      </c>
      <c r="D255" s="38">
        <f t="shared" si="3"/>
        <v>40365834</v>
      </c>
      <c r="E255" s="69">
        <v>3200384</v>
      </c>
      <c r="F255" s="69">
        <v>37165450</v>
      </c>
      <c r="H255" s="77" t="s">
        <v>1636</v>
      </c>
      <c r="I255" s="68" t="s">
        <v>1985</v>
      </c>
      <c r="J255" s="69">
        <v>25064609</v>
      </c>
      <c r="K255" s="69">
        <v>58114525</v>
      </c>
      <c r="L255" s="69">
        <v>956084</v>
      </c>
      <c r="M255" s="69">
        <v>57158441</v>
      </c>
    </row>
    <row r="256" spans="1:13" ht="15">
      <c r="A256" s="77" t="s">
        <v>1627</v>
      </c>
      <c r="B256" s="68" t="s">
        <v>1982</v>
      </c>
      <c r="C256" s="69">
        <v>821074164</v>
      </c>
      <c r="D256" s="38">
        <f t="shared" si="3"/>
        <v>223622819</v>
      </c>
      <c r="E256" s="69">
        <v>4837091</v>
      </c>
      <c r="F256" s="69">
        <v>218785728</v>
      </c>
      <c r="H256" s="77" t="s">
        <v>1639</v>
      </c>
      <c r="I256" s="68" t="s">
        <v>1986</v>
      </c>
      <c r="J256" s="69">
        <v>490000</v>
      </c>
      <c r="K256" s="69">
        <v>16147599</v>
      </c>
      <c r="L256" s="69">
        <v>7630800</v>
      </c>
      <c r="M256" s="69">
        <v>8516799</v>
      </c>
    </row>
    <row r="257" spans="1:13" ht="15">
      <c r="A257" s="77" t="s">
        <v>1630</v>
      </c>
      <c r="B257" s="68" t="s">
        <v>1983</v>
      </c>
      <c r="C257" s="69">
        <v>28413662</v>
      </c>
      <c r="D257" s="38">
        <f t="shared" si="3"/>
        <v>6322906</v>
      </c>
      <c r="E257" s="69">
        <v>425800</v>
      </c>
      <c r="F257" s="69">
        <v>5897106</v>
      </c>
      <c r="H257" s="77" t="s">
        <v>1642</v>
      </c>
      <c r="I257" s="68" t="s">
        <v>1987</v>
      </c>
      <c r="J257" s="69"/>
      <c r="K257" s="69">
        <v>31957050</v>
      </c>
      <c r="L257" s="69"/>
      <c r="M257" s="69">
        <v>31957050</v>
      </c>
    </row>
    <row r="258" spans="1:13" ht="15">
      <c r="A258" s="77" t="s">
        <v>1633</v>
      </c>
      <c r="B258" s="68" t="s">
        <v>1984</v>
      </c>
      <c r="C258" s="69">
        <v>60385</v>
      </c>
      <c r="D258" s="38">
        <f t="shared" si="3"/>
        <v>9440401</v>
      </c>
      <c r="E258" s="69">
        <v>8900</v>
      </c>
      <c r="F258" s="69">
        <v>9431501</v>
      </c>
      <c r="H258" s="77" t="s">
        <v>1645</v>
      </c>
      <c r="I258" s="68" t="s">
        <v>1988</v>
      </c>
      <c r="J258" s="67">
        <v>104000</v>
      </c>
      <c r="K258" s="69">
        <v>8200087</v>
      </c>
      <c r="L258" s="69"/>
      <c r="M258" s="69">
        <v>8200087</v>
      </c>
    </row>
    <row r="259" spans="1:13" ht="15">
      <c r="A259" s="77" t="s">
        <v>1636</v>
      </c>
      <c r="B259" s="68" t="s">
        <v>1985</v>
      </c>
      <c r="C259" s="69">
        <v>23863251</v>
      </c>
      <c r="D259" s="38">
        <f t="shared" si="3"/>
        <v>5770928</v>
      </c>
      <c r="E259" s="69">
        <v>833989</v>
      </c>
      <c r="F259" s="69">
        <v>4936939</v>
      </c>
      <c r="H259" s="77" t="s">
        <v>1649</v>
      </c>
      <c r="I259" s="68" t="s">
        <v>1989</v>
      </c>
      <c r="J259" s="69">
        <v>2756551</v>
      </c>
      <c r="K259" s="69">
        <v>1052405</v>
      </c>
      <c r="L259" s="67">
        <v>57300</v>
      </c>
      <c r="M259" s="69">
        <v>995105</v>
      </c>
    </row>
    <row r="260" spans="1:13" ht="15">
      <c r="A260" s="77" t="s">
        <v>1639</v>
      </c>
      <c r="B260" s="68" t="s">
        <v>1986</v>
      </c>
      <c r="C260" s="69">
        <v>6605538</v>
      </c>
      <c r="D260" s="38">
        <f t="shared" si="3"/>
        <v>11112563</v>
      </c>
      <c r="E260" s="69">
        <v>53480</v>
      </c>
      <c r="F260" s="69">
        <v>11059083</v>
      </c>
      <c r="H260" s="77" t="s">
        <v>1652</v>
      </c>
      <c r="I260" s="68" t="s">
        <v>1990</v>
      </c>
      <c r="J260" s="69">
        <v>122869</v>
      </c>
      <c r="K260" s="69">
        <v>1273170</v>
      </c>
      <c r="L260" s="69">
        <v>326804</v>
      </c>
      <c r="M260" s="69">
        <v>946366</v>
      </c>
    </row>
    <row r="261" spans="1:13" ht="15">
      <c r="A261" s="77" t="s">
        <v>1642</v>
      </c>
      <c r="B261" s="68" t="s">
        <v>1987</v>
      </c>
      <c r="C261" s="69">
        <v>105967724</v>
      </c>
      <c r="D261" s="38">
        <f t="shared" si="3"/>
        <v>9438178</v>
      </c>
      <c r="E261" s="69">
        <v>267600</v>
      </c>
      <c r="F261" s="69">
        <v>9170578</v>
      </c>
      <c r="H261" s="77" t="s">
        <v>1655</v>
      </c>
      <c r="I261" s="68" t="s">
        <v>1991</v>
      </c>
      <c r="J261" s="69"/>
      <c r="K261" s="69">
        <v>602276</v>
      </c>
      <c r="L261" s="69">
        <v>7650</v>
      </c>
      <c r="M261" s="69">
        <v>594626</v>
      </c>
    </row>
    <row r="262" spans="1:13" ht="15">
      <c r="A262" s="77" t="s">
        <v>1645</v>
      </c>
      <c r="B262" s="68" t="s">
        <v>1988</v>
      </c>
      <c r="C262" s="69">
        <v>4104325</v>
      </c>
      <c r="D262" s="38">
        <f t="shared" si="3"/>
        <v>7524017</v>
      </c>
      <c r="E262" s="69">
        <v>24400</v>
      </c>
      <c r="F262" s="69">
        <v>7499617</v>
      </c>
      <c r="H262" s="77" t="s">
        <v>1658</v>
      </c>
      <c r="I262" s="68" t="s">
        <v>1992</v>
      </c>
      <c r="J262" s="69">
        <v>6000</v>
      </c>
      <c r="K262" s="69">
        <v>102224</v>
      </c>
      <c r="L262" s="69">
        <v>29750</v>
      </c>
      <c r="M262" s="69">
        <v>72474</v>
      </c>
    </row>
    <row r="263" spans="1:13" ht="15">
      <c r="A263" s="77" t="s">
        <v>1649</v>
      </c>
      <c r="B263" s="68" t="s">
        <v>1989</v>
      </c>
      <c r="C263" s="69">
        <v>1474717</v>
      </c>
      <c r="D263" s="38">
        <f aca="true" t="shared" si="4" ref="D263:D326">E263+F263</f>
        <v>1892107</v>
      </c>
      <c r="E263" s="69">
        <v>180293</v>
      </c>
      <c r="F263" s="69">
        <v>1711814</v>
      </c>
      <c r="H263" s="77" t="s">
        <v>1661</v>
      </c>
      <c r="I263" s="68" t="s">
        <v>1993</v>
      </c>
      <c r="J263" s="69">
        <v>27000</v>
      </c>
      <c r="K263" s="69">
        <v>770721</v>
      </c>
      <c r="L263" s="69">
        <v>277000</v>
      </c>
      <c r="M263" s="69">
        <v>493721</v>
      </c>
    </row>
    <row r="264" spans="1:13" ht="15">
      <c r="A264" s="77" t="s">
        <v>1652</v>
      </c>
      <c r="B264" s="68" t="s">
        <v>1990</v>
      </c>
      <c r="C264" s="69">
        <v>200000</v>
      </c>
      <c r="D264" s="38">
        <f t="shared" si="4"/>
        <v>986667</v>
      </c>
      <c r="E264" s="69">
        <v>427200</v>
      </c>
      <c r="F264" s="69">
        <v>559467</v>
      </c>
      <c r="H264" s="77" t="s">
        <v>1664</v>
      </c>
      <c r="I264" s="68" t="s">
        <v>1994</v>
      </c>
      <c r="J264" s="67">
        <v>377501</v>
      </c>
      <c r="K264" s="69">
        <v>9082973</v>
      </c>
      <c r="L264" s="67"/>
      <c r="M264" s="69">
        <v>9082973</v>
      </c>
    </row>
    <row r="265" spans="1:13" ht="15">
      <c r="A265" s="77" t="s">
        <v>1655</v>
      </c>
      <c r="B265" s="68" t="s">
        <v>1991</v>
      </c>
      <c r="C265" s="69">
        <v>16771</v>
      </c>
      <c r="D265" s="38">
        <f t="shared" si="4"/>
        <v>201775</v>
      </c>
      <c r="E265" s="69">
        <v>44500</v>
      </c>
      <c r="F265" s="69">
        <v>157275</v>
      </c>
      <c r="H265" s="77" t="s">
        <v>1667</v>
      </c>
      <c r="I265" s="68" t="s">
        <v>1995</v>
      </c>
      <c r="J265" s="67">
        <v>525050</v>
      </c>
      <c r="K265" s="69">
        <v>1449529</v>
      </c>
      <c r="L265" s="67">
        <v>171800</v>
      </c>
      <c r="M265" s="69">
        <v>1277729</v>
      </c>
    </row>
    <row r="266" spans="1:13" ht="15">
      <c r="A266" s="77" t="s">
        <v>1658</v>
      </c>
      <c r="B266" s="68" t="s">
        <v>1992</v>
      </c>
      <c r="C266" s="67"/>
      <c r="D266" s="38">
        <f t="shared" si="4"/>
        <v>390260</v>
      </c>
      <c r="E266" s="67"/>
      <c r="F266" s="69">
        <v>390260</v>
      </c>
      <c r="H266" s="77" t="s">
        <v>1670</v>
      </c>
      <c r="I266" s="68" t="s">
        <v>1996</v>
      </c>
      <c r="J266" s="69">
        <v>263724</v>
      </c>
      <c r="K266" s="69">
        <v>919726</v>
      </c>
      <c r="L266" s="69">
        <v>658667</v>
      </c>
      <c r="M266" s="69">
        <v>261059</v>
      </c>
    </row>
    <row r="267" spans="1:13" ht="15">
      <c r="A267" s="77" t="s">
        <v>1661</v>
      </c>
      <c r="B267" s="68" t="s">
        <v>1993</v>
      </c>
      <c r="C267" s="69">
        <v>4086500</v>
      </c>
      <c r="D267" s="38">
        <f t="shared" si="4"/>
        <v>1683209</v>
      </c>
      <c r="E267" s="69">
        <v>548150</v>
      </c>
      <c r="F267" s="69">
        <v>1135059</v>
      </c>
      <c r="H267" s="77" t="s">
        <v>1673</v>
      </c>
      <c r="I267" s="68" t="s">
        <v>1997</v>
      </c>
      <c r="J267" s="69">
        <v>200000</v>
      </c>
      <c r="K267" s="69">
        <v>2726291</v>
      </c>
      <c r="L267" s="69"/>
      <c r="M267" s="69">
        <v>2726291</v>
      </c>
    </row>
    <row r="268" spans="1:13" ht="15">
      <c r="A268" s="77" t="s">
        <v>1664</v>
      </c>
      <c r="B268" s="68" t="s">
        <v>1994</v>
      </c>
      <c r="C268" s="69">
        <v>601738</v>
      </c>
      <c r="D268" s="38">
        <f t="shared" si="4"/>
        <v>7447826</v>
      </c>
      <c r="E268" s="69">
        <v>1431650</v>
      </c>
      <c r="F268" s="69">
        <v>6016176</v>
      </c>
      <c r="H268" s="77" t="s">
        <v>1676</v>
      </c>
      <c r="I268" s="68" t="s">
        <v>1959</v>
      </c>
      <c r="J268" s="69">
        <v>316250</v>
      </c>
      <c r="K268" s="69">
        <v>1122580</v>
      </c>
      <c r="L268" s="69">
        <v>47800</v>
      </c>
      <c r="M268" s="69">
        <v>1074780</v>
      </c>
    </row>
    <row r="269" spans="1:13" ht="15">
      <c r="A269" s="77" t="s">
        <v>1667</v>
      </c>
      <c r="B269" s="68" t="s">
        <v>1995</v>
      </c>
      <c r="C269" s="69">
        <v>341800</v>
      </c>
      <c r="D269" s="38">
        <f t="shared" si="4"/>
        <v>2166101</v>
      </c>
      <c r="E269" s="69">
        <v>582600</v>
      </c>
      <c r="F269" s="69">
        <v>1583501</v>
      </c>
      <c r="H269" s="77" t="s">
        <v>1678</v>
      </c>
      <c r="I269" s="68" t="s">
        <v>1998</v>
      </c>
      <c r="J269" s="69">
        <v>3500</v>
      </c>
      <c r="K269" s="69">
        <v>85610</v>
      </c>
      <c r="L269" s="69">
        <v>20000</v>
      </c>
      <c r="M269" s="69">
        <v>65610</v>
      </c>
    </row>
    <row r="270" spans="1:13" ht="15">
      <c r="A270" s="77" t="s">
        <v>1670</v>
      </c>
      <c r="B270" s="68" t="s">
        <v>1996</v>
      </c>
      <c r="C270" s="69">
        <v>26600</v>
      </c>
      <c r="D270" s="38">
        <f t="shared" si="4"/>
        <v>1510008</v>
      </c>
      <c r="E270" s="69">
        <v>102681</v>
      </c>
      <c r="F270" s="69">
        <v>1407327</v>
      </c>
      <c r="H270" s="77" t="s">
        <v>1681</v>
      </c>
      <c r="I270" s="68" t="s">
        <v>1999</v>
      </c>
      <c r="J270" s="69">
        <v>86500</v>
      </c>
      <c r="K270" s="69">
        <v>334769</v>
      </c>
      <c r="L270" s="67">
        <v>20100</v>
      </c>
      <c r="M270" s="69">
        <v>314669</v>
      </c>
    </row>
    <row r="271" spans="1:13" ht="15">
      <c r="A271" s="77" t="s">
        <v>1673</v>
      </c>
      <c r="B271" s="68" t="s">
        <v>1997</v>
      </c>
      <c r="C271" s="67"/>
      <c r="D271" s="38">
        <f t="shared" si="4"/>
        <v>857714</v>
      </c>
      <c r="E271" s="69">
        <v>550</v>
      </c>
      <c r="F271" s="69">
        <v>857164</v>
      </c>
      <c r="H271" s="77" t="s">
        <v>1684</v>
      </c>
      <c r="I271" s="68" t="s">
        <v>2000</v>
      </c>
      <c r="J271" s="69">
        <v>193300</v>
      </c>
      <c r="K271" s="69">
        <v>162529</v>
      </c>
      <c r="L271" s="67"/>
      <c r="M271" s="69">
        <v>162529</v>
      </c>
    </row>
    <row r="272" spans="1:13" ht="15">
      <c r="A272" s="77" t="s">
        <v>1676</v>
      </c>
      <c r="B272" s="68" t="s">
        <v>1959</v>
      </c>
      <c r="C272" s="69">
        <v>2746575</v>
      </c>
      <c r="D272" s="38">
        <f t="shared" si="4"/>
        <v>1940820</v>
      </c>
      <c r="E272" s="69">
        <v>760662</v>
      </c>
      <c r="F272" s="69">
        <v>1180158</v>
      </c>
      <c r="H272" s="77" t="s">
        <v>1687</v>
      </c>
      <c r="I272" s="68" t="s">
        <v>2001</v>
      </c>
      <c r="J272" s="67">
        <v>1080000</v>
      </c>
      <c r="K272" s="69">
        <v>205091</v>
      </c>
      <c r="L272" s="69">
        <v>68900</v>
      </c>
      <c r="M272" s="69">
        <v>136191</v>
      </c>
    </row>
    <row r="273" spans="1:13" ht="15">
      <c r="A273" s="77" t="s">
        <v>1678</v>
      </c>
      <c r="B273" s="68" t="s">
        <v>1998</v>
      </c>
      <c r="C273" s="69">
        <v>767101</v>
      </c>
      <c r="D273" s="38">
        <f t="shared" si="4"/>
        <v>695772</v>
      </c>
      <c r="E273" s="69">
        <v>227322</v>
      </c>
      <c r="F273" s="69">
        <v>468450</v>
      </c>
      <c r="H273" s="77" t="s">
        <v>1690</v>
      </c>
      <c r="I273" s="68" t="s">
        <v>2002</v>
      </c>
      <c r="J273" s="69">
        <v>1305564</v>
      </c>
      <c r="K273" s="69">
        <v>2295404</v>
      </c>
      <c r="L273" s="69">
        <v>235029</v>
      </c>
      <c r="M273" s="69">
        <v>2060375</v>
      </c>
    </row>
    <row r="274" spans="1:13" ht="15">
      <c r="A274" s="77" t="s">
        <v>1681</v>
      </c>
      <c r="B274" s="68" t="s">
        <v>1999</v>
      </c>
      <c r="C274" s="69">
        <v>20000</v>
      </c>
      <c r="D274" s="38">
        <f t="shared" si="4"/>
        <v>240380</v>
      </c>
      <c r="E274" s="69">
        <v>85500</v>
      </c>
      <c r="F274" s="69">
        <v>154880</v>
      </c>
      <c r="H274" s="77" t="s">
        <v>1693</v>
      </c>
      <c r="I274" s="68" t="s">
        <v>2003</v>
      </c>
      <c r="J274" s="69">
        <v>135590</v>
      </c>
      <c r="K274" s="69">
        <v>669839</v>
      </c>
      <c r="L274" s="67"/>
      <c r="M274" s="69">
        <v>669839</v>
      </c>
    </row>
    <row r="275" spans="1:13" ht="15">
      <c r="A275" s="77" t="s">
        <v>1684</v>
      </c>
      <c r="B275" s="68" t="s">
        <v>2000</v>
      </c>
      <c r="C275" s="69">
        <v>53950</v>
      </c>
      <c r="D275" s="38">
        <f t="shared" si="4"/>
        <v>323728</v>
      </c>
      <c r="E275" s="69">
        <v>40750</v>
      </c>
      <c r="F275" s="69">
        <v>282978</v>
      </c>
      <c r="H275" s="77" t="s">
        <v>1696</v>
      </c>
      <c r="I275" s="68" t="s">
        <v>2004</v>
      </c>
      <c r="J275" s="69"/>
      <c r="K275" s="69">
        <v>1762107</v>
      </c>
      <c r="L275" s="69">
        <v>24301</v>
      </c>
      <c r="M275" s="69">
        <v>1737806</v>
      </c>
    </row>
    <row r="276" spans="1:13" ht="15">
      <c r="A276" s="77" t="s">
        <v>1687</v>
      </c>
      <c r="B276" s="68" t="s">
        <v>2001</v>
      </c>
      <c r="C276" s="69">
        <v>447000</v>
      </c>
      <c r="D276" s="38">
        <f t="shared" si="4"/>
        <v>944652</v>
      </c>
      <c r="E276" s="69">
        <v>88150</v>
      </c>
      <c r="F276" s="69">
        <v>856502</v>
      </c>
      <c r="H276" s="77" t="s">
        <v>1699</v>
      </c>
      <c r="I276" s="68" t="s">
        <v>2005</v>
      </c>
      <c r="J276" s="69">
        <v>36250</v>
      </c>
      <c r="K276" s="69">
        <v>382587</v>
      </c>
      <c r="L276" s="69">
        <v>41317</v>
      </c>
      <c r="M276" s="69">
        <v>341270</v>
      </c>
    </row>
    <row r="277" spans="1:13" ht="15">
      <c r="A277" s="77" t="s">
        <v>1690</v>
      </c>
      <c r="B277" s="68" t="s">
        <v>2002</v>
      </c>
      <c r="C277" s="69">
        <v>763930</v>
      </c>
      <c r="D277" s="38">
        <f t="shared" si="4"/>
        <v>1278371</v>
      </c>
      <c r="E277" s="69">
        <v>614521</v>
      </c>
      <c r="F277" s="69">
        <v>663850</v>
      </c>
      <c r="H277" s="77" t="s">
        <v>1702</v>
      </c>
      <c r="I277" s="68" t="s">
        <v>2006</v>
      </c>
      <c r="J277" s="69">
        <v>251019</v>
      </c>
      <c r="K277" s="69">
        <v>409888</v>
      </c>
      <c r="L277" s="69"/>
      <c r="M277" s="69">
        <v>409888</v>
      </c>
    </row>
    <row r="278" spans="1:13" ht="15">
      <c r="A278" s="77" t="s">
        <v>1693</v>
      </c>
      <c r="B278" s="68" t="s">
        <v>2003</v>
      </c>
      <c r="C278" s="69">
        <v>1372754</v>
      </c>
      <c r="D278" s="38">
        <f t="shared" si="4"/>
        <v>1291344</v>
      </c>
      <c r="E278" s="69">
        <v>246500</v>
      </c>
      <c r="F278" s="69">
        <v>1044844</v>
      </c>
      <c r="H278" s="77" t="s">
        <v>1705</v>
      </c>
      <c r="I278" s="68" t="s">
        <v>2007</v>
      </c>
      <c r="J278" s="69"/>
      <c r="K278" s="69">
        <v>107545</v>
      </c>
      <c r="L278" s="69"/>
      <c r="M278" s="69">
        <v>107545</v>
      </c>
    </row>
    <row r="279" spans="1:13" ht="15">
      <c r="A279" s="77" t="s">
        <v>1696</v>
      </c>
      <c r="B279" s="68" t="s">
        <v>2004</v>
      </c>
      <c r="C279" s="69">
        <v>417250</v>
      </c>
      <c r="D279" s="38">
        <f t="shared" si="4"/>
        <v>3307098</v>
      </c>
      <c r="E279" s="69">
        <v>765837</v>
      </c>
      <c r="F279" s="69">
        <v>2541261</v>
      </c>
      <c r="H279" s="77" t="s">
        <v>1708</v>
      </c>
      <c r="I279" s="68" t="s">
        <v>2008</v>
      </c>
      <c r="J279" s="69">
        <v>6597606</v>
      </c>
      <c r="K279" s="69">
        <v>15281576</v>
      </c>
      <c r="L279" s="67">
        <v>3961945</v>
      </c>
      <c r="M279" s="69">
        <v>11319631</v>
      </c>
    </row>
    <row r="280" spans="1:13" ht="15">
      <c r="A280" s="77" t="s">
        <v>1699</v>
      </c>
      <c r="B280" s="68" t="s">
        <v>2005</v>
      </c>
      <c r="C280" s="67"/>
      <c r="D280" s="38">
        <f t="shared" si="4"/>
        <v>244876</v>
      </c>
      <c r="E280" s="69">
        <v>49900</v>
      </c>
      <c r="F280" s="69">
        <v>194976</v>
      </c>
      <c r="H280" s="77" t="s">
        <v>1711</v>
      </c>
      <c r="I280" s="68" t="s">
        <v>2009</v>
      </c>
      <c r="J280" s="67">
        <v>2700823</v>
      </c>
      <c r="K280" s="69">
        <v>4800045</v>
      </c>
      <c r="L280" s="67">
        <v>45500</v>
      </c>
      <c r="M280" s="69">
        <v>4754545</v>
      </c>
    </row>
    <row r="281" spans="1:13" ht="15">
      <c r="A281" s="77" t="s">
        <v>1702</v>
      </c>
      <c r="B281" s="68" t="s">
        <v>2006</v>
      </c>
      <c r="C281" s="69">
        <v>1073513</v>
      </c>
      <c r="D281" s="38">
        <f t="shared" si="4"/>
        <v>2163362</v>
      </c>
      <c r="E281" s="69">
        <v>554100</v>
      </c>
      <c r="F281" s="69">
        <v>1609262</v>
      </c>
      <c r="H281" s="77" t="s">
        <v>1714</v>
      </c>
      <c r="I281" s="68" t="s">
        <v>2010</v>
      </c>
      <c r="J281" s="69"/>
      <c r="K281" s="69">
        <v>67120</v>
      </c>
      <c r="L281" s="69"/>
      <c r="M281" s="69">
        <v>67120</v>
      </c>
    </row>
    <row r="282" spans="1:13" ht="15">
      <c r="A282" s="77" t="s">
        <v>1705</v>
      </c>
      <c r="B282" s="68" t="s">
        <v>2007</v>
      </c>
      <c r="C282" s="69">
        <v>600</v>
      </c>
      <c r="D282" s="38">
        <f t="shared" si="4"/>
        <v>114692</v>
      </c>
      <c r="E282" s="69">
        <v>6500</v>
      </c>
      <c r="F282" s="69">
        <v>108192</v>
      </c>
      <c r="H282" s="77" t="s">
        <v>1717</v>
      </c>
      <c r="I282" s="68" t="s">
        <v>2011</v>
      </c>
      <c r="J282" s="69">
        <v>521486</v>
      </c>
      <c r="K282" s="69">
        <v>450750</v>
      </c>
      <c r="L282" s="69">
        <v>20200</v>
      </c>
      <c r="M282" s="69">
        <v>430550</v>
      </c>
    </row>
    <row r="283" spans="1:13" ht="15">
      <c r="A283" s="77" t="s">
        <v>1708</v>
      </c>
      <c r="B283" s="68" t="s">
        <v>2008</v>
      </c>
      <c r="C283" s="69">
        <v>9251516</v>
      </c>
      <c r="D283" s="38">
        <f t="shared" si="4"/>
        <v>8577398</v>
      </c>
      <c r="E283" s="69">
        <v>530225</v>
      </c>
      <c r="F283" s="69">
        <v>8047173</v>
      </c>
      <c r="H283" s="77" t="s">
        <v>1720</v>
      </c>
      <c r="I283" s="68" t="s">
        <v>2012</v>
      </c>
      <c r="J283" s="67">
        <v>21000</v>
      </c>
      <c r="K283" s="69">
        <v>1494734</v>
      </c>
      <c r="L283" s="69">
        <v>96450</v>
      </c>
      <c r="M283" s="69">
        <v>1398284</v>
      </c>
    </row>
    <row r="284" spans="1:13" ht="15">
      <c r="A284" s="77" t="s">
        <v>1711</v>
      </c>
      <c r="B284" s="68" t="s">
        <v>2009</v>
      </c>
      <c r="C284" s="69">
        <v>13934951</v>
      </c>
      <c r="D284" s="38">
        <f t="shared" si="4"/>
        <v>7728657</v>
      </c>
      <c r="E284" s="69">
        <v>1801602</v>
      </c>
      <c r="F284" s="69">
        <v>5927055</v>
      </c>
      <c r="H284" s="77" t="s">
        <v>1723</v>
      </c>
      <c r="I284" s="68" t="s">
        <v>2013</v>
      </c>
      <c r="J284" s="69">
        <v>174700</v>
      </c>
      <c r="K284" s="69">
        <v>258001</v>
      </c>
      <c r="L284" s="67">
        <v>47400</v>
      </c>
      <c r="M284" s="69">
        <v>210601</v>
      </c>
    </row>
    <row r="285" spans="1:13" ht="15">
      <c r="A285" s="77" t="s">
        <v>1714</v>
      </c>
      <c r="B285" s="68" t="s">
        <v>2010</v>
      </c>
      <c r="C285" s="67"/>
      <c r="D285" s="38">
        <f t="shared" si="4"/>
        <v>166492</v>
      </c>
      <c r="E285" s="67"/>
      <c r="F285" s="69">
        <v>166492</v>
      </c>
      <c r="H285" s="77" t="s">
        <v>1</v>
      </c>
      <c r="I285" s="68" t="s">
        <v>2014</v>
      </c>
      <c r="J285" s="69">
        <v>407500</v>
      </c>
      <c r="K285" s="69">
        <v>7722676</v>
      </c>
      <c r="L285" s="69"/>
      <c r="M285" s="69">
        <v>7722676</v>
      </c>
    </row>
    <row r="286" spans="1:13" ht="15">
      <c r="A286" s="77" t="s">
        <v>1717</v>
      </c>
      <c r="B286" s="68" t="s">
        <v>2011</v>
      </c>
      <c r="C286" s="69">
        <v>1465001</v>
      </c>
      <c r="D286" s="38">
        <f t="shared" si="4"/>
        <v>6382902</v>
      </c>
      <c r="E286" s="69">
        <v>1461277</v>
      </c>
      <c r="F286" s="69">
        <v>4921625</v>
      </c>
      <c r="H286" s="77" t="s">
        <v>10</v>
      </c>
      <c r="I286" s="68" t="s">
        <v>2015</v>
      </c>
      <c r="J286" s="69">
        <v>60411</v>
      </c>
      <c r="K286" s="69">
        <v>20280330</v>
      </c>
      <c r="L286" s="69">
        <v>300000</v>
      </c>
      <c r="M286" s="69">
        <v>19980330</v>
      </c>
    </row>
    <row r="287" spans="1:13" ht="15">
      <c r="A287" s="77" t="s">
        <v>1720</v>
      </c>
      <c r="B287" s="68" t="s">
        <v>2012</v>
      </c>
      <c r="C287" s="69">
        <v>1227500</v>
      </c>
      <c r="D287" s="38">
        <f t="shared" si="4"/>
        <v>1691695</v>
      </c>
      <c r="E287" s="69">
        <v>697325</v>
      </c>
      <c r="F287" s="69">
        <v>994370</v>
      </c>
      <c r="H287" s="77" t="s">
        <v>13</v>
      </c>
      <c r="I287" s="68" t="s">
        <v>1747</v>
      </c>
      <c r="J287" s="69">
        <v>31365809</v>
      </c>
      <c r="K287" s="69">
        <v>28288363</v>
      </c>
      <c r="L287" s="67">
        <v>2094159</v>
      </c>
      <c r="M287" s="69">
        <v>26194204</v>
      </c>
    </row>
    <row r="288" spans="1:13" ht="15">
      <c r="A288" s="77" t="s">
        <v>1723</v>
      </c>
      <c r="B288" s="68" t="s">
        <v>2013</v>
      </c>
      <c r="C288" s="69">
        <v>192300</v>
      </c>
      <c r="D288" s="38">
        <f t="shared" si="4"/>
        <v>4303066</v>
      </c>
      <c r="E288" s="69">
        <v>149000</v>
      </c>
      <c r="F288" s="69">
        <v>4154066</v>
      </c>
      <c r="H288" s="77" t="s">
        <v>15</v>
      </c>
      <c r="I288" s="68" t="s">
        <v>2016</v>
      </c>
      <c r="J288" s="69"/>
      <c r="K288" s="69">
        <v>8151504</v>
      </c>
      <c r="L288" s="69">
        <v>3133900</v>
      </c>
      <c r="M288" s="69">
        <v>5017604</v>
      </c>
    </row>
    <row r="289" spans="1:13" ht="15">
      <c r="A289" s="77" t="s">
        <v>1</v>
      </c>
      <c r="B289" s="68" t="s">
        <v>2014</v>
      </c>
      <c r="C289" s="69">
        <v>575001</v>
      </c>
      <c r="D289" s="38">
        <f t="shared" si="4"/>
        <v>5673428</v>
      </c>
      <c r="E289" s="69">
        <v>279957</v>
      </c>
      <c r="F289" s="69">
        <v>5393471</v>
      </c>
      <c r="H289" s="77" t="s">
        <v>18</v>
      </c>
      <c r="I289" s="68" t="s">
        <v>2017</v>
      </c>
      <c r="J289" s="69">
        <v>2451</v>
      </c>
      <c r="K289" s="69">
        <v>1438060</v>
      </c>
      <c r="L289" s="69">
        <v>416700</v>
      </c>
      <c r="M289" s="69">
        <v>1021360</v>
      </c>
    </row>
    <row r="290" spans="1:13" ht="15">
      <c r="A290" s="77" t="s">
        <v>10</v>
      </c>
      <c r="B290" s="68" t="s">
        <v>2015</v>
      </c>
      <c r="C290" s="69">
        <v>899125</v>
      </c>
      <c r="D290" s="38">
        <f t="shared" si="4"/>
        <v>9573697</v>
      </c>
      <c r="E290" s="69">
        <v>47500</v>
      </c>
      <c r="F290" s="69">
        <v>9526197</v>
      </c>
      <c r="H290" s="77" t="s">
        <v>21</v>
      </c>
      <c r="I290" s="68" t="s">
        <v>1925</v>
      </c>
      <c r="J290" s="69">
        <v>301488</v>
      </c>
      <c r="K290" s="69">
        <v>12524255</v>
      </c>
      <c r="L290" s="69">
        <v>27000</v>
      </c>
      <c r="M290" s="69">
        <v>12497255</v>
      </c>
    </row>
    <row r="291" spans="1:13" ht="15">
      <c r="A291" s="77" t="s">
        <v>13</v>
      </c>
      <c r="B291" s="68" t="s">
        <v>1747</v>
      </c>
      <c r="C291" s="69">
        <v>12322749</v>
      </c>
      <c r="D291" s="38">
        <f t="shared" si="4"/>
        <v>27602029</v>
      </c>
      <c r="E291" s="69">
        <v>2305609</v>
      </c>
      <c r="F291" s="69">
        <v>25296420</v>
      </c>
      <c r="H291" s="77" t="s">
        <v>23</v>
      </c>
      <c r="I291" s="68" t="s">
        <v>1926</v>
      </c>
      <c r="J291" s="69">
        <v>42492878</v>
      </c>
      <c r="K291" s="69">
        <v>57126151</v>
      </c>
      <c r="L291" s="69">
        <v>11370734</v>
      </c>
      <c r="M291" s="69">
        <v>45755417</v>
      </c>
    </row>
    <row r="292" spans="1:13" ht="15">
      <c r="A292" s="77" t="s">
        <v>15</v>
      </c>
      <c r="B292" s="68" t="s">
        <v>2016</v>
      </c>
      <c r="C292" s="67"/>
      <c r="D292" s="38">
        <f t="shared" si="4"/>
        <v>1504366</v>
      </c>
      <c r="E292" s="69">
        <v>271840</v>
      </c>
      <c r="F292" s="69">
        <v>1232526</v>
      </c>
      <c r="H292" s="77" t="s">
        <v>25</v>
      </c>
      <c r="I292" s="68" t="s">
        <v>2018</v>
      </c>
      <c r="J292" s="69">
        <v>11811722</v>
      </c>
      <c r="K292" s="69">
        <v>799797</v>
      </c>
      <c r="L292" s="69"/>
      <c r="M292" s="69">
        <v>799797</v>
      </c>
    </row>
    <row r="293" spans="1:13" ht="15">
      <c r="A293" s="77" t="s">
        <v>18</v>
      </c>
      <c r="B293" s="68" t="s">
        <v>2017</v>
      </c>
      <c r="C293" s="69">
        <v>222046</v>
      </c>
      <c r="D293" s="38">
        <f t="shared" si="4"/>
        <v>1158002</v>
      </c>
      <c r="E293" s="69">
        <v>335138</v>
      </c>
      <c r="F293" s="69">
        <v>822864</v>
      </c>
      <c r="H293" s="77" t="s">
        <v>34</v>
      </c>
      <c r="I293" s="68" t="s">
        <v>2019</v>
      </c>
      <c r="J293" s="69">
        <v>858200</v>
      </c>
      <c r="K293" s="69">
        <v>11755600</v>
      </c>
      <c r="L293" s="69"/>
      <c r="M293" s="69">
        <v>11755600</v>
      </c>
    </row>
    <row r="294" spans="1:13" ht="15">
      <c r="A294" s="77" t="s">
        <v>21</v>
      </c>
      <c r="B294" s="68" t="s">
        <v>1925</v>
      </c>
      <c r="C294" s="69">
        <v>4330243</v>
      </c>
      <c r="D294" s="38">
        <f t="shared" si="4"/>
        <v>11613756</v>
      </c>
      <c r="E294" s="69">
        <v>2874854</v>
      </c>
      <c r="F294" s="69">
        <v>8738902</v>
      </c>
      <c r="H294" s="77" t="s">
        <v>37</v>
      </c>
      <c r="I294" s="68" t="s">
        <v>2020</v>
      </c>
      <c r="J294" s="69">
        <v>5873090</v>
      </c>
      <c r="K294" s="69">
        <v>19973792</v>
      </c>
      <c r="L294" s="69">
        <v>2462491</v>
      </c>
      <c r="M294" s="69">
        <v>17511301</v>
      </c>
    </row>
    <row r="295" spans="1:13" ht="15">
      <c r="A295" s="77" t="s">
        <v>23</v>
      </c>
      <c r="B295" s="68" t="s">
        <v>1926</v>
      </c>
      <c r="C295" s="69">
        <v>3676078</v>
      </c>
      <c r="D295" s="38">
        <f t="shared" si="4"/>
        <v>12717397</v>
      </c>
      <c r="E295" s="69">
        <v>1245875</v>
      </c>
      <c r="F295" s="69">
        <v>11471522</v>
      </c>
      <c r="H295" s="77" t="s">
        <v>39</v>
      </c>
      <c r="I295" s="68" t="s">
        <v>2021</v>
      </c>
      <c r="J295" s="69">
        <v>12964284</v>
      </c>
      <c r="K295" s="69">
        <v>51931357</v>
      </c>
      <c r="L295" s="69">
        <v>14833712</v>
      </c>
      <c r="M295" s="69">
        <v>37097645</v>
      </c>
    </row>
    <row r="296" spans="1:13" ht="15">
      <c r="A296" s="77" t="s">
        <v>25</v>
      </c>
      <c r="B296" s="68" t="s">
        <v>2018</v>
      </c>
      <c r="C296" s="67"/>
      <c r="D296" s="38">
        <f t="shared" si="4"/>
        <v>2566723</v>
      </c>
      <c r="E296" s="69">
        <v>1148465</v>
      </c>
      <c r="F296" s="69">
        <v>1418258</v>
      </c>
      <c r="H296" s="77" t="s">
        <v>31</v>
      </c>
      <c r="I296" s="68" t="s">
        <v>2305</v>
      </c>
      <c r="J296" s="69">
        <v>52665383</v>
      </c>
      <c r="K296" s="69">
        <v>74173967</v>
      </c>
      <c r="L296" s="69">
        <v>13421943</v>
      </c>
      <c r="M296" s="69">
        <v>60752024</v>
      </c>
    </row>
    <row r="297" spans="1:13" ht="15">
      <c r="A297" s="77" t="s">
        <v>34</v>
      </c>
      <c r="B297" s="68" t="s">
        <v>2019</v>
      </c>
      <c r="C297" s="69">
        <v>80800</v>
      </c>
      <c r="D297" s="38">
        <f t="shared" si="4"/>
        <v>13268416</v>
      </c>
      <c r="E297" s="69">
        <v>22000</v>
      </c>
      <c r="F297" s="69">
        <v>13246416</v>
      </c>
      <c r="H297" s="77" t="s">
        <v>43</v>
      </c>
      <c r="I297" s="68" t="s">
        <v>2022</v>
      </c>
      <c r="J297" s="69">
        <v>25488170</v>
      </c>
      <c r="K297" s="69">
        <v>17106193</v>
      </c>
      <c r="L297" s="69"/>
      <c r="M297" s="69">
        <v>17106193</v>
      </c>
    </row>
    <row r="298" spans="1:13" ht="15">
      <c r="A298" s="77" t="s">
        <v>37</v>
      </c>
      <c r="B298" s="68" t="s">
        <v>2020</v>
      </c>
      <c r="C298" s="69">
        <v>7051800</v>
      </c>
      <c r="D298" s="38">
        <f t="shared" si="4"/>
        <v>5842049</v>
      </c>
      <c r="E298" s="69">
        <v>509917</v>
      </c>
      <c r="F298" s="69">
        <v>5332132</v>
      </c>
      <c r="H298" s="78" t="s">
        <v>46</v>
      </c>
      <c r="I298" s="68" t="s">
        <v>2023</v>
      </c>
      <c r="J298" s="69">
        <v>31807950</v>
      </c>
      <c r="K298" s="69">
        <v>11219903</v>
      </c>
      <c r="L298" s="69">
        <v>805700</v>
      </c>
      <c r="M298" s="69">
        <v>10414203</v>
      </c>
    </row>
    <row r="299" spans="1:13" ht="15">
      <c r="A299" s="77" t="s">
        <v>39</v>
      </c>
      <c r="B299" s="68" t="s">
        <v>2021</v>
      </c>
      <c r="C299" s="69">
        <v>6055025</v>
      </c>
      <c r="D299" s="38">
        <f t="shared" si="4"/>
        <v>13075383</v>
      </c>
      <c r="E299" s="69">
        <v>1780796</v>
      </c>
      <c r="F299" s="69">
        <v>11294587</v>
      </c>
      <c r="H299" s="77" t="s">
        <v>49</v>
      </c>
      <c r="I299" s="68" t="s">
        <v>2024</v>
      </c>
      <c r="J299" s="69"/>
      <c r="K299" s="69">
        <v>204898</v>
      </c>
      <c r="L299" s="67"/>
      <c r="M299" s="69">
        <v>204898</v>
      </c>
    </row>
    <row r="300" spans="1:13" ht="15">
      <c r="A300" s="78" t="s">
        <v>31</v>
      </c>
      <c r="B300" s="68" t="s">
        <v>2305</v>
      </c>
      <c r="C300" s="69">
        <v>17244945</v>
      </c>
      <c r="D300" s="38">
        <f t="shared" si="4"/>
        <v>32950995</v>
      </c>
      <c r="E300" s="69">
        <v>10425436</v>
      </c>
      <c r="F300" s="69">
        <v>22525559</v>
      </c>
      <c r="H300" s="77" t="s">
        <v>52</v>
      </c>
      <c r="I300" s="68" t="s">
        <v>2025</v>
      </c>
      <c r="J300" s="69">
        <v>6936313</v>
      </c>
      <c r="K300" s="69">
        <v>12988340</v>
      </c>
      <c r="L300" s="69"/>
      <c r="M300" s="69">
        <v>12988340</v>
      </c>
    </row>
    <row r="301" spans="1:13" ht="15">
      <c r="A301" s="77" t="s">
        <v>43</v>
      </c>
      <c r="B301" s="68" t="s">
        <v>2022</v>
      </c>
      <c r="C301" s="69">
        <v>7112153</v>
      </c>
      <c r="D301" s="38">
        <f t="shared" si="4"/>
        <v>4942296</v>
      </c>
      <c r="E301" s="69">
        <v>225100</v>
      </c>
      <c r="F301" s="69">
        <v>4717196</v>
      </c>
      <c r="H301" s="77" t="s">
        <v>55</v>
      </c>
      <c r="I301" s="68" t="s">
        <v>2026</v>
      </c>
      <c r="J301" s="69">
        <v>5779682</v>
      </c>
      <c r="K301" s="69">
        <v>57891413</v>
      </c>
      <c r="L301" s="67">
        <v>20053151</v>
      </c>
      <c r="M301" s="69">
        <v>37838262</v>
      </c>
    </row>
    <row r="302" spans="1:13" ht="15">
      <c r="A302" s="77" t="s">
        <v>46</v>
      </c>
      <c r="B302" s="68" t="s">
        <v>2023</v>
      </c>
      <c r="C302" s="69">
        <v>437300</v>
      </c>
      <c r="D302" s="38">
        <f t="shared" si="4"/>
        <v>3805509</v>
      </c>
      <c r="E302" s="69">
        <v>1712592</v>
      </c>
      <c r="F302" s="69">
        <v>2092917</v>
      </c>
      <c r="H302" s="77" t="s">
        <v>58</v>
      </c>
      <c r="I302" s="68" t="s">
        <v>2027</v>
      </c>
      <c r="J302" s="69">
        <v>784907</v>
      </c>
      <c r="K302" s="69">
        <v>94716</v>
      </c>
      <c r="L302" s="69"/>
      <c r="M302" s="69">
        <v>94716</v>
      </c>
    </row>
    <row r="303" spans="1:13" ht="15">
      <c r="A303" s="77" t="s">
        <v>49</v>
      </c>
      <c r="B303" s="68" t="s">
        <v>2024</v>
      </c>
      <c r="C303" s="69">
        <v>344160</v>
      </c>
      <c r="D303" s="38">
        <f t="shared" si="4"/>
        <v>2387754</v>
      </c>
      <c r="E303" s="67"/>
      <c r="F303" s="69">
        <v>2387754</v>
      </c>
      <c r="H303" s="77" t="s">
        <v>61</v>
      </c>
      <c r="I303" s="68" t="s">
        <v>2028</v>
      </c>
      <c r="J303" s="69"/>
      <c r="K303" s="69">
        <v>4784327</v>
      </c>
      <c r="L303" s="69">
        <v>508200</v>
      </c>
      <c r="M303" s="69">
        <v>4276127</v>
      </c>
    </row>
    <row r="304" spans="1:13" ht="15">
      <c r="A304" s="77" t="s">
        <v>52</v>
      </c>
      <c r="B304" s="68" t="s">
        <v>2025</v>
      </c>
      <c r="C304" s="69">
        <v>8260457</v>
      </c>
      <c r="D304" s="38">
        <f t="shared" si="4"/>
        <v>17109167</v>
      </c>
      <c r="E304" s="69">
        <v>3259765</v>
      </c>
      <c r="F304" s="69">
        <v>13849402</v>
      </c>
      <c r="H304" s="77" t="s">
        <v>64</v>
      </c>
      <c r="I304" s="68" t="s">
        <v>2029</v>
      </c>
      <c r="J304" s="67">
        <v>10300</v>
      </c>
      <c r="K304" s="69">
        <v>225556</v>
      </c>
      <c r="L304" s="67"/>
      <c r="M304" s="69">
        <v>225556</v>
      </c>
    </row>
    <row r="305" spans="1:13" ht="15">
      <c r="A305" s="77" t="s">
        <v>55</v>
      </c>
      <c r="B305" s="68" t="s">
        <v>2026</v>
      </c>
      <c r="C305" s="69">
        <v>24901031</v>
      </c>
      <c r="D305" s="38">
        <f t="shared" si="4"/>
        <v>30334747</v>
      </c>
      <c r="E305" s="69">
        <v>5184359</v>
      </c>
      <c r="F305" s="69">
        <v>25150388</v>
      </c>
      <c r="H305" s="77" t="s">
        <v>67</v>
      </c>
      <c r="I305" s="68" t="s">
        <v>2030</v>
      </c>
      <c r="J305" s="67"/>
      <c r="K305" s="69">
        <v>574738</v>
      </c>
      <c r="L305" s="69"/>
      <c r="M305" s="69">
        <v>574738</v>
      </c>
    </row>
    <row r="306" spans="1:13" ht="15">
      <c r="A306" s="77" t="s">
        <v>58</v>
      </c>
      <c r="B306" s="68" t="s">
        <v>2027</v>
      </c>
      <c r="C306" s="69">
        <v>110316</v>
      </c>
      <c r="D306" s="38">
        <f t="shared" si="4"/>
        <v>1413830</v>
      </c>
      <c r="E306" s="67"/>
      <c r="F306" s="69">
        <v>1413830</v>
      </c>
      <c r="H306" s="77" t="s">
        <v>70</v>
      </c>
      <c r="I306" s="68" t="s">
        <v>2031</v>
      </c>
      <c r="J306" s="69">
        <v>96900</v>
      </c>
      <c r="K306" s="69">
        <v>2601054</v>
      </c>
      <c r="L306" s="69">
        <v>537600</v>
      </c>
      <c r="M306" s="69">
        <v>2063454</v>
      </c>
    </row>
    <row r="307" spans="1:13" ht="15">
      <c r="A307" s="77" t="s">
        <v>61</v>
      </c>
      <c r="B307" s="68" t="s">
        <v>2028</v>
      </c>
      <c r="C307" s="69">
        <v>2829439</v>
      </c>
      <c r="D307" s="38">
        <f t="shared" si="4"/>
        <v>2528862</v>
      </c>
      <c r="E307" s="69">
        <v>385133</v>
      </c>
      <c r="F307" s="69">
        <v>2143729</v>
      </c>
      <c r="H307" s="77" t="s">
        <v>73</v>
      </c>
      <c r="I307" s="68" t="s">
        <v>2032</v>
      </c>
      <c r="J307" s="69">
        <v>234000</v>
      </c>
      <c r="K307" s="69">
        <v>5029849</v>
      </c>
      <c r="L307" s="69">
        <v>418000</v>
      </c>
      <c r="M307" s="69">
        <v>4611849</v>
      </c>
    </row>
    <row r="308" spans="1:13" ht="15">
      <c r="A308" s="77" t="s">
        <v>64</v>
      </c>
      <c r="B308" s="68" t="s">
        <v>2029</v>
      </c>
      <c r="C308" s="69">
        <v>1081595</v>
      </c>
      <c r="D308" s="38">
        <f t="shared" si="4"/>
        <v>852148</v>
      </c>
      <c r="E308" s="69">
        <v>160985</v>
      </c>
      <c r="F308" s="69">
        <v>691163</v>
      </c>
      <c r="H308" s="77" t="s">
        <v>76</v>
      </c>
      <c r="I308" s="68" t="s">
        <v>2033</v>
      </c>
      <c r="J308" s="69"/>
      <c r="K308" s="69">
        <v>326406</v>
      </c>
      <c r="L308" s="69"/>
      <c r="M308" s="69">
        <v>326406</v>
      </c>
    </row>
    <row r="309" spans="1:13" ht="15">
      <c r="A309" s="77" t="s">
        <v>67</v>
      </c>
      <c r="B309" s="68" t="s">
        <v>2030</v>
      </c>
      <c r="C309" s="67"/>
      <c r="D309" s="38">
        <f t="shared" si="4"/>
        <v>53971518</v>
      </c>
      <c r="E309" s="67"/>
      <c r="F309" s="69">
        <v>53971518</v>
      </c>
      <c r="H309" s="77" t="s">
        <v>79</v>
      </c>
      <c r="I309" s="68" t="s">
        <v>1964</v>
      </c>
      <c r="J309" s="67">
        <v>7524466</v>
      </c>
      <c r="K309" s="69">
        <v>11287219</v>
      </c>
      <c r="L309" s="69">
        <v>29750</v>
      </c>
      <c r="M309" s="69">
        <v>11257469</v>
      </c>
    </row>
    <row r="310" spans="1:13" ht="15">
      <c r="A310" s="77" t="s">
        <v>70</v>
      </c>
      <c r="B310" s="68" t="s">
        <v>2031</v>
      </c>
      <c r="C310" s="69">
        <v>3763500</v>
      </c>
      <c r="D310" s="38">
        <f t="shared" si="4"/>
        <v>7535957</v>
      </c>
      <c r="E310" s="69">
        <v>2213226</v>
      </c>
      <c r="F310" s="69">
        <v>5322731</v>
      </c>
      <c r="H310" s="77" t="s">
        <v>81</v>
      </c>
      <c r="I310" s="68" t="s">
        <v>2034</v>
      </c>
      <c r="J310" s="67">
        <v>49512488</v>
      </c>
      <c r="K310" s="69">
        <v>105986072</v>
      </c>
      <c r="L310" s="67">
        <v>415000</v>
      </c>
      <c r="M310" s="69">
        <v>105571072</v>
      </c>
    </row>
    <row r="311" spans="1:13" ht="15">
      <c r="A311" s="77" t="s">
        <v>73</v>
      </c>
      <c r="B311" s="68" t="s">
        <v>2032</v>
      </c>
      <c r="C311" s="69">
        <v>30480</v>
      </c>
      <c r="D311" s="38">
        <f t="shared" si="4"/>
        <v>3404676</v>
      </c>
      <c r="E311" s="69">
        <v>64100</v>
      </c>
      <c r="F311" s="69">
        <v>3340576</v>
      </c>
      <c r="H311" s="77" t="s">
        <v>83</v>
      </c>
      <c r="I311" s="68" t="s">
        <v>2035</v>
      </c>
      <c r="J311" s="69">
        <v>5321531</v>
      </c>
      <c r="K311" s="69">
        <v>18434132</v>
      </c>
      <c r="L311" s="69">
        <v>570065</v>
      </c>
      <c r="M311" s="69">
        <v>17864067</v>
      </c>
    </row>
    <row r="312" spans="1:13" ht="15">
      <c r="A312" s="77" t="s">
        <v>76</v>
      </c>
      <c r="B312" s="68" t="s">
        <v>2033</v>
      </c>
      <c r="C312" s="69">
        <v>53630</v>
      </c>
      <c r="D312" s="38">
        <f t="shared" si="4"/>
        <v>2960250</v>
      </c>
      <c r="E312" s="69">
        <v>800400</v>
      </c>
      <c r="F312" s="69">
        <v>2159850</v>
      </c>
      <c r="H312" s="77" t="s">
        <v>86</v>
      </c>
      <c r="I312" s="68" t="s">
        <v>2036</v>
      </c>
      <c r="J312" s="69">
        <v>3028154</v>
      </c>
      <c r="K312" s="69">
        <v>13655449</v>
      </c>
      <c r="L312" s="67"/>
      <c r="M312" s="69">
        <v>13655449</v>
      </c>
    </row>
    <row r="313" spans="1:13" ht="15">
      <c r="A313" s="77" t="s">
        <v>79</v>
      </c>
      <c r="B313" s="68" t="s">
        <v>1964</v>
      </c>
      <c r="C313" s="69">
        <v>59957879</v>
      </c>
      <c r="D313" s="38">
        <f t="shared" si="4"/>
        <v>15715470</v>
      </c>
      <c r="E313" s="69">
        <v>839806</v>
      </c>
      <c r="F313" s="69">
        <v>14875664</v>
      </c>
      <c r="H313" s="77" t="s">
        <v>89</v>
      </c>
      <c r="I313" s="68" t="s">
        <v>2037</v>
      </c>
      <c r="J313" s="69">
        <v>36496696</v>
      </c>
      <c r="K313" s="69">
        <v>60610982</v>
      </c>
      <c r="L313" s="69">
        <v>97501</v>
      </c>
      <c r="M313" s="69">
        <v>60513481</v>
      </c>
    </row>
    <row r="314" spans="1:13" ht="15">
      <c r="A314" s="77" t="s">
        <v>81</v>
      </c>
      <c r="B314" s="68" t="s">
        <v>2034</v>
      </c>
      <c r="C314" s="69">
        <v>156087501</v>
      </c>
      <c r="D314" s="38">
        <f t="shared" si="4"/>
        <v>16178562</v>
      </c>
      <c r="E314" s="69">
        <v>92000</v>
      </c>
      <c r="F314" s="69">
        <v>16086562</v>
      </c>
      <c r="H314" s="77" t="s">
        <v>92</v>
      </c>
      <c r="I314" s="68" t="s">
        <v>2038</v>
      </c>
      <c r="J314" s="69">
        <v>8337200</v>
      </c>
      <c r="K314" s="69">
        <v>40616412</v>
      </c>
      <c r="L314" s="67">
        <v>185000</v>
      </c>
      <c r="M314" s="69">
        <v>40431412</v>
      </c>
    </row>
    <row r="315" spans="1:13" ht="15">
      <c r="A315" s="77" t="s">
        <v>83</v>
      </c>
      <c r="B315" s="68" t="s">
        <v>2035</v>
      </c>
      <c r="C315" s="69">
        <v>1092801</v>
      </c>
      <c r="D315" s="38">
        <f t="shared" si="4"/>
        <v>11443926</v>
      </c>
      <c r="E315" s="69">
        <v>1498150</v>
      </c>
      <c r="F315" s="69">
        <v>9945776</v>
      </c>
      <c r="H315" s="77" t="s">
        <v>95</v>
      </c>
      <c r="I315" s="68" t="s">
        <v>2039</v>
      </c>
      <c r="J315" s="69">
        <v>8910595</v>
      </c>
      <c r="K315" s="69">
        <v>16690031</v>
      </c>
      <c r="L315" s="69"/>
      <c r="M315" s="69">
        <v>16690031</v>
      </c>
    </row>
    <row r="316" spans="1:13" ht="15">
      <c r="A316" s="77" t="s">
        <v>86</v>
      </c>
      <c r="B316" s="68" t="s">
        <v>2036</v>
      </c>
      <c r="C316" s="69">
        <v>2650450</v>
      </c>
      <c r="D316" s="38">
        <f t="shared" si="4"/>
        <v>7014681</v>
      </c>
      <c r="E316" s="69">
        <v>264000</v>
      </c>
      <c r="F316" s="69">
        <v>6750681</v>
      </c>
      <c r="H316" s="77" t="s">
        <v>98</v>
      </c>
      <c r="I316" s="68" t="s">
        <v>2040</v>
      </c>
      <c r="J316" s="69">
        <v>57450</v>
      </c>
      <c r="K316" s="69">
        <v>8840954</v>
      </c>
      <c r="L316" s="67"/>
      <c r="M316" s="69">
        <v>8840954</v>
      </c>
    </row>
    <row r="317" spans="1:13" ht="15">
      <c r="A317" s="77" t="s">
        <v>89</v>
      </c>
      <c r="B317" s="68" t="s">
        <v>2037</v>
      </c>
      <c r="C317" s="69">
        <v>2838244</v>
      </c>
      <c r="D317" s="38">
        <f t="shared" si="4"/>
        <v>15743790</v>
      </c>
      <c r="E317" s="69">
        <v>1700676</v>
      </c>
      <c r="F317" s="69">
        <v>14043114</v>
      </c>
      <c r="H317" s="77" t="s">
        <v>101</v>
      </c>
      <c r="I317" s="68" t="s">
        <v>2041</v>
      </c>
      <c r="J317" s="69">
        <v>19569051</v>
      </c>
      <c r="K317" s="69">
        <v>53683069</v>
      </c>
      <c r="L317" s="67">
        <v>20523459</v>
      </c>
      <c r="M317" s="69">
        <v>33159610</v>
      </c>
    </row>
    <row r="318" spans="1:13" ht="15">
      <c r="A318" s="77" t="s">
        <v>92</v>
      </c>
      <c r="B318" s="68" t="s">
        <v>2038</v>
      </c>
      <c r="C318" s="69">
        <v>532507</v>
      </c>
      <c r="D318" s="38">
        <f t="shared" si="4"/>
        <v>6909427</v>
      </c>
      <c r="E318" s="69">
        <v>21550</v>
      </c>
      <c r="F318" s="69">
        <v>6887877</v>
      </c>
      <c r="H318" s="77" t="s">
        <v>104</v>
      </c>
      <c r="I318" s="68" t="s">
        <v>2042</v>
      </c>
      <c r="J318" s="69">
        <v>4271775</v>
      </c>
      <c r="K318" s="69">
        <v>29433849</v>
      </c>
      <c r="L318" s="67">
        <v>4357602</v>
      </c>
      <c r="M318" s="69">
        <v>25076247</v>
      </c>
    </row>
    <row r="319" spans="1:13" ht="15">
      <c r="A319" s="77" t="s">
        <v>95</v>
      </c>
      <c r="B319" s="68" t="s">
        <v>2039</v>
      </c>
      <c r="C319" s="69">
        <v>3397879</v>
      </c>
      <c r="D319" s="38">
        <f t="shared" si="4"/>
        <v>21645950</v>
      </c>
      <c r="E319" s="69">
        <v>1267391</v>
      </c>
      <c r="F319" s="69">
        <v>20378559</v>
      </c>
      <c r="H319" s="77" t="s">
        <v>107</v>
      </c>
      <c r="I319" s="68" t="s">
        <v>2043</v>
      </c>
      <c r="J319" s="69">
        <v>379000</v>
      </c>
      <c r="K319" s="69">
        <v>1480928</v>
      </c>
      <c r="L319" s="69">
        <v>25000</v>
      </c>
      <c r="M319" s="69">
        <v>1455928</v>
      </c>
    </row>
    <row r="320" spans="1:13" ht="15">
      <c r="A320" s="77" t="s">
        <v>98</v>
      </c>
      <c r="B320" s="68" t="s">
        <v>2040</v>
      </c>
      <c r="C320" s="67"/>
      <c r="D320" s="38">
        <f t="shared" si="4"/>
        <v>2042369</v>
      </c>
      <c r="E320" s="69">
        <v>87165</v>
      </c>
      <c r="F320" s="69">
        <v>1955204</v>
      </c>
      <c r="H320" s="77" t="s">
        <v>110</v>
      </c>
      <c r="I320" s="68" t="s">
        <v>2044</v>
      </c>
      <c r="J320" s="69">
        <v>26000</v>
      </c>
      <c r="K320" s="69">
        <v>512535</v>
      </c>
      <c r="L320" s="69"/>
      <c r="M320" s="69">
        <v>512535</v>
      </c>
    </row>
    <row r="321" spans="1:13" ht="15">
      <c r="A321" s="77" t="s">
        <v>101</v>
      </c>
      <c r="B321" s="68" t="s">
        <v>2041</v>
      </c>
      <c r="C321" s="69">
        <v>14061138</v>
      </c>
      <c r="D321" s="38">
        <f t="shared" si="4"/>
        <v>13427281</v>
      </c>
      <c r="E321" s="69">
        <v>1188871</v>
      </c>
      <c r="F321" s="69">
        <v>12238410</v>
      </c>
      <c r="H321" s="77" t="s">
        <v>113</v>
      </c>
      <c r="I321" s="68" t="s">
        <v>2045</v>
      </c>
      <c r="J321" s="67">
        <v>50323608</v>
      </c>
      <c r="K321" s="69">
        <v>79048614</v>
      </c>
      <c r="L321" s="69">
        <v>6965672</v>
      </c>
      <c r="M321" s="69">
        <v>72082942</v>
      </c>
    </row>
    <row r="322" spans="1:13" ht="15">
      <c r="A322" s="77" t="s">
        <v>104</v>
      </c>
      <c r="B322" s="68" t="s">
        <v>2042</v>
      </c>
      <c r="C322" s="69">
        <v>5513800</v>
      </c>
      <c r="D322" s="38">
        <f t="shared" si="4"/>
        <v>4099894</v>
      </c>
      <c r="E322" s="69">
        <v>938556</v>
      </c>
      <c r="F322" s="69">
        <v>3161338</v>
      </c>
      <c r="H322" s="77" t="s">
        <v>117</v>
      </c>
      <c r="I322" s="68" t="s">
        <v>2046</v>
      </c>
      <c r="J322" s="69">
        <v>2671203</v>
      </c>
      <c r="K322" s="69">
        <v>421133</v>
      </c>
      <c r="L322" s="67">
        <v>10000</v>
      </c>
      <c r="M322" s="69">
        <v>411133</v>
      </c>
    </row>
    <row r="323" spans="1:13" ht="15">
      <c r="A323" s="77" t="s">
        <v>107</v>
      </c>
      <c r="B323" s="68" t="s">
        <v>2043</v>
      </c>
      <c r="C323" s="69">
        <v>225050</v>
      </c>
      <c r="D323" s="38">
        <f t="shared" si="4"/>
        <v>4870614</v>
      </c>
      <c r="E323" s="69">
        <v>83152</v>
      </c>
      <c r="F323" s="69">
        <v>4787462</v>
      </c>
      <c r="H323" s="77" t="s">
        <v>120</v>
      </c>
      <c r="I323" s="68" t="s">
        <v>2047</v>
      </c>
      <c r="J323" s="69"/>
      <c r="K323" s="69">
        <v>321087</v>
      </c>
      <c r="L323" s="69"/>
      <c r="M323" s="69">
        <v>321087</v>
      </c>
    </row>
    <row r="324" spans="1:13" ht="15">
      <c r="A324" s="77" t="s">
        <v>110</v>
      </c>
      <c r="B324" s="68" t="s">
        <v>2044</v>
      </c>
      <c r="C324" s="69">
        <v>383302</v>
      </c>
      <c r="D324" s="38">
        <f t="shared" si="4"/>
        <v>4295478</v>
      </c>
      <c r="E324" s="69">
        <v>478529</v>
      </c>
      <c r="F324" s="69">
        <v>3816949</v>
      </c>
      <c r="H324" s="77" t="s">
        <v>123</v>
      </c>
      <c r="I324" s="68" t="s">
        <v>2048</v>
      </c>
      <c r="J324" s="69">
        <v>20000</v>
      </c>
      <c r="K324" s="69">
        <v>7406031</v>
      </c>
      <c r="L324" s="67"/>
      <c r="M324" s="69">
        <v>7406031</v>
      </c>
    </row>
    <row r="325" spans="1:13" ht="15">
      <c r="A325" s="77" t="s">
        <v>113</v>
      </c>
      <c r="B325" s="68" t="s">
        <v>2045</v>
      </c>
      <c r="C325" s="69">
        <v>7604010</v>
      </c>
      <c r="D325" s="38">
        <f t="shared" si="4"/>
        <v>30058079</v>
      </c>
      <c r="E325" s="69">
        <v>8012859</v>
      </c>
      <c r="F325" s="69">
        <v>22045220</v>
      </c>
      <c r="H325" s="77" t="s">
        <v>126</v>
      </c>
      <c r="I325" s="68" t="s">
        <v>2049</v>
      </c>
      <c r="J325" s="67">
        <v>10000</v>
      </c>
      <c r="K325" s="69">
        <v>1041634</v>
      </c>
      <c r="L325" s="67">
        <v>23000</v>
      </c>
      <c r="M325" s="69">
        <v>1018634</v>
      </c>
    </row>
    <row r="326" spans="1:13" ht="15">
      <c r="A326" s="77" t="s">
        <v>117</v>
      </c>
      <c r="B326" s="68" t="s">
        <v>2046</v>
      </c>
      <c r="C326" s="69">
        <v>1430425</v>
      </c>
      <c r="D326" s="38">
        <f t="shared" si="4"/>
        <v>1386796</v>
      </c>
      <c r="E326" s="69">
        <v>375902</v>
      </c>
      <c r="F326" s="69">
        <v>1010894</v>
      </c>
      <c r="H326" s="77" t="s">
        <v>129</v>
      </c>
      <c r="I326" s="68" t="s">
        <v>2050</v>
      </c>
      <c r="J326" s="69">
        <v>1692750</v>
      </c>
      <c r="K326" s="69">
        <v>789456</v>
      </c>
      <c r="L326" s="67"/>
      <c r="M326" s="69">
        <v>789456</v>
      </c>
    </row>
    <row r="327" spans="1:13" ht="15">
      <c r="A327" s="77" t="s">
        <v>120</v>
      </c>
      <c r="B327" s="68" t="s">
        <v>2047</v>
      </c>
      <c r="C327" s="67"/>
      <c r="D327" s="38">
        <f aca="true" t="shared" si="5" ref="D327:D390">E327+F327</f>
        <v>967565</v>
      </c>
      <c r="E327" s="69">
        <v>327200</v>
      </c>
      <c r="F327" s="69">
        <v>640365</v>
      </c>
      <c r="H327" s="77" t="s">
        <v>132</v>
      </c>
      <c r="I327" s="68" t="s">
        <v>2051</v>
      </c>
      <c r="J327" s="69">
        <v>5378485</v>
      </c>
      <c r="K327" s="69">
        <v>1875011</v>
      </c>
      <c r="L327" s="67">
        <v>17500</v>
      </c>
      <c r="M327" s="69">
        <v>1857511</v>
      </c>
    </row>
    <row r="328" spans="1:13" ht="15">
      <c r="A328" s="77" t="s">
        <v>123</v>
      </c>
      <c r="B328" s="68" t="s">
        <v>2048</v>
      </c>
      <c r="C328" s="69">
        <v>124021</v>
      </c>
      <c r="D328" s="38">
        <f t="shared" si="5"/>
        <v>5095025</v>
      </c>
      <c r="E328" s="69">
        <v>74540</v>
      </c>
      <c r="F328" s="69">
        <v>5020485</v>
      </c>
      <c r="H328" s="77" t="s">
        <v>135</v>
      </c>
      <c r="I328" s="68" t="s">
        <v>2052</v>
      </c>
      <c r="J328" s="69">
        <v>70000</v>
      </c>
      <c r="K328" s="69">
        <v>437247</v>
      </c>
      <c r="L328" s="67"/>
      <c r="M328" s="69">
        <v>437247</v>
      </c>
    </row>
    <row r="329" spans="1:13" ht="15">
      <c r="A329" s="77" t="s">
        <v>126</v>
      </c>
      <c r="B329" s="68" t="s">
        <v>2049</v>
      </c>
      <c r="C329" s="69">
        <v>447300</v>
      </c>
      <c r="D329" s="38">
        <f t="shared" si="5"/>
        <v>2864968</v>
      </c>
      <c r="E329" s="69">
        <v>757801</v>
      </c>
      <c r="F329" s="69">
        <v>2107167</v>
      </c>
      <c r="H329" s="77" t="s">
        <v>138</v>
      </c>
      <c r="I329" s="68" t="s">
        <v>2053</v>
      </c>
      <c r="J329" s="69">
        <v>2363155</v>
      </c>
      <c r="K329" s="69">
        <v>293257</v>
      </c>
      <c r="L329" s="67"/>
      <c r="M329" s="69">
        <v>293257</v>
      </c>
    </row>
    <row r="330" spans="1:13" ht="15">
      <c r="A330" s="77" t="s">
        <v>129</v>
      </c>
      <c r="B330" s="68" t="s">
        <v>2050</v>
      </c>
      <c r="C330" s="69">
        <v>5602158</v>
      </c>
      <c r="D330" s="38">
        <f t="shared" si="5"/>
        <v>3230258</v>
      </c>
      <c r="E330" s="69">
        <v>773051</v>
      </c>
      <c r="F330" s="69">
        <v>2457207</v>
      </c>
      <c r="H330" s="77" t="s">
        <v>141</v>
      </c>
      <c r="I330" s="68" t="s">
        <v>2054</v>
      </c>
      <c r="J330" s="69">
        <v>28726</v>
      </c>
      <c r="K330" s="69">
        <v>588997</v>
      </c>
      <c r="L330" s="67">
        <v>76500</v>
      </c>
      <c r="M330" s="69">
        <v>512497</v>
      </c>
    </row>
    <row r="331" spans="1:13" ht="15">
      <c r="A331" s="77" t="s">
        <v>132</v>
      </c>
      <c r="B331" s="68" t="s">
        <v>2051</v>
      </c>
      <c r="C331" s="69">
        <v>7682781</v>
      </c>
      <c r="D331" s="38">
        <f t="shared" si="5"/>
        <v>4675862</v>
      </c>
      <c r="E331" s="69">
        <v>1662114</v>
      </c>
      <c r="F331" s="69">
        <v>3013748</v>
      </c>
      <c r="H331" s="77" t="s">
        <v>144</v>
      </c>
      <c r="I331" s="68" t="s">
        <v>2055</v>
      </c>
      <c r="J331" s="69">
        <v>6191300</v>
      </c>
      <c r="K331" s="69">
        <v>571383</v>
      </c>
      <c r="L331" s="69">
        <v>50000</v>
      </c>
      <c r="M331" s="69">
        <v>521383</v>
      </c>
    </row>
    <row r="332" spans="1:13" ht="15">
      <c r="A332" s="77" t="s">
        <v>135</v>
      </c>
      <c r="B332" s="68" t="s">
        <v>2052</v>
      </c>
      <c r="C332" s="69">
        <v>2671994</v>
      </c>
      <c r="D332" s="38">
        <f t="shared" si="5"/>
        <v>3590698</v>
      </c>
      <c r="E332" s="69">
        <v>699000</v>
      </c>
      <c r="F332" s="69">
        <v>2891698</v>
      </c>
      <c r="H332" s="77" t="s">
        <v>147</v>
      </c>
      <c r="I332" s="68" t="s">
        <v>2056</v>
      </c>
      <c r="J332" s="69">
        <v>2122700</v>
      </c>
      <c r="K332" s="69">
        <v>8881475</v>
      </c>
      <c r="L332" s="69">
        <v>1715400</v>
      </c>
      <c r="M332" s="69">
        <v>7166075</v>
      </c>
    </row>
    <row r="333" spans="1:13" ht="15">
      <c r="A333" s="77" t="s">
        <v>138</v>
      </c>
      <c r="B333" s="68" t="s">
        <v>2053</v>
      </c>
      <c r="C333" s="69">
        <v>6865850</v>
      </c>
      <c r="D333" s="38">
        <f t="shared" si="5"/>
        <v>2741270</v>
      </c>
      <c r="E333" s="69">
        <v>970445</v>
      </c>
      <c r="F333" s="69">
        <v>1770825</v>
      </c>
      <c r="H333" s="77" t="s">
        <v>150</v>
      </c>
      <c r="I333" s="68" t="s">
        <v>2057</v>
      </c>
      <c r="J333" s="67">
        <v>29000</v>
      </c>
      <c r="K333" s="69">
        <v>337757</v>
      </c>
      <c r="L333" s="69"/>
      <c r="M333" s="69">
        <v>337757</v>
      </c>
    </row>
    <row r="334" spans="1:13" ht="15">
      <c r="A334" s="77" t="s">
        <v>141</v>
      </c>
      <c r="B334" s="68" t="s">
        <v>2054</v>
      </c>
      <c r="C334" s="69">
        <v>9788104</v>
      </c>
      <c r="D334" s="38">
        <f t="shared" si="5"/>
        <v>8469487</v>
      </c>
      <c r="E334" s="69">
        <v>983659</v>
      </c>
      <c r="F334" s="69">
        <v>7485828</v>
      </c>
      <c r="H334" s="77" t="s">
        <v>153</v>
      </c>
      <c r="I334" s="68" t="s">
        <v>2058</v>
      </c>
      <c r="J334" s="69"/>
      <c r="K334" s="69">
        <v>108095</v>
      </c>
      <c r="L334" s="67">
        <v>17800</v>
      </c>
      <c r="M334" s="69">
        <v>90295</v>
      </c>
    </row>
    <row r="335" spans="1:13" ht="15">
      <c r="A335" s="77" t="s">
        <v>144</v>
      </c>
      <c r="B335" s="68" t="s">
        <v>2055</v>
      </c>
      <c r="C335" s="69">
        <v>4702253</v>
      </c>
      <c r="D335" s="38">
        <f t="shared" si="5"/>
        <v>3016884</v>
      </c>
      <c r="E335" s="69">
        <v>1107913</v>
      </c>
      <c r="F335" s="69">
        <v>1908971</v>
      </c>
      <c r="H335" s="77" t="s">
        <v>156</v>
      </c>
      <c r="I335" s="68" t="s">
        <v>2059</v>
      </c>
      <c r="J335" s="69">
        <v>15779</v>
      </c>
      <c r="K335" s="69">
        <v>345180</v>
      </c>
      <c r="L335" s="67">
        <v>267079</v>
      </c>
      <c r="M335" s="69">
        <v>78101</v>
      </c>
    </row>
    <row r="336" spans="1:13" ht="15">
      <c r="A336" s="77" t="s">
        <v>147</v>
      </c>
      <c r="B336" s="68" t="s">
        <v>2056</v>
      </c>
      <c r="C336" s="69">
        <v>4606373</v>
      </c>
      <c r="D336" s="38">
        <f t="shared" si="5"/>
        <v>3775288</v>
      </c>
      <c r="E336" s="69">
        <v>281616</v>
      </c>
      <c r="F336" s="69">
        <v>3493672</v>
      </c>
      <c r="H336" s="77" t="s">
        <v>159</v>
      </c>
      <c r="I336" s="68" t="s">
        <v>2060</v>
      </c>
      <c r="J336" s="67">
        <v>120866</v>
      </c>
      <c r="K336" s="69">
        <v>4767199</v>
      </c>
      <c r="L336" s="69">
        <v>79100</v>
      </c>
      <c r="M336" s="69">
        <v>4688099</v>
      </c>
    </row>
    <row r="337" spans="1:13" ht="15">
      <c r="A337" s="77" t="s">
        <v>150</v>
      </c>
      <c r="B337" s="68" t="s">
        <v>2057</v>
      </c>
      <c r="C337" s="69">
        <v>30000</v>
      </c>
      <c r="D337" s="38">
        <f t="shared" si="5"/>
        <v>632927</v>
      </c>
      <c r="E337" s="69">
        <v>117000</v>
      </c>
      <c r="F337" s="69">
        <v>515927</v>
      </c>
      <c r="H337" s="77" t="s">
        <v>162</v>
      </c>
      <c r="I337" s="68" t="s">
        <v>2061</v>
      </c>
      <c r="J337" s="69">
        <v>300000</v>
      </c>
      <c r="K337" s="69">
        <v>39747565</v>
      </c>
      <c r="L337" s="69">
        <v>50</v>
      </c>
      <c r="M337" s="69">
        <v>39747515</v>
      </c>
    </row>
    <row r="338" spans="1:13" ht="15">
      <c r="A338" s="77" t="s">
        <v>153</v>
      </c>
      <c r="B338" s="68" t="s">
        <v>2058</v>
      </c>
      <c r="C338" s="69">
        <v>6423235</v>
      </c>
      <c r="D338" s="38">
        <f t="shared" si="5"/>
        <v>8588843</v>
      </c>
      <c r="E338" s="69">
        <v>6154078</v>
      </c>
      <c r="F338" s="69">
        <v>2434765</v>
      </c>
      <c r="H338" s="77" t="s">
        <v>165</v>
      </c>
      <c r="I338" s="68" t="s">
        <v>2062</v>
      </c>
      <c r="J338" s="69">
        <v>958000</v>
      </c>
      <c r="K338" s="69">
        <v>1239259</v>
      </c>
      <c r="L338" s="69"/>
      <c r="M338" s="69">
        <v>1239259</v>
      </c>
    </row>
    <row r="339" spans="1:13" ht="15">
      <c r="A339" s="77" t="s">
        <v>156</v>
      </c>
      <c r="B339" s="68" t="s">
        <v>2059</v>
      </c>
      <c r="C339" s="67"/>
      <c r="D339" s="38">
        <f t="shared" si="5"/>
        <v>329895</v>
      </c>
      <c r="E339" s="69">
        <v>85000</v>
      </c>
      <c r="F339" s="69">
        <v>244895</v>
      </c>
      <c r="H339" s="77" t="s">
        <v>168</v>
      </c>
      <c r="I339" s="68" t="s">
        <v>2063</v>
      </c>
      <c r="J339" s="69">
        <v>1734591</v>
      </c>
      <c r="K339" s="69">
        <v>4952617</v>
      </c>
      <c r="L339" s="69">
        <v>667196</v>
      </c>
      <c r="M339" s="69">
        <v>4285421</v>
      </c>
    </row>
    <row r="340" spans="1:13" ht="15">
      <c r="A340" s="77" t="s">
        <v>159</v>
      </c>
      <c r="B340" s="68" t="s">
        <v>2060</v>
      </c>
      <c r="C340" s="69">
        <v>385317</v>
      </c>
      <c r="D340" s="38">
        <f t="shared" si="5"/>
        <v>1781074</v>
      </c>
      <c r="E340" s="69">
        <v>162650</v>
      </c>
      <c r="F340" s="69">
        <v>1618424</v>
      </c>
      <c r="H340" s="77" t="s">
        <v>171</v>
      </c>
      <c r="I340" s="68" t="s">
        <v>2064</v>
      </c>
      <c r="J340" s="69">
        <v>9542112</v>
      </c>
      <c r="K340" s="69">
        <v>19575123</v>
      </c>
      <c r="L340" s="67">
        <v>3775801</v>
      </c>
      <c r="M340" s="69">
        <v>15799322</v>
      </c>
    </row>
    <row r="341" spans="1:13" ht="15">
      <c r="A341" s="77" t="s">
        <v>162</v>
      </c>
      <c r="B341" s="68" t="s">
        <v>2061</v>
      </c>
      <c r="C341" s="69">
        <v>315000</v>
      </c>
      <c r="D341" s="38">
        <f t="shared" si="5"/>
        <v>11989781</v>
      </c>
      <c r="E341" s="69">
        <v>931548</v>
      </c>
      <c r="F341" s="69">
        <v>11058233</v>
      </c>
      <c r="H341" s="77" t="s">
        <v>177</v>
      </c>
      <c r="I341" s="68" t="s">
        <v>2066</v>
      </c>
      <c r="J341" s="69">
        <v>955878</v>
      </c>
      <c r="K341" s="69">
        <v>896940</v>
      </c>
      <c r="L341" s="69"/>
      <c r="M341" s="69">
        <v>896940</v>
      </c>
    </row>
    <row r="342" spans="1:13" ht="15">
      <c r="A342" s="77" t="s">
        <v>165</v>
      </c>
      <c r="B342" s="68" t="s">
        <v>2062</v>
      </c>
      <c r="C342" s="69">
        <v>2073995</v>
      </c>
      <c r="D342" s="38">
        <f t="shared" si="5"/>
        <v>6683997</v>
      </c>
      <c r="E342" s="69">
        <v>331400</v>
      </c>
      <c r="F342" s="69">
        <v>6352597</v>
      </c>
      <c r="H342" s="77" t="s">
        <v>180</v>
      </c>
      <c r="I342" s="68" t="s">
        <v>2067</v>
      </c>
      <c r="J342" s="69">
        <v>1521500</v>
      </c>
      <c r="K342" s="69">
        <v>2843684</v>
      </c>
      <c r="L342" s="69">
        <v>85000</v>
      </c>
      <c r="M342" s="69">
        <v>2758684</v>
      </c>
    </row>
    <row r="343" spans="1:13" ht="15">
      <c r="A343" s="77" t="s">
        <v>168</v>
      </c>
      <c r="B343" s="68" t="s">
        <v>2063</v>
      </c>
      <c r="C343" s="69">
        <v>2329317</v>
      </c>
      <c r="D343" s="38">
        <f t="shared" si="5"/>
        <v>11188418</v>
      </c>
      <c r="E343" s="69">
        <v>1954597</v>
      </c>
      <c r="F343" s="69">
        <v>9233821</v>
      </c>
      <c r="H343" s="77" t="s">
        <v>183</v>
      </c>
      <c r="I343" s="68" t="s">
        <v>2068</v>
      </c>
      <c r="J343" s="67">
        <v>6150</v>
      </c>
      <c r="K343" s="69">
        <v>1487328</v>
      </c>
      <c r="L343" s="69"/>
      <c r="M343" s="69">
        <v>1487328</v>
      </c>
    </row>
    <row r="344" spans="1:13" ht="15">
      <c r="A344" s="77" t="s">
        <v>171</v>
      </c>
      <c r="B344" s="68" t="s">
        <v>2064</v>
      </c>
      <c r="C344" s="69">
        <v>21459777</v>
      </c>
      <c r="D344" s="38">
        <f t="shared" si="5"/>
        <v>13847136</v>
      </c>
      <c r="E344" s="69">
        <v>1386549</v>
      </c>
      <c r="F344" s="69">
        <v>12460587</v>
      </c>
      <c r="H344" s="77" t="s">
        <v>186</v>
      </c>
      <c r="I344" s="68" t="s">
        <v>2069</v>
      </c>
      <c r="J344" s="69">
        <v>106970</v>
      </c>
      <c r="K344" s="69">
        <v>6000</v>
      </c>
      <c r="L344" s="69"/>
      <c r="M344" s="69">
        <v>6000</v>
      </c>
    </row>
    <row r="345" spans="1:13" ht="15">
      <c r="A345" s="77" t="s">
        <v>174</v>
      </c>
      <c r="B345" s="68" t="s">
        <v>2065</v>
      </c>
      <c r="C345" s="67"/>
      <c r="D345" s="38">
        <f t="shared" si="5"/>
        <v>937984</v>
      </c>
      <c r="E345" s="69">
        <v>196090</v>
      </c>
      <c r="F345" s="69">
        <v>741894</v>
      </c>
      <c r="H345" s="77" t="s">
        <v>189</v>
      </c>
      <c r="I345" s="68" t="s">
        <v>2070</v>
      </c>
      <c r="J345" s="69">
        <v>1312440</v>
      </c>
      <c r="K345" s="69">
        <v>11078386</v>
      </c>
      <c r="L345" s="69">
        <v>773000</v>
      </c>
      <c r="M345" s="69">
        <v>10305386</v>
      </c>
    </row>
    <row r="346" spans="1:13" ht="15">
      <c r="A346" s="77" t="s">
        <v>177</v>
      </c>
      <c r="B346" s="68" t="s">
        <v>2066</v>
      </c>
      <c r="C346" s="69">
        <v>4147446</v>
      </c>
      <c r="D346" s="38">
        <f t="shared" si="5"/>
        <v>4435135</v>
      </c>
      <c r="E346" s="69">
        <v>1051765</v>
      </c>
      <c r="F346" s="69">
        <v>3383370</v>
      </c>
      <c r="H346" s="77" t="s">
        <v>192</v>
      </c>
      <c r="I346" s="68" t="s">
        <v>2071</v>
      </c>
      <c r="J346" s="67">
        <v>999400</v>
      </c>
      <c r="K346" s="69">
        <v>2146247</v>
      </c>
      <c r="L346" s="67">
        <v>16700</v>
      </c>
      <c r="M346" s="69">
        <v>2129547</v>
      </c>
    </row>
    <row r="347" spans="1:13" ht="15">
      <c r="A347" s="77" t="s">
        <v>180</v>
      </c>
      <c r="B347" s="68" t="s">
        <v>2067</v>
      </c>
      <c r="C347" s="69">
        <v>453101</v>
      </c>
      <c r="D347" s="38">
        <f t="shared" si="5"/>
        <v>2543949</v>
      </c>
      <c r="E347" s="69">
        <v>218200</v>
      </c>
      <c r="F347" s="69">
        <v>2325749</v>
      </c>
      <c r="H347" s="77" t="s">
        <v>195</v>
      </c>
      <c r="I347" s="68" t="s">
        <v>2072</v>
      </c>
      <c r="J347" s="69">
        <v>58278</v>
      </c>
      <c r="K347" s="69">
        <v>1243264</v>
      </c>
      <c r="L347" s="69"/>
      <c r="M347" s="69">
        <v>1243264</v>
      </c>
    </row>
    <row r="348" spans="1:13" ht="15">
      <c r="A348" s="77" t="s">
        <v>183</v>
      </c>
      <c r="B348" s="68" t="s">
        <v>2068</v>
      </c>
      <c r="C348" s="69">
        <v>7271263</v>
      </c>
      <c r="D348" s="38">
        <f t="shared" si="5"/>
        <v>6083924</v>
      </c>
      <c r="E348" s="69">
        <v>2603903</v>
      </c>
      <c r="F348" s="69">
        <v>3480021</v>
      </c>
      <c r="H348" s="77" t="s">
        <v>198</v>
      </c>
      <c r="I348" s="68" t="s">
        <v>2073</v>
      </c>
      <c r="J348" s="69">
        <v>9533173</v>
      </c>
      <c r="K348" s="69">
        <v>13977840</v>
      </c>
      <c r="L348" s="69">
        <v>3715766</v>
      </c>
      <c r="M348" s="69">
        <v>10262074</v>
      </c>
    </row>
    <row r="349" spans="1:13" ht="15">
      <c r="A349" s="77" t="s">
        <v>186</v>
      </c>
      <c r="B349" s="68" t="s">
        <v>2069</v>
      </c>
      <c r="C349" s="69">
        <v>481225</v>
      </c>
      <c r="D349" s="38">
        <f t="shared" si="5"/>
        <v>229750</v>
      </c>
      <c r="E349" s="69">
        <v>125000</v>
      </c>
      <c r="F349" s="69">
        <v>104750</v>
      </c>
      <c r="H349" s="77" t="s">
        <v>201</v>
      </c>
      <c r="I349" s="68" t="s">
        <v>2074</v>
      </c>
      <c r="J349" s="69">
        <v>1100000</v>
      </c>
      <c r="K349" s="69">
        <v>2372215</v>
      </c>
      <c r="L349" s="69"/>
      <c r="M349" s="69">
        <v>2372215</v>
      </c>
    </row>
    <row r="350" spans="1:13" ht="15">
      <c r="A350" s="77" t="s">
        <v>189</v>
      </c>
      <c r="B350" s="68" t="s">
        <v>2070</v>
      </c>
      <c r="C350" s="69">
        <v>20118272</v>
      </c>
      <c r="D350" s="38">
        <f t="shared" si="5"/>
        <v>10038634</v>
      </c>
      <c r="E350" s="69">
        <v>2133051</v>
      </c>
      <c r="F350" s="69">
        <v>7905583</v>
      </c>
      <c r="H350" s="77" t="s">
        <v>204</v>
      </c>
      <c r="I350" s="68" t="s">
        <v>2075</v>
      </c>
      <c r="J350" s="69">
        <v>1145353</v>
      </c>
      <c r="K350" s="69">
        <v>2149401</v>
      </c>
      <c r="L350" s="69">
        <v>10000</v>
      </c>
      <c r="M350" s="69">
        <v>2139401</v>
      </c>
    </row>
    <row r="351" spans="1:13" ht="15">
      <c r="A351" s="77" t="s">
        <v>192</v>
      </c>
      <c r="B351" s="68" t="s">
        <v>2071</v>
      </c>
      <c r="C351" s="69">
        <v>6098149</v>
      </c>
      <c r="D351" s="38">
        <f t="shared" si="5"/>
        <v>20627245</v>
      </c>
      <c r="E351" s="69">
        <v>522444</v>
      </c>
      <c r="F351" s="69">
        <v>20104801</v>
      </c>
      <c r="H351" s="77" t="s">
        <v>207</v>
      </c>
      <c r="I351" s="68" t="s">
        <v>2076</v>
      </c>
      <c r="J351" s="69">
        <v>355502</v>
      </c>
      <c r="K351" s="69">
        <v>16426081</v>
      </c>
      <c r="L351" s="69">
        <v>1031501</v>
      </c>
      <c r="M351" s="69">
        <v>15394580</v>
      </c>
    </row>
    <row r="352" spans="1:13" ht="15">
      <c r="A352" s="77" t="s">
        <v>195</v>
      </c>
      <c r="B352" s="68" t="s">
        <v>2072</v>
      </c>
      <c r="C352" s="69">
        <v>12227790</v>
      </c>
      <c r="D352" s="38">
        <f t="shared" si="5"/>
        <v>8474487</v>
      </c>
      <c r="E352" s="69">
        <v>1398880</v>
      </c>
      <c r="F352" s="69">
        <v>7075607</v>
      </c>
      <c r="H352" s="77" t="s">
        <v>210</v>
      </c>
      <c r="I352" s="68" t="s">
        <v>2077</v>
      </c>
      <c r="J352" s="69">
        <v>656201</v>
      </c>
      <c r="K352" s="69">
        <v>2809652</v>
      </c>
      <c r="L352" s="67">
        <v>66000</v>
      </c>
      <c r="M352" s="69">
        <v>2743652</v>
      </c>
    </row>
    <row r="353" spans="1:13" ht="15">
      <c r="A353" s="77" t="s">
        <v>198</v>
      </c>
      <c r="B353" s="68" t="s">
        <v>2073</v>
      </c>
      <c r="C353" s="69">
        <v>3706471</v>
      </c>
      <c r="D353" s="38">
        <f t="shared" si="5"/>
        <v>20093037</v>
      </c>
      <c r="E353" s="69">
        <v>1549778</v>
      </c>
      <c r="F353" s="69">
        <v>18543259</v>
      </c>
      <c r="H353" s="77" t="s">
        <v>213</v>
      </c>
      <c r="I353" s="68" t="s">
        <v>2078</v>
      </c>
      <c r="J353" s="69">
        <v>1</v>
      </c>
      <c r="K353" s="69">
        <v>955260</v>
      </c>
      <c r="L353" s="69"/>
      <c r="M353" s="69">
        <v>955260</v>
      </c>
    </row>
    <row r="354" spans="1:13" ht="15">
      <c r="A354" s="77" t="s">
        <v>201</v>
      </c>
      <c r="B354" s="68" t="s">
        <v>2074</v>
      </c>
      <c r="C354" s="69">
        <v>486500</v>
      </c>
      <c r="D354" s="38">
        <f t="shared" si="5"/>
        <v>2424627</v>
      </c>
      <c r="E354" s="69">
        <v>533600</v>
      </c>
      <c r="F354" s="69">
        <v>1891027</v>
      </c>
      <c r="H354" s="77" t="s">
        <v>216</v>
      </c>
      <c r="I354" s="68" t="s">
        <v>2079</v>
      </c>
      <c r="J354" s="69">
        <v>2307103</v>
      </c>
      <c r="K354" s="69">
        <v>11158781</v>
      </c>
      <c r="L354" s="69">
        <v>3078200</v>
      </c>
      <c r="M354" s="69">
        <v>8080581</v>
      </c>
    </row>
    <row r="355" spans="1:13" ht="15">
      <c r="A355" s="77" t="s">
        <v>204</v>
      </c>
      <c r="B355" s="68" t="s">
        <v>2075</v>
      </c>
      <c r="C355" s="69">
        <v>5394343</v>
      </c>
      <c r="D355" s="38">
        <f t="shared" si="5"/>
        <v>6514393</v>
      </c>
      <c r="E355" s="69">
        <v>832835</v>
      </c>
      <c r="F355" s="69">
        <v>5681558</v>
      </c>
      <c r="H355" s="77" t="s">
        <v>219</v>
      </c>
      <c r="I355" s="68" t="s">
        <v>2080</v>
      </c>
      <c r="J355" s="69">
        <v>1800</v>
      </c>
      <c r="K355" s="69">
        <v>341446</v>
      </c>
      <c r="L355" s="67"/>
      <c r="M355" s="69">
        <v>341446</v>
      </c>
    </row>
    <row r="356" spans="1:13" ht="15">
      <c r="A356" s="77" t="s">
        <v>207</v>
      </c>
      <c r="B356" s="68" t="s">
        <v>2076</v>
      </c>
      <c r="C356" s="69">
        <v>11791845</v>
      </c>
      <c r="D356" s="38">
        <f t="shared" si="5"/>
        <v>36599612</v>
      </c>
      <c r="E356" s="69">
        <v>7958300</v>
      </c>
      <c r="F356" s="69">
        <v>28641312</v>
      </c>
      <c r="H356" s="77" t="s">
        <v>222</v>
      </c>
      <c r="I356" s="68" t="s">
        <v>2081</v>
      </c>
      <c r="J356" s="69">
        <v>43000</v>
      </c>
      <c r="K356" s="69">
        <v>6499259</v>
      </c>
      <c r="L356" s="69"/>
      <c r="M356" s="69">
        <v>6499259</v>
      </c>
    </row>
    <row r="357" spans="1:13" ht="15">
      <c r="A357" s="77" t="s">
        <v>210</v>
      </c>
      <c r="B357" s="68" t="s">
        <v>2077</v>
      </c>
      <c r="C357" s="69">
        <v>4060350</v>
      </c>
      <c r="D357" s="38">
        <f t="shared" si="5"/>
        <v>3592990</v>
      </c>
      <c r="E357" s="69">
        <v>923300</v>
      </c>
      <c r="F357" s="69">
        <v>2669690</v>
      </c>
      <c r="H357" s="77" t="s">
        <v>225</v>
      </c>
      <c r="I357" s="68" t="s">
        <v>2082</v>
      </c>
      <c r="J357" s="69">
        <v>4492264</v>
      </c>
      <c r="K357" s="69">
        <v>11326340</v>
      </c>
      <c r="L357" s="69">
        <v>410300</v>
      </c>
      <c r="M357" s="69">
        <v>10916040</v>
      </c>
    </row>
    <row r="358" spans="1:13" ht="15">
      <c r="A358" s="77" t="s">
        <v>213</v>
      </c>
      <c r="B358" s="68" t="s">
        <v>2078</v>
      </c>
      <c r="C358" s="69">
        <v>11669243</v>
      </c>
      <c r="D358" s="38">
        <f t="shared" si="5"/>
        <v>6228870</v>
      </c>
      <c r="E358" s="69">
        <v>705971</v>
      </c>
      <c r="F358" s="69">
        <v>5522899</v>
      </c>
      <c r="H358" s="77" t="s">
        <v>228</v>
      </c>
      <c r="I358" s="68" t="s">
        <v>2083</v>
      </c>
      <c r="J358" s="67">
        <v>646500</v>
      </c>
      <c r="K358" s="69">
        <v>2941504</v>
      </c>
      <c r="L358" s="69">
        <v>47200</v>
      </c>
      <c r="M358" s="69">
        <v>2894304</v>
      </c>
    </row>
    <row r="359" spans="1:13" ht="15">
      <c r="A359" s="77" t="s">
        <v>216</v>
      </c>
      <c r="B359" s="68" t="s">
        <v>2079</v>
      </c>
      <c r="C359" s="69">
        <v>31663882</v>
      </c>
      <c r="D359" s="38">
        <f t="shared" si="5"/>
        <v>10753997</v>
      </c>
      <c r="E359" s="69">
        <v>574362</v>
      </c>
      <c r="F359" s="69">
        <v>10179635</v>
      </c>
      <c r="H359" s="77" t="s">
        <v>231</v>
      </c>
      <c r="I359" s="68" t="s">
        <v>2084</v>
      </c>
      <c r="J359" s="69"/>
      <c r="K359" s="69">
        <v>39578</v>
      </c>
      <c r="L359" s="69"/>
      <c r="M359" s="69">
        <v>39578</v>
      </c>
    </row>
    <row r="360" spans="1:13" ht="15">
      <c r="A360" s="77" t="s">
        <v>219</v>
      </c>
      <c r="B360" s="68" t="s">
        <v>2080</v>
      </c>
      <c r="C360" s="69">
        <v>523961</v>
      </c>
      <c r="D360" s="38">
        <f t="shared" si="5"/>
        <v>1119722</v>
      </c>
      <c r="E360" s="69">
        <v>127000</v>
      </c>
      <c r="F360" s="69">
        <v>992722</v>
      </c>
      <c r="H360" s="77" t="s">
        <v>234</v>
      </c>
      <c r="I360" s="68" t="s">
        <v>2085</v>
      </c>
      <c r="J360" s="69">
        <v>7777862</v>
      </c>
      <c r="K360" s="69">
        <v>6728162</v>
      </c>
      <c r="L360" s="67">
        <v>405500</v>
      </c>
      <c r="M360" s="69">
        <v>6322662</v>
      </c>
    </row>
    <row r="361" spans="1:13" ht="15">
      <c r="A361" s="77" t="s">
        <v>222</v>
      </c>
      <c r="B361" s="68" t="s">
        <v>2081</v>
      </c>
      <c r="C361" s="69">
        <v>620000</v>
      </c>
      <c r="D361" s="38">
        <f t="shared" si="5"/>
        <v>4161714</v>
      </c>
      <c r="E361" s="67"/>
      <c r="F361" s="69">
        <v>4161714</v>
      </c>
      <c r="H361" s="77" t="s">
        <v>237</v>
      </c>
      <c r="I361" s="68" t="s">
        <v>2086</v>
      </c>
      <c r="J361" s="69">
        <v>61641</v>
      </c>
      <c r="K361" s="69">
        <v>59955</v>
      </c>
      <c r="L361" s="69"/>
      <c r="M361" s="69">
        <v>59955</v>
      </c>
    </row>
    <row r="362" spans="1:13" ht="15">
      <c r="A362" s="77" t="s">
        <v>225</v>
      </c>
      <c r="B362" s="68" t="s">
        <v>2082</v>
      </c>
      <c r="C362" s="69">
        <v>6170350</v>
      </c>
      <c r="D362" s="38">
        <f t="shared" si="5"/>
        <v>10091911</v>
      </c>
      <c r="E362" s="69">
        <v>2181901</v>
      </c>
      <c r="F362" s="69">
        <v>7910010</v>
      </c>
      <c r="H362" s="77" t="s">
        <v>240</v>
      </c>
      <c r="I362" s="68" t="s">
        <v>2087</v>
      </c>
      <c r="J362" s="69">
        <v>0</v>
      </c>
      <c r="K362" s="69">
        <v>852841</v>
      </c>
      <c r="L362" s="69">
        <v>201200</v>
      </c>
      <c r="M362" s="69">
        <v>651641</v>
      </c>
    </row>
    <row r="363" spans="1:13" ht="15">
      <c r="A363" s="77" t="s">
        <v>228</v>
      </c>
      <c r="B363" s="68" t="s">
        <v>2083</v>
      </c>
      <c r="C363" s="69">
        <v>1672566</v>
      </c>
      <c r="D363" s="38">
        <f t="shared" si="5"/>
        <v>4774693</v>
      </c>
      <c r="E363" s="69">
        <v>1461795</v>
      </c>
      <c r="F363" s="69">
        <v>3312898</v>
      </c>
      <c r="H363" s="77" t="s">
        <v>243</v>
      </c>
      <c r="I363" s="68" t="s">
        <v>2088</v>
      </c>
      <c r="J363" s="69"/>
      <c r="K363" s="69">
        <v>477475</v>
      </c>
      <c r="L363" s="67"/>
      <c r="M363" s="69">
        <v>477475</v>
      </c>
    </row>
    <row r="364" spans="1:13" ht="15">
      <c r="A364" s="77" t="s">
        <v>231</v>
      </c>
      <c r="B364" s="68" t="s">
        <v>2084</v>
      </c>
      <c r="C364" s="67"/>
      <c r="D364" s="38">
        <f t="shared" si="5"/>
        <v>11483351</v>
      </c>
      <c r="E364" s="67"/>
      <c r="F364" s="69">
        <v>11483351</v>
      </c>
      <c r="H364" s="77" t="s">
        <v>246</v>
      </c>
      <c r="I364" s="68" t="s">
        <v>2089</v>
      </c>
      <c r="J364" s="69">
        <v>722450</v>
      </c>
      <c r="K364" s="69">
        <v>247245</v>
      </c>
      <c r="L364" s="69">
        <v>40000</v>
      </c>
      <c r="M364" s="69">
        <v>207245</v>
      </c>
    </row>
    <row r="365" spans="1:13" ht="15">
      <c r="A365" s="77" t="s">
        <v>234</v>
      </c>
      <c r="B365" s="68" t="s">
        <v>2085</v>
      </c>
      <c r="C365" s="69">
        <v>1080792</v>
      </c>
      <c r="D365" s="38">
        <f t="shared" si="5"/>
        <v>4444377</v>
      </c>
      <c r="E365" s="69">
        <v>1379602</v>
      </c>
      <c r="F365" s="69">
        <v>3064775</v>
      </c>
      <c r="H365" s="77" t="s">
        <v>249</v>
      </c>
      <c r="I365" s="68" t="s">
        <v>2090</v>
      </c>
      <c r="J365" s="69">
        <v>726100</v>
      </c>
      <c r="K365" s="69">
        <v>4394771</v>
      </c>
      <c r="L365" s="67">
        <v>550000</v>
      </c>
      <c r="M365" s="69">
        <v>3844771</v>
      </c>
    </row>
    <row r="366" spans="1:13" ht="15">
      <c r="A366" s="77" t="s">
        <v>237</v>
      </c>
      <c r="B366" s="68" t="s">
        <v>2086</v>
      </c>
      <c r="C366" s="67"/>
      <c r="D366" s="38">
        <f t="shared" si="5"/>
        <v>346610</v>
      </c>
      <c r="E366" s="69">
        <v>42000</v>
      </c>
      <c r="F366" s="69">
        <v>304610</v>
      </c>
      <c r="H366" s="77" t="s">
        <v>252</v>
      </c>
      <c r="I366" s="68" t="s">
        <v>2091</v>
      </c>
      <c r="J366" s="69"/>
      <c r="K366" s="69">
        <v>9250</v>
      </c>
      <c r="L366" s="67"/>
      <c r="M366" s="69">
        <v>9250</v>
      </c>
    </row>
    <row r="367" spans="1:13" ht="15">
      <c r="A367" s="77" t="s">
        <v>240</v>
      </c>
      <c r="B367" s="68" t="s">
        <v>2087</v>
      </c>
      <c r="C367" s="69">
        <v>26717389</v>
      </c>
      <c r="D367" s="38">
        <f t="shared" si="5"/>
        <v>12775854</v>
      </c>
      <c r="E367" s="69">
        <v>7094720</v>
      </c>
      <c r="F367" s="69">
        <v>5681134</v>
      </c>
      <c r="H367" s="77" t="s">
        <v>255</v>
      </c>
      <c r="I367" s="68" t="s">
        <v>2092</v>
      </c>
      <c r="J367" s="67">
        <v>255500</v>
      </c>
      <c r="K367" s="69">
        <v>149979</v>
      </c>
      <c r="L367" s="67"/>
      <c r="M367" s="69">
        <v>149979</v>
      </c>
    </row>
    <row r="368" spans="1:13" ht="15">
      <c r="A368" s="77" t="s">
        <v>243</v>
      </c>
      <c r="B368" s="68" t="s">
        <v>2088</v>
      </c>
      <c r="C368" s="67"/>
      <c r="D368" s="38">
        <f t="shared" si="5"/>
        <v>428090</v>
      </c>
      <c r="E368" s="67"/>
      <c r="F368" s="69">
        <v>428090</v>
      </c>
      <c r="H368" s="77" t="s">
        <v>257</v>
      </c>
      <c r="I368" s="68" t="s">
        <v>2093</v>
      </c>
      <c r="J368" s="67">
        <v>535200</v>
      </c>
      <c r="K368" s="69">
        <v>651053</v>
      </c>
      <c r="L368" s="67"/>
      <c r="M368" s="69">
        <v>651053</v>
      </c>
    </row>
    <row r="369" spans="1:13" ht="15">
      <c r="A369" s="77" t="s">
        <v>246</v>
      </c>
      <c r="B369" s="68" t="s">
        <v>2089</v>
      </c>
      <c r="C369" s="69">
        <v>10111093</v>
      </c>
      <c r="D369" s="38">
        <f t="shared" si="5"/>
        <v>3485143</v>
      </c>
      <c r="E369" s="69">
        <v>1712420</v>
      </c>
      <c r="F369" s="69">
        <v>1772723</v>
      </c>
      <c r="H369" s="77" t="s">
        <v>260</v>
      </c>
      <c r="I369" s="68" t="s">
        <v>2094</v>
      </c>
      <c r="J369" s="69">
        <v>334725</v>
      </c>
      <c r="K369" s="69">
        <v>481478</v>
      </c>
      <c r="L369" s="67"/>
      <c r="M369" s="69">
        <v>481478</v>
      </c>
    </row>
    <row r="370" spans="1:13" ht="15">
      <c r="A370" s="77" t="s">
        <v>249</v>
      </c>
      <c r="B370" s="68" t="s">
        <v>2090</v>
      </c>
      <c r="C370" s="69">
        <v>2774740</v>
      </c>
      <c r="D370" s="38">
        <f t="shared" si="5"/>
        <v>3077738</v>
      </c>
      <c r="E370" s="69">
        <v>756456</v>
      </c>
      <c r="F370" s="69">
        <v>2321282</v>
      </c>
      <c r="H370" s="77" t="s">
        <v>262</v>
      </c>
      <c r="I370" s="68" t="s">
        <v>2095</v>
      </c>
      <c r="J370" s="69">
        <v>365000</v>
      </c>
      <c r="K370" s="69">
        <v>1072950</v>
      </c>
      <c r="L370" s="69"/>
      <c r="M370" s="69">
        <v>1072950</v>
      </c>
    </row>
    <row r="371" spans="1:13" ht="15">
      <c r="A371" s="77" t="s">
        <v>252</v>
      </c>
      <c r="B371" s="68" t="s">
        <v>2091</v>
      </c>
      <c r="C371" s="67"/>
      <c r="D371" s="38">
        <f t="shared" si="5"/>
        <v>111958</v>
      </c>
      <c r="E371" s="67"/>
      <c r="F371" s="69">
        <v>111958</v>
      </c>
      <c r="H371" s="77" t="s">
        <v>265</v>
      </c>
      <c r="I371" s="68" t="s">
        <v>2096</v>
      </c>
      <c r="J371" s="69">
        <v>4600295</v>
      </c>
      <c r="K371" s="69">
        <v>823481</v>
      </c>
      <c r="L371" s="67">
        <v>279135</v>
      </c>
      <c r="M371" s="69">
        <v>544346</v>
      </c>
    </row>
    <row r="372" spans="1:13" ht="15">
      <c r="A372" s="77" t="s">
        <v>255</v>
      </c>
      <c r="B372" s="68" t="s">
        <v>2092</v>
      </c>
      <c r="C372" s="69">
        <v>498400</v>
      </c>
      <c r="D372" s="38">
        <f t="shared" si="5"/>
        <v>1045356</v>
      </c>
      <c r="E372" s="69">
        <v>35800</v>
      </c>
      <c r="F372" s="69">
        <v>1009556</v>
      </c>
      <c r="H372" s="77" t="s">
        <v>268</v>
      </c>
      <c r="I372" s="68" t="s">
        <v>2097</v>
      </c>
      <c r="J372" s="69">
        <v>605948</v>
      </c>
      <c r="K372" s="69">
        <v>12089106</v>
      </c>
      <c r="L372" s="69">
        <v>54800</v>
      </c>
      <c r="M372" s="69">
        <v>12034306</v>
      </c>
    </row>
    <row r="373" spans="1:13" ht="15">
      <c r="A373" s="77" t="s">
        <v>257</v>
      </c>
      <c r="B373" s="68" t="s">
        <v>2093</v>
      </c>
      <c r="C373" s="69">
        <v>12368367</v>
      </c>
      <c r="D373" s="38">
        <f t="shared" si="5"/>
        <v>6476134</v>
      </c>
      <c r="E373" s="69">
        <v>2749995</v>
      </c>
      <c r="F373" s="69">
        <v>3726139</v>
      </c>
      <c r="H373" s="77" t="s">
        <v>271</v>
      </c>
      <c r="I373" s="68" t="s">
        <v>2098</v>
      </c>
      <c r="J373" s="69">
        <v>108250</v>
      </c>
      <c r="K373" s="69">
        <v>4253660</v>
      </c>
      <c r="L373" s="69">
        <v>2426000</v>
      </c>
      <c r="M373" s="69">
        <v>1827660</v>
      </c>
    </row>
    <row r="374" spans="1:13" ht="15">
      <c r="A374" s="77" t="s">
        <v>260</v>
      </c>
      <c r="B374" s="68" t="s">
        <v>2094</v>
      </c>
      <c r="C374" s="69">
        <v>1431600</v>
      </c>
      <c r="D374" s="38">
        <f t="shared" si="5"/>
        <v>2214066</v>
      </c>
      <c r="E374" s="69">
        <v>569401</v>
      </c>
      <c r="F374" s="69">
        <v>1644665</v>
      </c>
      <c r="H374" s="77" t="s">
        <v>275</v>
      </c>
      <c r="I374" s="68" t="s">
        <v>2099</v>
      </c>
      <c r="J374" s="69">
        <v>11500</v>
      </c>
      <c r="K374" s="69">
        <v>943183</v>
      </c>
      <c r="L374" s="69"/>
      <c r="M374" s="69">
        <v>943183</v>
      </c>
    </row>
    <row r="375" spans="1:13" ht="15">
      <c r="A375" s="77" t="s">
        <v>262</v>
      </c>
      <c r="B375" s="68" t="s">
        <v>2095</v>
      </c>
      <c r="C375" s="69">
        <v>11712190</v>
      </c>
      <c r="D375" s="38">
        <f t="shared" si="5"/>
        <v>6874073</v>
      </c>
      <c r="E375" s="69">
        <v>188720</v>
      </c>
      <c r="F375" s="69">
        <v>6685353</v>
      </c>
      <c r="H375" s="77" t="s">
        <v>278</v>
      </c>
      <c r="I375" s="68" t="s">
        <v>2100</v>
      </c>
      <c r="J375" s="69">
        <v>279320</v>
      </c>
      <c r="K375" s="69">
        <v>252181</v>
      </c>
      <c r="L375" s="67">
        <v>159150</v>
      </c>
      <c r="M375" s="69">
        <v>93031</v>
      </c>
    </row>
    <row r="376" spans="1:13" ht="15">
      <c r="A376" s="77" t="s">
        <v>265</v>
      </c>
      <c r="B376" s="68" t="s">
        <v>2096</v>
      </c>
      <c r="C376" s="69">
        <v>2374050</v>
      </c>
      <c r="D376" s="38">
        <f t="shared" si="5"/>
        <v>2397120</v>
      </c>
      <c r="E376" s="69">
        <v>644200</v>
      </c>
      <c r="F376" s="69">
        <v>1752920</v>
      </c>
      <c r="H376" s="77" t="s">
        <v>281</v>
      </c>
      <c r="I376" s="68" t="s">
        <v>2101</v>
      </c>
      <c r="J376" s="69">
        <v>586180</v>
      </c>
      <c r="K376" s="69">
        <v>1197183</v>
      </c>
      <c r="L376" s="69"/>
      <c r="M376" s="69">
        <v>1197183</v>
      </c>
    </row>
    <row r="377" spans="1:13" ht="15">
      <c r="A377" s="77" t="s">
        <v>268</v>
      </c>
      <c r="B377" s="68" t="s">
        <v>2097</v>
      </c>
      <c r="C377" s="69">
        <v>10457097</v>
      </c>
      <c r="D377" s="38">
        <f t="shared" si="5"/>
        <v>12834145</v>
      </c>
      <c r="E377" s="69">
        <v>3033947</v>
      </c>
      <c r="F377" s="69">
        <v>9800198</v>
      </c>
      <c r="H377" s="77" t="s">
        <v>284</v>
      </c>
      <c r="I377" s="68" t="s">
        <v>2102</v>
      </c>
      <c r="J377" s="69">
        <v>435900</v>
      </c>
      <c r="K377" s="69">
        <v>1538718</v>
      </c>
      <c r="L377" s="67">
        <v>12900</v>
      </c>
      <c r="M377" s="69">
        <v>1525818</v>
      </c>
    </row>
    <row r="378" spans="1:13" ht="15">
      <c r="A378" s="77" t="s">
        <v>271</v>
      </c>
      <c r="B378" s="68" t="s">
        <v>2098</v>
      </c>
      <c r="C378" s="69">
        <v>2917573</v>
      </c>
      <c r="D378" s="38">
        <f t="shared" si="5"/>
        <v>3612615</v>
      </c>
      <c r="E378" s="69">
        <v>1313732</v>
      </c>
      <c r="F378" s="69">
        <v>2298883</v>
      </c>
      <c r="H378" s="77" t="s">
        <v>287</v>
      </c>
      <c r="I378" s="68" t="s">
        <v>2103</v>
      </c>
      <c r="J378" s="67">
        <v>400000</v>
      </c>
      <c r="K378" s="69">
        <v>1566157</v>
      </c>
      <c r="L378" s="69">
        <v>65001</v>
      </c>
      <c r="M378" s="69">
        <v>1501156</v>
      </c>
    </row>
    <row r="379" spans="1:13" ht="15">
      <c r="A379" s="77" t="s">
        <v>275</v>
      </c>
      <c r="B379" s="68" t="s">
        <v>2099</v>
      </c>
      <c r="C379" s="67"/>
      <c r="D379" s="38">
        <f t="shared" si="5"/>
        <v>4188160</v>
      </c>
      <c r="E379" s="69">
        <v>537500</v>
      </c>
      <c r="F379" s="69">
        <v>3650660</v>
      </c>
      <c r="H379" s="77" t="s">
        <v>290</v>
      </c>
      <c r="I379" s="68" t="s">
        <v>2104</v>
      </c>
      <c r="J379" s="69">
        <v>858500</v>
      </c>
      <c r="K379" s="69">
        <v>2904240</v>
      </c>
      <c r="L379" s="69">
        <v>1281400</v>
      </c>
      <c r="M379" s="69">
        <v>1622840</v>
      </c>
    </row>
    <row r="380" spans="1:13" ht="15">
      <c r="A380" s="77" t="s">
        <v>278</v>
      </c>
      <c r="B380" s="68" t="s">
        <v>2100</v>
      </c>
      <c r="C380" s="69">
        <v>1726600</v>
      </c>
      <c r="D380" s="38">
        <f t="shared" si="5"/>
        <v>2583935</v>
      </c>
      <c r="E380" s="69">
        <v>614900</v>
      </c>
      <c r="F380" s="69">
        <v>1969035</v>
      </c>
      <c r="H380" s="77" t="s">
        <v>293</v>
      </c>
      <c r="I380" s="68" t="s">
        <v>2105</v>
      </c>
      <c r="J380" s="69">
        <v>707203</v>
      </c>
      <c r="K380" s="69">
        <v>2057739</v>
      </c>
      <c r="L380" s="69">
        <v>55000</v>
      </c>
      <c r="M380" s="69">
        <v>2002739</v>
      </c>
    </row>
    <row r="381" spans="1:13" ht="15">
      <c r="A381" s="77" t="s">
        <v>281</v>
      </c>
      <c r="B381" s="68" t="s">
        <v>2101</v>
      </c>
      <c r="C381" s="69">
        <v>180000</v>
      </c>
      <c r="D381" s="38">
        <f t="shared" si="5"/>
        <v>2168488</v>
      </c>
      <c r="E381" s="69">
        <v>535800</v>
      </c>
      <c r="F381" s="69">
        <v>1632688</v>
      </c>
      <c r="H381" s="77" t="s">
        <v>296</v>
      </c>
      <c r="I381" s="68" t="s">
        <v>2106</v>
      </c>
      <c r="J381" s="67">
        <v>265320</v>
      </c>
      <c r="K381" s="69">
        <v>10731638</v>
      </c>
      <c r="L381" s="67">
        <v>800</v>
      </c>
      <c r="M381" s="69">
        <v>10730838</v>
      </c>
    </row>
    <row r="382" spans="1:13" ht="15">
      <c r="A382" s="77" t="s">
        <v>284</v>
      </c>
      <c r="B382" s="68" t="s">
        <v>2102</v>
      </c>
      <c r="C382" s="69">
        <v>1996600</v>
      </c>
      <c r="D382" s="38">
        <f t="shared" si="5"/>
        <v>9269851</v>
      </c>
      <c r="E382" s="69">
        <v>5162003</v>
      </c>
      <c r="F382" s="69">
        <v>4107848</v>
      </c>
      <c r="H382" s="77" t="s">
        <v>299</v>
      </c>
      <c r="I382" s="68" t="s">
        <v>2107</v>
      </c>
      <c r="J382" s="69"/>
      <c r="K382" s="69">
        <v>3584954</v>
      </c>
      <c r="L382" s="69">
        <v>2700</v>
      </c>
      <c r="M382" s="69">
        <v>3582254</v>
      </c>
    </row>
    <row r="383" spans="1:13" ht="15">
      <c r="A383" s="77" t="s">
        <v>287</v>
      </c>
      <c r="B383" s="68" t="s">
        <v>2103</v>
      </c>
      <c r="C383" s="69">
        <v>13810792</v>
      </c>
      <c r="D383" s="38">
        <f t="shared" si="5"/>
        <v>12455681</v>
      </c>
      <c r="E383" s="69">
        <v>5505169</v>
      </c>
      <c r="F383" s="69">
        <v>6950512</v>
      </c>
      <c r="H383" s="77" t="s">
        <v>302</v>
      </c>
      <c r="I383" s="68" t="s">
        <v>2108</v>
      </c>
      <c r="J383" s="69">
        <v>363000</v>
      </c>
      <c r="K383" s="69">
        <v>17322700</v>
      </c>
      <c r="L383" s="69">
        <v>1007296</v>
      </c>
      <c r="M383" s="69">
        <v>16315404</v>
      </c>
    </row>
    <row r="384" spans="1:13" ht="15">
      <c r="A384" s="77" t="s">
        <v>290</v>
      </c>
      <c r="B384" s="68" t="s">
        <v>2104</v>
      </c>
      <c r="C384" s="67"/>
      <c r="D384" s="38">
        <f t="shared" si="5"/>
        <v>1046359</v>
      </c>
      <c r="E384" s="69">
        <v>523800</v>
      </c>
      <c r="F384" s="69">
        <v>522559</v>
      </c>
      <c r="H384" s="77" t="s">
        <v>305</v>
      </c>
      <c r="I384" s="68" t="s">
        <v>2109</v>
      </c>
      <c r="J384" s="67">
        <v>18898029</v>
      </c>
      <c r="K384" s="69">
        <v>16025261</v>
      </c>
      <c r="L384" s="69">
        <v>28566</v>
      </c>
      <c r="M384" s="69">
        <v>15996695</v>
      </c>
    </row>
    <row r="385" spans="1:13" ht="15">
      <c r="A385" s="77" t="s">
        <v>293</v>
      </c>
      <c r="B385" s="68" t="s">
        <v>2105</v>
      </c>
      <c r="C385" s="69">
        <v>2910700</v>
      </c>
      <c r="D385" s="38">
        <f t="shared" si="5"/>
        <v>8402773</v>
      </c>
      <c r="E385" s="69">
        <v>4317794</v>
      </c>
      <c r="F385" s="69">
        <v>4084979</v>
      </c>
      <c r="H385" s="77" t="s">
        <v>308</v>
      </c>
      <c r="I385" s="68" t="s">
        <v>2110</v>
      </c>
      <c r="J385" s="69">
        <v>9119321</v>
      </c>
      <c r="K385" s="69">
        <v>10933043</v>
      </c>
      <c r="L385" s="67">
        <v>1240470</v>
      </c>
      <c r="M385" s="69">
        <v>9692573</v>
      </c>
    </row>
    <row r="386" spans="1:13" ht="15">
      <c r="A386" s="77" t="s">
        <v>296</v>
      </c>
      <c r="B386" s="68" t="s">
        <v>2106</v>
      </c>
      <c r="C386" s="69">
        <v>6853130</v>
      </c>
      <c r="D386" s="38">
        <f t="shared" si="5"/>
        <v>9474280</v>
      </c>
      <c r="E386" s="69">
        <v>2735656</v>
      </c>
      <c r="F386" s="69">
        <v>6738624</v>
      </c>
      <c r="H386" s="77" t="s">
        <v>311</v>
      </c>
      <c r="I386" s="68" t="s">
        <v>2111</v>
      </c>
      <c r="J386" s="69">
        <v>392600</v>
      </c>
      <c r="K386" s="69">
        <v>1536177</v>
      </c>
      <c r="L386" s="69">
        <v>34600</v>
      </c>
      <c r="M386" s="69">
        <v>1501577</v>
      </c>
    </row>
    <row r="387" spans="1:13" ht="15">
      <c r="A387" s="77" t="s">
        <v>299</v>
      </c>
      <c r="B387" s="68" t="s">
        <v>2107</v>
      </c>
      <c r="C387" s="69">
        <v>500</v>
      </c>
      <c r="D387" s="38">
        <f t="shared" si="5"/>
        <v>5452292</v>
      </c>
      <c r="E387" s="69">
        <v>252980</v>
      </c>
      <c r="F387" s="69">
        <v>5199312</v>
      </c>
      <c r="H387" s="77" t="s">
        <v>314</v>
      </c>
      <c r="I387" s="68" t="s">
        <v>2112</v>
      </c>
      <c r="J387" s="69">
        <v>872521</v>
      </c>
      <c r="K387" s="69">
        <v>3104884</v>
      </c>
      <c r="L387" s="69">
        <v>72800</v>
      </c>
      <c r="M387" s="69">
        <v>3032084</v>
      </c>
    </row>
    <row r="388" spans="1:13" ht="15">
      <c r="A388" s="77" t="s">
        <v>302</v>
      </c>
      <c r="B388" s="68" t="s">
        <v>2108</v>
      </c>
      <c r="C388" s="69">
        <v>4023200</v>
      </c>
      <c r="D388" s="38">
        <f t="shared" si="5"/>
        <v>4521666</v>
      </c>
      <c r="E388" s="69">
        <v>1282925</v>
      </c>
      <c r="F388" s="69">
        <v>3238741</v>
      </c>
      <c r="H388" s="77" t="s">
        <v>317</v>
      </c>
      <c r="I388" s="68" t="s">
        <v>2113</v>
      </c>
      <c r="J388" s="69">
        <v>420683</v>
      </c>
      <c r="K388" s="69">
        <v>641741</v>
      </c>
      <c r="L388" s="69"/>
      <c r="M388" s="69">
        <v>641741</v>
      </c>
    </row>
    <row r="389" spans="1:13" ht="15">
      <c r="A389" s="77" t="s">
        <v>305</v>
      </c>
      <c r="B389" s="68" t="s">
        <v>2109</v>
      </c>
      <c r="C389" s="69">
        <v>9616951</v>
      </c>
      <c r="D389" s="38">
        <f t="shared" si="5"/>
        <v>5878346</v>
      </c>
      <c r="E389" s="69">
        <v>1529565</v>
      </c>
      <c r="F389" s="69">
        <v>4348781</v>
      </c>
      <c r="H389" s="77" t="s">
        <v>320</v>
      </c>
      <c r="I389" s="68" t="s">
        <v>2114</v>
      </c>
      <c r="J389" s="69"/>
      <c r="K389" s="69">
        <v>1922506</v>
      </c>
      <c r="L389" s="69"/>
      <c r="M389" s="69">
        <v>1922506</v>
      </c>
    </row>
    <row r="390" spans="1:13" ht="15">
      <c r="A390" s="77" t="s">
        <v>308</v>
      </c>
      <c r="B390" s="68" t="s">
        <v>2110</v>
      </c>
      <c r="C390" s="69">
        <v>2700580</v>
      </c>
      <c r="D390" s="38">
        <f t="shared" si="5"/>
        <v>6166261</v>
      </c>
      <c r="E390" s="69">
        <v>1146212</v>
      </c>
      <c r="F390" s="69">
        <v>5020049</v>
      </c>
      <c r="H390" s="77" t="s">
        <v>323</v>
      </c>
      <c r="I390" s="68" t="s">
        <v>2115</v>
      </c>
      <c r="J390" s="69">
        <v>1857865</v>
      </c>
      <c r="K390" s="69">
        <v>11030002</v>
      </c>
      <c r="L390" s="69">
        <v>5175000</v>
      </c>
      <c r="M390" s="69">
        <v>5855002</v>
      </c>
    </row>
    <row r="391" spans="1:13" ht="15">
      <c r="A391" s="77" t="s">
        <v>311</v>
      </c>
      <c r="B391" s="68" t="s">
        <v>2111</v>
      </c>
      <c r="C391" s="69">
        <v>5794401</v>
      </c>
      <c r="D391" s="38">
        <f aca="true" t="shared" si="6" ref="D391:D454">E391+F391</f>
        <v>6646795</v>
      </c>
      <c r="E391" s="69">
        <v>3383718</v>
      </c>
      <c r="F391" s="69">
        <v>3263077</v>
      </c>
      <c r="H391" s="77" t="s">
        <v>326</v>
      </c>
      <c r="I391" s="68" t="s">
        <v>2116</v>
      </c>
      <c r="J391" s="69">
        <v>56000</v>
      </c>
      <c r="K391" s="69">
        <v>1473492</v>
      </c>
      <c r="L391" s="69"/>
      <c r="M391" s="69">
        <v>1473492</v>
      </c>
    </row>
    <row r="392" spans="1:13" ht="15">
      <c r="A392" s="77" t="s">
        <v>314</v>
      </c>
      <c r="B392" s="68" t="s">
        <v>2112</v>
      </c>
      <c r="C392" s="69">
        <v>851596</v>
      </c>
      <c r="D392" s="38">
        <f t="shared" si="6"/>
        <v>6618506</v>
      </c>
      <c r="E392" s="69">
        <v>1671184</v>
      </c>
      <c r="F392" s="69">
        <v>4947322</v>
      </c>
      <c r="H392" s="77" t="s">
        <v>329</v>
      </c>
      <c r="I392" s="68" t="s">
        <v>2117</v>
      </c>
      <c r="J392" s="69">
        <v>1400</v>
      </c>
      <c r="K392" s="69">
        <v>49711</v>
      </c>
      <c r="L392" s="69"/>
      <c r="M392" s="69">
        <v>49711</v>
      </c>
    </row>
    <row r="393" spans="1:13" ht="15">
      <c r="A393" s="77" t="s">
        <v>317</v>
      </c>
      <c r="B393" s="68" t="s">
        <v>2113</v>
      </c>
      <c r="C393" s="69">
        <v>561650</v>
      </c>
      <c r="D393" s="38">
        <f t="shared" si="6"/>
        <v>6033248</v>
      </c>
      <c r="E393" s="69">
        <v>1027125</v>
      </c>
      <c r="F393" s="69">
        <v>5006123</v>
      </c>
      <c r="H393" s="77" t="s">
        <v>332</v>
      </c>
      <c r="I393" s="68" t="s">
        <v>2118</v>
      </c>
      <c r="J393" s="69"/>
      <c r="K393" s="69">
        <v>1993550</v>
      </c>
      <c r="L393" s="67"/>
      <c r="M393" s="69">
        <v>1993550</v>
      </c>
    </row>
    <row r="394" spans="1:13" ht="15">
      <c r="A394" s="77" t="s">
        <v>320</v>
      </c>
      <c r="B394" s="68" t="s">
        <v>2114</v>
      </c>
      <c r="C394" s="69">
        <v>465486</v>
      </c>
      <c r="D394" s="38">
        <f t="shared" si="6"/>
        <v>1876253</v>
      </c>
      <c r="E394" s="69">
        <v>370100</v>
      </c>
      <c r="F394" s="69">
        <v>1506153</v>
      </c>
      <c r="H394" s="77" t="s">
        <v>335</v>
      </c>
      <c r="I394" s="68" t="s">
        <v>2119</v>
      </c>
      <c r="J394" s="69">
        <v>2481043</v>
      </c>
      <c r="K394" s="69">
        <v>6417289</v>
      </c>
      <c r="L394" s="67">
        <v>30000</v>
      </c>
      <c r="M394" s="69">
        <v>6387289</v>
      </c>
    </row>
    <row r="395" spans="1:13" ht="15">
      <c r="A395" s="77" t="s">
        <v>323</v>
      </c>
      <c r="B395" s="68" t="s">
        <v>2115</v>
      </c>
      <c r="C395" s="69">
        <v>11230015</v>
      </c>
      <c r="D395" s="38">
        <f t="shared" si="6"/>
        <v>15003104</v>
      </c>
      <c r="E395" s="69">
        <v>7879950</v>
      </c>
      <c r="F395" s="69">
        <v>7123154</v>
      </c>
      <c r="H395" s="77" t="s">
        <v>338</v>
      </c>
      <c r="I395" s="68" t="s">
        <v>2120</v>
      </c>
      <c r="J395" s="67">
        <v>179000</v>
      </c>
      <c r="K395" s="69">
        <v>17549428</v>
      </c>
      <c r="L395" s="67"/>
      <c r="M395" s="69">
        <v>17549428</v>
      </c>
    </row>
    <row r="396" spans="1:13" ht="15">
      <c r="A396" s="77" t="s">
        <v>326</v>
      </c>
      <c r="B396" s="68" t="s">
        <v>2116</v>
      </c>
      <c r="C396" s="69">
        <v>5802</v>
      </c>
      <c r="D396" s="38">
        <f t="shared" si="6"/>
        <v>4135201</v>
      </c>
      <c r="E396" s="69">
        <v>442801</v>
      </c>
      <c r="F396" s="69">
        <v>3692400</v>
      </c>
      <c r="H396" s="77" t="s">
        <v>341</v>
      </c>
      <c r="I396" s="68" t="s">
        <v>2121</v>
      </c>
      <c r="J396" s="69"/>
      <c r="K396" s="69">
        <v>23786100</v>
      </c>
      <c r="L396" s="69"/>
      <c r="M396" s="69">
        <v>23786100</v>
      </c>
    </row>
    <row r="397" spans="1:13" ht="15">
      <c r="A397" s="77" t="s">
        <v>329</v>
      </c>
      <c r="B397" s="68" t="s">
        <v>2117</v>
      </c>
      <c r="C397" s="69">
        <v>3501</v>
      </c>
      <c r="D397" s="38">
        <f t="shared" si="6"/>
        <v>7271818</v>
      </c>
      <c r="E397" s="69">
        <v>50972</v>
      </c>
      <c r="F397" s="69">
        <v>7220846</v>
      </c>
      <c r="H397" s="77" t="s">
        <v>344</v>
      </c>
      <c r="I397" s="68" t="s">
        <v>2122</v>
      </c>
      <c r="J397" s="69">
        <v>1265251</v>
      </c>
      <c r="K397" s="69">
        <v>31715229</v>
      </c>
      <c r="L397" s="69">
        <v>27150</v>
      </c>
      <c r="M397" s="69">
        <v>31688079</v>
      </c>
    </row>
    <row r="398" spans="1:13" ht="15">
      <c r="A398" s="77" t="s">
        <v>332</v>
      </c>
      <c r="B398" s="68" t="s">
        <v>2118</v>
      </c>
      <c r="C398" s="69">
        <v>173100</v>
      </c>
      <c r="D398" s="38">
        <f t="shared" si="6"/>
        <v>2074106</v>
      </c>
      <c r="E398" s="69">
        <v>65000</v>
      </c>
      <c r="F398" s="69">
        <v>2009106</v>
      </c>
      <c r="H398" s="77" t="s">
        <v>347</v>
      </c>
      <c r="I398" s="68" t="s">
        <v>2123</v>
      </c>
      <c r="J398" s="67">
        <v>26000</v>
      </c>
      <c r="K398" s="69">
        <v>1448702</v>
      </c>
      <c r="L398" s="67"/>
      <c r="M398" s="69">
        <v>1448702</v>
      </c>
    </row>
    <row r="399" spans="1:13" ht="15">
      <c r="A399" s="77" t="s">
        <v>335</v>
      </c>
      <c r="B399" s="68" t="s">
        <v>2119</v>
      </c>
      <c r="C399" s="69">
        <v>4745725</v>
      </c>
      <c r="D399" s="38">
        <f t="shared" si="6"/>
        <v>11174053</v>
      </c>
      <c r="E399" s="69">
        <v>2444090</v>
      </c>
      <c r="F399" s="69">
        <v>8729963</v>
      </c>
      <c r="H399" s="77" t="s">
        <v>350</v>
      </c>
      <c r="I399" s="68" t="s">
        <v>2124</v>
      </c>
      <c r="J399" s="69">
        <v>325050</v>
      </c>
      <c r="K399" s="69">
        <v>1523790</v>
      </c>
      <c r="L399" s="69"/>
      <c r="M399" s="69">
        <v>1523790</v>
      </c>
    </row>
    <row r="400" spans="1:13" ht="15">
      <c r="A400" s="77" t="s">
        <v>338</v>
      </c>
      <c r="B400" s="68" t="s">
        <v>2120</v>
      </c>
      <c r="C400" s="69">
        <v>16278746</v>
      </c>
      <c r="D400" s="38">
        <f t="shared" si="6"/>
        <v>21318668</v>
      </c>
      <c r="E400" s="69">
        <v>6522674</v>
      </c>
      <c r="F400" s="69">
        <v>14795994</v>
      </c>
      <c r="H400" s="77" t="s">
        <v>353</v>
      </c>
      <c r="I400" s="68" t="s">
        <v>2125</v>
      </c>
      <c r="J400" s="67">
        <v>7148941</v>
      </c>
      <c r="K400" s="69">
        <v>10868640</v>
      </c>
      <c r="L400" s="67">
        <v>1402400</v>
      </c>
      <c r="M400" s="69">
        <v>9466240</v>
      </c>
    </row>
    <row r="401" spans="1:13" ht="15">
      <c r="A401" s="77" t="s">
        <v>341</v>
      </c>
      <c r="B401" s="68" t="s">
        <v>2121</v>
      </c>
      <c r="C401" s="69">
        <v>565500</v>
      </c>
      <c r="D401" s="38">
        <f t="shared" si="6"/>
        <v>3080917</v>
      </c>
      <c r="E401" s="69">
        <v>109185</v>
      </c>
      <c r="F401" s="69">
        <v>2971732</v>
      </c>
      <c r="H401" s="77" t="s">
        <v>356</v>
      </c>
      <c r="I401" s="68" t="s">
        <v>2126</v>
      </c>
      <c r="J401" s="69">
        <v>2200</v>
      </c>
      <c r="K401" s="69">
        <v>330605</v>
      </c>
      <c r="L401" s="67"/>
      <c r="M401" s="69">
        <v>330605</v>
      </c>
    </row>
    <row r="402" spans="1:13" ht="15">
      <c r="A402" s="77" t="s">
        <v>344</v>
      </c>
      <c r="B402" s="68" t="s">
        <v>2122</v>
      </c>
      <c r="C402" s="69">
        <v>5388852</v>
      </c>
      <c r="D402" s="38">
        <f t="shared" si="6"/>
        <v>7328389</v>
      </c>
      <c r="E402" s="69">
        <v>99048</v>
      </c>
      <c r="F402" s="69">
        <v>7229341</v>
      </c>
      <c r="H402" s="77" t="s">
        <v>359</v>
      </c>
      <c r="I402" s="68" t="s">
        <v>6</v>
      </c>
      <c r="J402" s="69">
        <v>8391524</v>
      </c>
      <c r="K402" s="69">
        <v>59225059</v>
      </c>
      <c r="L402" s="69">
        <v>4600563</v>
      </c>
      <c r="M402" s="69">
        <v>54624496</v>
      </c>
    </row>
    <row r="403" spans="1:13" ht="15">
      <c r="A403" s="77" t="s">
        <v>347</v>
      </c>
      <c r="B403" s="68" t="s">
        <v>2123</v>
      </c>
      <c r="C403" s="69">
        <v>3841981</v>
      </c>
      <c r="D403" s="38">
        <f t="shared" si="6"/>
        <v>4606275</v>
      </c>
      <c r="E403" s="69">
        <v>1955856</v>
      </c>
      <c r="F403" s="69">
        <v>2650419</v>
      </c>
      <c r="H403" s="77" t="s">
        <v>362</v>
      </c>
      <c r="I403" s="68" t="s">
        <v>2127</v>
      </c>
      <c r="J403" s="69">
        <v>576201</v>
      </c>
      <c r="K403" s="69">
        <v>5184209</v>
      </c>
      <c r="L403" s="67"/>
      <c r="M403" s="69">
        <v>5184209</v>
      </c>
    </row>
    <row r="404" spans="1:13" ht="15">
      <c r="A404" s="77" t="s">
        <v>350</v>
      </c>
      <c r="B404" s="68" t="s">
        <v>2124</v>
      </c>
      <c r="C404" s="69">
        <v>3005020</v>
      </c>
      <c r="D404" s="38">
        <f t="shared" si="6"/>
        <v>1644582</v>
      </c>
      <c r="E404" s="69">
        <v>351634</v>
      </c>
      <c r="F404" s="69">
        <v>1292948</v>
      </c>
      <c r="H404" s="77" t="s">
        <v>365</v>
      </c>
      <c r="I404" s="68" t="s">
        <v>2128</v>
      </c>
      <c r="J404" s="69">
        <v>1034135</v>
      </c>
      <c r="K404" s="69">
        <v>21350709</v>
      </c>
      <c r="L404" s="69">
        <v>5134900</v>
      </c>
      <c r="M404" s="69">
        <v>16215809</v>
      </c>
    </row>
    <row r="405" spans="1:13" ht="15">
      <c r="A405" s="77" t="s">
        <v>353</v>
      </c>
      <c r="B405" s="68" t="s">
        <v>2125</v>
      </c>
      <c r="C405" s="69">
        <v>13504729</v>
      </c>
      <c r="D405" s="38">
        <f t="shared" si="6"/>
        <v>7268735</v>
      </c>
      <c r="E405" s="69">
        <v>577094</v>
      </c>
      <c r="F405" s="69">
        <v>6691641</v>
      </c>
      <c r="H405" s="77" t="s">
        <v>368</v>
      </c>
      <c r="I405" s="68" t="s">
        <v>2129</v>
      </c>
      <c r="J405" s="69">
        <v>48394301</v>
      </c>
      <c r="K405" s="69">
        <v>10696610</v>
      </c>
      <c r="L405" s="67">
        <v>159602</v>
      </c>
      <c r="M405" s="69">
        <v>10537008</v>
      </c>
    </row>
    <row r="406" spans="1:13" ht="15">
      <c r="A406" s="77" t="s">
        <v>356</v>
      </c>
      <c r="B406" s="68" t="s">
        <v>2126</v>
      </c>
      <c r="C406" s="67"/>
      <c r="D406" s="38">
        <f t="shared" si="6"/>
        <v>551528</v>
      </c>
      <c r="E406" s="69">
        <v>18000</v>
      </c>
      <c r="F406" s="69">
        <v>533528</v>
      </c>
      <c r="H406" s="77" t="s">
        <v>371</v>
      </c>
      <c r="I406" s="68" t="s">
        <v>2130</v>
      </c>
      <c r="J406" s="69"/>
      <c r="K406" s="69">
        <v>2228368</v>
      </c>
      <c r="L406" s="69">
        <v>600000</v>
      </c>
      <c r="M406" s="69">
        <v>1628368</v>
      </c>
    </row>
    <row r="407" spans="1:13" ht="15">
      <c r="A407" s="77" t="s">
        <v>359</v>
      </c>
      <c r="B407" s="68" t="s">
        <v>6</v>
      </c>
      <c r="C407" s="69">
        <v>5890871</v>
      </c>
      <c r="D407" s="38">
        <f t="shared" si="6"/>
        <v>19025896</v>
      </c>
      <c r="E407" s="69">
        <v>3110469</v>
      </c>
      <c r="F407" s="69">
        <v>15915427</v>
      </c>
      <c r="H407" s="77" t="s">
        <v>374</v>
      </c>
      <c r="I407" s="68" t="s">
        <v>2131</v>
      </c>
      <c r="J407" s="69">
        <v>181000</v>
      </c>
      <c r="K407" s="69">
        <v>2931829</v>
      </c>
      <c r="L407" s="69"/>
      <c r="M407" s="69">
        <v>2931829</v>
      </c>
    </row>
    <row r="408" spans="1:13" ht="15">
      <c r="A408" s="77" t="s">
        <v>362</v>
      </c>
      <c r="B408" s="68" t="s">
        <v>2127</v>
      </c>
      <c r="C408" s="69">
        <v>352946</v>
      </c>
      <c r="D408" s="38">
        <f t="shared" si="6"/>
        <v>4462434</v>
      </c>
      <c r="E408" s="69">
        <v>737600</v>
      </c>
      <c r="F408" s="69">
        <v>3724834</v>
      </c>
      <c r="H408" s="77" t="s">
        <v>377</v>
      </c>
      <c r="I408" s="68" t="s">
        <v>2132</v>
      </c>
      <c r="J408" s="67">
        <v>1098596</v>
      </c>
      <c r="K408" s="69">
        <v>10819980</v>
      </c>
      <c r="L408" s="67">
        <v>651050</v>
      </c>
      <c r="M408" s="69">
        <v>10168930</v>
      </c>
    </row>
    <row r="409" spans="1:13" ht="15">
      <c r="A409" s="77" t="s">
        <v>365</v>
      </c>
      <c r="B409" s="68" t="s">
        <v>2128</v>
      </c>
      <c r="C409" s="69">
        <v>5002470</v>
      </c>
      <c r="D409" s="38">
        <f t="shared" si="6"/>
        <v>9441866</v>
      </c>
      <c r="E409" s="69">
        <v>1791401</v>
      </c>
      <c r="F409" s="69">
        <v>7650465</v>
      </c>
      <c r="H409" s="77" t="s">
        <v>380</v>
      </c>
      <c r="I409" s="68" t="s">
        <v>2133</v>
      </c>
      <c r="J409" s="69">
        <v>1925300</v>
      </c>
      <c r="K409" s="69">
        <v>10434097</v>
      </c>
      <c r="L409" s="67">
        <v>966990</v>
      </c>
      <c r="M409" s="69">
        <v>9467107</v>
      </c>
    </row>
    <row r="410" spans="1:13" ht="15">
      <c r="A410" s="77" t="s">
        <v>368</v>
      </c>
      <c r="B410" s="68" t="s">
        <v>2129</v>
      </c>
      <c r="C410" s="69">
        <v>898502</v>
      </c>
      <c r="D410" s="38">
        <f t="shared" si="6"/>
        <v>11046879</v>
      </c>
      <c r="E410" s="69">
        <v>1222300</v>
      </c>
      <c r="F410" s="69">
        <v>9824579</v>
      </c>
      <c r="H410" s="77" t="s">
        <v>386</v>
      </c>
      <c r="I410" s="68" t="s">
        <v>1823</v>
      </c>
      <c r="J410" s="69">
        <v>239000</v>
      </c>
      <c r="K410" s="69">
        <v>3609479</v>
      </c>
      <c r="L410" s="69"/>
      <c r="M410" s="69">
        <v>3609479</v>
      </c>
    </row>
    <row r="411" spans="1:13" ht="15">
      <c r="A411" s="77" t="s">
        <v>371</v>
      </c>
      <c r="B411" s="68" t="s">
        <v>2130</v>
      </c>
      <c r="C411" s="67"/>
      <c r="D411" s="38">
        <f t="shared" si="6"/>
        <v>840443</v>
      </c>
      <c r="E411" s="69">
        <v>105400</v>
      </c>
      <c r="F411" s="69">
        <v>735043</v>
      </c>
      <c r="H411" s="77" t="s">
        <v>388</v>
      </c>
      <c r="I411" s="68" t="s">
        <v>2135</v>
      </c>
      <c r="J411" s="69"/>
      <c r="K411" s="69">
        <v>2313201</v>
      </c>
      <c r="L411" s="69"/>
      <c r="M411" s="69">
        <v>2313201</v>
      </c>
    </row>
    <row r="412" spans="1:13" ht="15">
      <c r="A412" s="77" t="s">
        <v>374</v>
      </c>
      <c r="B412" s="68" t="s">
        <v>2131</v>
      </c>
      <c r="C412" s="69">
        <v>1137410</v>
      </c>
      <c r="D412" s="38">
        <f t="shared" si="6"/>
        <v>2019753</v>
      </c>
      <c r="E412" s="69">
        <v>92200</v>
      </c>
      <c r="F412" s="69">
        <v>1927553</v>
      </c>
      <c r="H412" s="77" t="s">
        <v>392</v>
      </c>
      <c r="I412" s="68" t="s">
        <v>2136</v>
      </c>
      <c r="J412" s="69"/>
      <c r="K412" s="69">
        <v>183101</v>
      </c>
      <c r="L412" s="69">
        <v>114101</v>
      </c>
      <c r="M412" s="69">
        <v>69000</v>
      </c>
    </row>
    <row r="413" spans="1:13" ht="15">
      <c r="A413" s="77" t="s">
        <v>377</v>
      </c>
      <c r="B413" s="68" t="s">
        <v>2132</v>
      </c>
      <c r="C413" s="69">
        <v>3953310</v>
      </c>
      <c r="D413" s="38">
        <f t="shared" si="6"/>
        <v>11609998</v>
      </c>
      <c r="E413" s="69">
        <v>1844313</v>
      </c>
      <c r="F413" s="69">
        <v>9765685</v>
      </c>
      <c r="H413" s="77" t="s">
        <v>395</v>
      </c>
      <c r="I413" s="68" t="s">
        <v>2137</v>
      </c>
      <c r="J413" s="67">
        <v>116000</v>
      </c>
      <c r="K413" s="69">
        <v>6140167</v>
      </c>
      <c r="L413" s="69">
        <v>4950000</v>
      </c>
      <c r="M413" s="69">
        <v>1190167</v>
      </c>
    </row>
    <row r="414" spans="1:13" ht="15">
      <c r="A414" s="77" t="s">
        <v>380</v>
      </c>
      <c r="B414" s="68" t="s">
        <v>2133</v>
      </c>
      <c r="C414" s="69">
        <v>317210</v>
      </c>
      <c r="D414" s="38">
        <f t="shared" si="6"/>
        <v>11874391</v>
      </c>
      <c r="E414" s="69">
        <v>2307137</v>
      </c>
      <c r="F414" s="69">
        <v>9567254</v>
      </c>
      <c r="H414" s="77" t="s">
        <v>398</v>
      </c>
      <c r="I414" s="68" t="s">
        <v>2138</v>
      </c>
      <c r="J414" s="67">
        <v>294000</v>
      </c>
      <c r="K414" s="69">
        <v>555610</v>
      </c>
      <c r="L414" s="69">
        <v>42000</v>
      </c>
      <c r="M414" s="69">
        <v>513610</v>
      </c>
    </row>
    <row r="415" spans="1:13" ht="15">
      <c r="A415" s="77" t="s">
        <v>383</v>
      </c>
      <c r="B415" s="68" t="s">
        <v>2134</v>
      </c>
      <c r="C415" s="67"/>
      <c r="D415" s="38">
        <f t="shared" si="6"/>
        <v>176842</v>
      </c>
      <c r="E415" s="67"/>
      <c r="F415" s="69">
        <v>176842</v>
      </c>
      <c r="H415" s="77" t="s">
        <v>401</v>
      </c>
      <c r="I415" s="68" t="s">
        <v>2139</v>
      </c>
      <c r="J415" s="69">
        <v>14500</v>
      </c>
      <c r="K415" s="69">
        <v>797671</v>
      </c>
      <c r="L415" s="67">
        <v>252173</v>
      </c>
      <c r="M415" s="69">
        <v>545498</v>
      </c>
    </row>
    <row r="416" spans="1:13" ht="15">
      <c r="A416" s="77" t="s">
        <v>386</v>
      </c>
      <c r="B416" s="68" t="s">
        <v>1823</v>
      </c>
      <c r="C416" s="69">
        <v>5369360</v>
      </c>
      <c r="D416" s="38">
        <f t="shared" si="6"/>
        <v>13342397</v>
      </c>
      <c r="E416" s="69">
        <v>1606906</v>
      </c>
      <c r="F416" s="69">
        <v>11735491</v>
      </c>
      <c r="H416" s="77" t="s">
        <v>404</v>
      </c>
      <c r="I416" s="68" t="s">
        <v>2140</v>
      </c>
      <c r="J416" s="69">
        <v>259000</v>
      </c>
      <c r="K416" s="69">
        <v>1768435</v>
      </c>
      <c r="L416" s="69">
        <v>1</v>
      </c>
      <c r="M416" s="69">
        <v>1768434</v>
      </c>
    </row>
    <row r="417" spans="1:13" ht="15">
      <c r="A417" s="77" t="s">
        <v>388</v>
      </c>
      <c r="B417" s="68" t="s">
        <v>2135</v>
      </c>
      <c r="C417" s="69">
        <v>304801</v>
      </c>
      <c r="D417" s="38">
        <f t="shared" si="6"/>
        <v>3937530</v>
      </c>
      <c r="E417" s="67"/>
      <c r="F417" s="69">
        <v>3937530</v>
      </c>
      <c r="H417" s="77" t="s">
        <v>407</v>
      </c>
      <c r="I417" s="68" t="s">
        <v>2141</v>
      </c>
      <c r="J417" s="69">
        <v>6000824</v>
      </c>
      <c r="K417" s="69">
        <v>14105107</v>
      </c>
      <c r="L417" s="69">
        <v>325500</v>
      </c>
      <c r="M417" s="69">
        <v>13779607</v>
      </c>
    </row>
    <row r="418" spans="1:13" ht="15">
      <c r="A418" s="77" t="s">
        <v>392</v>
      </c>
      <c r="B418" s="68" t="s">
        <v>2136</v>
      </c>
      <c r="C418" s="69">
        <v>3333103</v>
      </c>
      <c r="D418" s="38">
        <f t="shared" si="6"/>
        <v>2160080</v>
      </c>
      <c r="E418" s="69">
        <v>981420</v>
      </c>
      <c r="F418" s="69">
        <v>1178660</v>
      </c>
      <c r="H418" s="77" t="s">
        <v>410</v>
      </c>
      <c r="I418" s="68" t="s">
        <v>2142</v>
      </c>
      <c r="J418" s="69">
        <v>17661602</v>
      </c>
      <c r="K418" s="69">
        <v>28362178</v>
      </c>
      <c r="L418" s="67">
        <v>5546851</v>
      </c>
      <c r="M418" s="69">
        <v>22815327</v>
      </c>
    </row>
    <row r="419" spans="1:13" ht="15">
      <c r="A419" s="77" t="s">
        <v>395</v>
      </c>
      <c r="B419" s="68" t="s">
        <v>2137</v>
      </c>
      <c r="C419" s="69">
        <v>12784426</v>
      </c>
      <c r="D419" s="38">
        <f t="shared" si="6"/>
        <v>8402708</v>
      </c>
      <c r="E419" s="69">
        <v>702100</v>
      </c>
      <c r="F419" s="69">
        <v>7700608</v>
      </c>
      <c r="H419" s="77" t="s">
        <v>412</v>
      </c>
      <c r="I419" s="68" t="s">
        <v>2143</v>
      </c>
      <c r="J419" s="69">
        <v>77250</v>
      </c>
      <c r="K419" s="69">
        <v>317888</v>
      </c>
      <c r="L419" s="69"/>
      <c r="M419" s="69">
        <v>317888</v>
      </c>
    </row>
    <row r="420" spans="1:13" ht="15">
      <c r="A420" s="77" t="s">
        <v>398</v>
      </c>
      <c r="B420" s="68" t="s">
        <v>2138</v>
      </c>
      <c r="C420" s="69">
        <v>9730625</v>
      </c>
      <c r="D420" s="38">
        <f t="shared" si="6"/>
        <v>5087895</v>
      </c>
      <c r="E420" s="69">
        <v>1652470</v>
      </c>
      <c r="F420" s="69">
        <v>3435425</v>
      </c>
      <c r="H420" s="77" t="s">
        <v>415</v>
      </c>
      <c r="I420" s="68" t="s">
        <v>2144</v>
      </c>
      <c r="J420" s="69"/>
      <c r="K420" s="69">
        <v>95500</v>
      </c>
      <c r="L420" s="69">
        <v>90500</v>
      </c>
      <c r="M420" s="69">
        <v>5000</v>
      </c>
    </row>
    <row r="421" spans="1:13" ht="15">
      <c r="A421" s="77" t="s">
        <v>401</v>
      </c>
      <c r="B421" s="68" t="s">
        <v>2139</v>
      </c>
      <c r="C421" s="69">
        <v>808500</v>
      </c>
      <c r="D421" s="38">
        <f t="shared" si="6"/>
        <v>3999554</v>
      </c>
      <c r="E421" s="69">
        <v>216263</v>
      </c>
      <c r="F421" s="69">
        <v>3783291</v>
      </c>
      <c r="H421" s="77" t="s">
        <v>418</v>
      </c>
      <c r="I421" s="68" t="s">
        <v>2145</v>
      </c>
      <c r="J421" s="69">
        <v>5000</v>
      </c>
      <c r="K421" s="69">
        <v>232190</v>
      </c>
      <c r="L421" s="69"/>
      <c r="M421" s="69">
        <v>232190</v>
      </c>
    </row>
    <row r="422" spans="1:13" ht="15">
      <c r="A422" s="77" t="s">
        <v>404</v>
      </c>
      <c r="B422" s="68" t="s">
        <v>2140</v>
      </c>
      <c r="C422" s="69">
        <v>20324205</v>
      </c>
      <c r="D422" s="38">
        <f t="shared" si="6"/>
        <v>19577019</v>
      </c>
      <c r="E422" s="69">
        <v>1589146</v>
      </c>
      <c r="F422" s="69">
        <v>17987873</v>
      </c>
      <c r="H422" s="77" t="s">
        <v>421</v>
      </c>
      <c r="I422" s="68" t="s">
        <v>2146</v>
      </c>
      <c r="J422" s="67">
        <v>1683510</v>
      </c>
      <c r="K422" s="69">
        <v>6882753</v>
      </c>
      <c r="L422" s="69">
        <v>160350</v>
      </c>
      <c r="M422" s="69">
        <v>6722403</v>
      </c>
    </row>
    <row r="423" spans="1:13" ht="15">
      <c r="A423" s="77" t="s">
        <v>407</v>
      </c>
      <c r="B423" s="68" t="s">
        <v>2141</v>
      </c>
      <c r="C423" s="69">
        <v>44280133</v>
      </c>
      <c r="D423" s="38">
        <f t="shared" si="6"/>
        <v>39066103</v>
      </c>
      <c r="E423" s="69">
        <v>13335367</v>
      </c>
      <c r="F423" s="69">
        <v>25730736</v>
      </c>
      <c r="H423" s="77" t="s">
        <v>424</v>
      </c>
      <c r="I423" s="68" t="s">
        <v>2147</v>
      </c>
      <c r="J423" s="69">
        <v>916875</v>
      </c>
      <c r="K423" s="69">
        <v>3070122</v>
      </c>
      <c r="L423" s="67">
        <v>177646</v>
      </c>
      <c r="M423" s="69">
        <v>2892476</v>
      </c>
    </row>
    <row r="424" spans="1:13" ht="15">
      <c r="A424" s="77" t="s">
        <v>410</v>
      </c>
      <c r="B424" s="68" t="s">
        <v>2142</v>
      </c>
      <c r="C424" s="69">
        <v>128520730</v>
      </c>
      <c r="D424" s="38">
        <f t="shared" si="6"/>
        <v>57307155</v>
      </c>
      <c r="E424" s="69">
        <v>6073883</v>
      </c>
      <c r="F424" s="69">
        <v>51233272</v>
      </c>
      <c r="H424" s="77" t="s">
        <v>427</v>
      </c>
      <c r="I424" s="68" t="s">
        <v>2148</v>
      </c>
      <c r="J424" s="69">
        <v>12500</v>
      </c>
      <c r="K424" s="69">
        <v>2737714</v>
      </c>
      <c r="L424" s="69"/>
      <c r="M424" s="69">
        <v>2737714</v>
      </c>
    </row>
    <row r="425" spans="1:13" ht="15">
      <c r="A425" s="77" t="s">
        <v>412</v>
      </c>
      <c r="B425" s="68" t="s">
        <v>2143</v>
      </c>
      <c r="C425" s="69">
        <v>536566</v>
      </c>
      <c r="D425" s="38">
        <f t="shared" si="6"/>
        <v>689475</v>
      </c>
      <c r="E425" s="69">
        <v>78200</v>
      </c>
      <c r="F425" s="69">
        <v>611275</v>
      </c>
      <c r="H425" s="77" t="s">
        <v>430</v>
      </c>
      <c r="I425" s="68" t="s">
        <v>2149</v>
      </c>
      <c r="J425" s="69">
        <v>26473281</v>
      </c>
      <c r="K425" s="69">
        <v>28257377</v>
      </c>
      <c r="L425" s="69">
        <v>9115864</v>
      </c>
      <c r="M425" s="69">
        <v>19141513</v>
      </c>
    </row>
    <row r="426" spans="1:13" ht="15">
      <c r="A426" s="77" t="s">
        <v>415</v>
      </c>
      <c r="B426" s="68" t="s">
        <v>2144</v>
      </c>
      <c r="C426" s="69">
        <v>3010404</v>
      </c>
      <c r="D426" s="38">
        <f t="shared" si="6"/>
        <v>2417012</v>
      </c>
      <c r="E426" s="69">
        <v>966250</v>
      </c>
      <c r="F426" s="69">
        <v>1450762</v>
      </c>
      <c r="H426" s="77" t="s">
        <v>433</v>
      </c>
      <c r="I426" s="68" t="s">
        <v>2150</v>
      </c>
      <c r="J426" s="67">
        <v>4341910</v>
      </c>
      <c r="K426" s="69">
        <v>1726861</v>
      </c>
      <c r="L426" s="67">
        <v>1187611</v>
      </c>
      <c r="M426" s="69">
        <v>539250</v>
      </c>
    </row>
    <row r="427" spans="1:13" ht="15">
      <c r="A427" s="77" t="s">
        <v>418</v>
      </c>
      <c r="B427" s="68" t="s">
        <v>2145</v>
      </c>
      <c r="C427" s="69">
        <v>500000</v>
      </c>
      <c r="D427" s="38">
        <f t="shared" si="6"/>
        <v>964551</v>
      </c>
      <c r="E427" s="69">
        <v>382100</v>
      </c>
      <c r="F427" s="69">
        <v>582451</v>
      </c>
      <c r="H427" s="77" t="s">
        <v>436</v>
      </c>
      <c r="I427" s="68" t="s">
        <v>2151</v>
      </c>
      <c r="J427" s="69">
        <v>28276445</v>
      </c>
      <c r="K427" s="69">
        <v>2196142</v>
      </c>
      <c r="L427" s="69">
        <v>809700</v>
      </c>
      <c r="M427" s="69">
        <v>1386442</v>
      </c>
    </row>
    <row r="428" spans="1:13" ht="15">
      <c r="A428" s="77" t="s">
        <v>421</v>
      </c>
      <c r="B428" s="68" t="s">
        <v>2146</v>
      </c>
      <c r="C428" s="69">
        <v>13271204</v>
      </c>
      <c r="D428" s="38">
        <f t="shared" si="6"/>
        <v>20830265</v>
      </c>
      <c r="E428" s="69">
        <v>676287</v>
      </c>
      <c r="F428" s="69">
        <v>20153978</v>
      </c>
      <c r="H428" s="77" t="s">
        <v>439</v>
      </c>
      <c r="I428" s="68" t="s">
        <v>2152</v>
      </c>
      <c r="J428" s="69">
        <v>713000</v>
      </c>
      <c r="K428" s="69">
        <v>6221029</v>
      </c>
      <c r="L428" s="69">
        <v>3504</v>
      </c>
      <c r="M428" s="69">
        <v>6217525</v>
      </c>
    </row>
    <row r="429" spans="1:13" ht="15">
      <c r="A429" s="77" t="s">
        <v>424</v>
      </c>
      <c r="B429" s="68" t="s">
        <v>2147</v>
      </c>
      <c r="C429" s="69">
        <v>15030581</v>
      </c>
      <c r="D429" s="38">
        <f t="shared" si="6"/>
        <v>7949704</v>
      </c>
      <c r="E429" s="69">
        <v>2652891</v>
      </c>
      <c r="F429" s="69">
        <v>5296813</v>
      </c>
      <c r="H429" s="77" t="s">
        <v>442</v>
      </c>
      <c r="I429" s="68" t="s">
        <v>2153</v>
      </c>
      <c r="J429" s="69">
        <v>746504</v>
      </c>
      <c r="K429" s="69">
        <v>3012749</v>
      </c>
      <c r="L429" s="69">
        <v>3001</v>
      </c>
      <c r="M429" s="69">
        <v>3009748</v>
      </c>
    </row>
    <row r="430" spans="1:13" ht="15">
      <c r="A430" s="77" t="s">
        <v>427</v>
      </c>
      <c r="B430" s="68" t="s">
        <v>2148</v>
      </c>
      <c r="C430" s="69">
        <v>1200000</v>
      </c>
      <c r="D430" s="38">
        <f t="shared" si="6"/>
        <v>428821</v>
      </c>
      <c r="E430" s="67"/>
      <c r="F430" s="69">
        <v>428821</v>
      </c>
      <c r="H430" s="77" t="s">
        <v>445</v>
      </c>
      <c r="I430" s="68" t="s">
        <v>2154</v>
      </c>
      <c r="J430" s="69">
        <v>1180024</v>
      </c>
      <c r="K430" s="69">
        <v>678765</v>
      </c>
      <c r="L430" s="69"/>
      <c r="M430" s="69">
        <v>678765</v>
      </c>
    </row>
    <row r="431" spans="1:13" ht="15">
      <c r="A431" s="77" t="s">
        <v>430</v>
      </c>
      <c r="B431" s="68" t="s">
        <v>2149</v>
      </c>
      <c r="C431" s="69">
        <v>79429121</v>
      </c>
      <c r="D431" s="38">
        <f t="shared" si="6"/>
        <v>16421545</v>
      </c>
      <c r="E431" s="69">
        <v>7455006</v>
      </c>
      <c r="F431" s="69">
        <v>8966539</v>
      </c>
      <c r="H431" s="77" t="s">
        <v>448</v>
      </c>
      <c r="I431" s="68" t="s">
        <v>2082</v>
      </c>
      <c r="J431" s="69">
        <v>349312</v>
      </c>
      <c r="K431" s="69">
        <v>797969</v>
      </c>
      <c r="L431" s="69"/>
      <c r="M431" s="69">
        <v>797969</v>
      </c>
    </row>
    <row r="432" spans="1:13" ht="15">
      <c r="A432" s="77" t="s">
        <v>433</v>
      </c>
      <c r="B432" s="68" t="s">
        <v>2150</v>
      </c>
      <c r="C432" s="69">
        <v>23368145</v>
      </c>
      <c r="D432" s="38">
        <f t="shared" si="6"/>
        <v>7687782</v>
      </c>
      <c r="E432" s="69">
        <v>4484664</v>
      </c>
      <c r="F432" s="69">
        <v>3203118</v>
      </c>
      <c r="H432" s="77" t="s">
        <v>450</v>
      </c>
      <c r="I432" s="68" t="s">
        <v>2155</v>
      </c>
      <c r="J432" s="69"/>
      <c r="K432" s="69">
        <v>67776</v>
      </c>
      <c r="L432" s="67"/>
      <c r="M432" s="69">
        <v>67776</v>
      </c>
    </row>
    <row r="433" spans="1:13" ht="15">
      <c r="A433" s="77" t="s">
        <v>436</v>
      </c>
      <c r="B433" s="68" t="s">
        <v>2151</v>
      </c>
      <c r="C433" s="69">
        <v>20517799</v>
      </c>
      <c r="D433" s="38">
        <f t="shared" si="6"/>
        <v>18273205</v>
      </c>
      <c r="E433" s="69">
        <v>795682</v>
      </c>
      <c r="F433" s="69">
        <v>17477523</v>
      </c>
      <c r="H433" s="77" t="s">
        <v>456</v>
      </c>
      <c r="I433" s="68" t="s">
        <v>2157</v>
      </c>
      <c r="J433" s="69">
        <v>408080</v>
      </c>
      <c r="K433" s="69">
        <v>1406857</v>
      </c>
      <c r="L433" s="69">
        <v>122000</v>
      </c>
      <c r="M433" s="69">
        <v>1284857</v>
      </c>
    </row>
    <row r="434" spans="1:13" ht="15">
      <c r="A434" s="77" t="s">
        <v>439</v>
      </c>
      <c r="B434" s="68" t="s">
        <v>2152</v>
      </c>
      <c r="C434" s="69">
        <v>58930350</v>
      </c>
      <c r="D434" s="38">
        <f t="shared" si="6"/>
        <v>24498943</v>
      </c>
      <c r="E434" s="69">
        <v>4628660</v>
      </c>
      <c r="F434" s="69">
        <v>19870283</v>
      </c>
      <c r="H434" s="77" t="s">
        <v>459</v>
      </c>
      <c r="I434" s="68" t="s">
        <v>2158</v>
      </c>
      <c r="J434" s="69">
        <v>28500</v>
      </c>
      <c r="K434" s="69">
        <v>8695888</v>
      </c>
      <c r="L434" s="67">
        <v>1000</v>
      </c>
      <c r="M434" s="69">
        <v>8694888</v>
      </c>
    </row>
    <row r="435" spans="1:13" ht="15">
      <c r="A435" s="77" t="s">
        <v>442</v>
      </c>
      <c r="B435" s="68" t="s">
        <v>2153</v>
      </c>
      <c r="C435" s="69">
        <v>7558044</v>
      </c>
      <c r="D435" s="38">
        <f t="shared" si="6"/>
        <v>18704738</v>
      </c>
      <c r="E435" s="69">
        <v>628103</v>
      </c>
      <c r="F435" s="69">
        <v>18076635</v>
      </c>
      <c r="H435" s="77" t="s">
        <v>462</v>
      </c>
      <c r="I435" s="68" t="s">
        <v>7</v>
      </c>
      <c r="J435" s="67">
        <v>3524042</v>
      </c>
      <c r="K435" s="69">
        <v>1633445</v>
      </c>
      <c r="L435" s="67"/>
      <c r="M435" s="69">
        <v>1633445</v>
      </c>
    </row>
    <row r="436" spans="1:13" ht="15">
      <c r="A436" s="77" t="s">
        <v>445</v>
      </c>
      <c r="B436" s="68" t="s">
        <v>2154</v>
      </c>
      <c r="C436" s="69">
        <v>32785116</v>
      </c>
      <c r="D436" s="38">
        <f t="shared" si="6"/>
        <v>8285233</v>
      </c>
      <c r="E436" s="69">
        <v>1140852</v>
      </c>
      <c r="F436" s="69">
        <v>7144381</v>
      </c>
      <c r="H436" s="77" t="s">
        <v>465</v>
      </c>
      <c r="I436" s="68" t="s">
        <v>2159</v>
      </c>
      <c r="J436" s="69">
        <v>125500</v>
      </c>
      <c r="K436" s="69">
        <v>2240922</v>
      </c>
      <c r="L436" s="69"/>
      <c r="M436" s="69">
        <v>2240922</v>
      </c>
    </row>
    <row r="437" spans="1:13" ht="15">
      <c r="A437" s="77" t="s">
        <v>448</v>
      </c>
      <c r="B437" s="68" t="s">
        <v>2082</v>
      </c>
      <c r="C437" s="69">
        <v>22334199</v>
      </c>
      <c r="D437" s="38">
        <f t="shared" si="6"/>
        <v>4006218</v>
      </c>
      <c r="E437" s="69">
        <v>1611479</v>
      </c>
      <c r="F437" s="69">
        <v>2394739</v>
      </c>
      <c r="H437" s="77" t="s">
        <v>468</v>
      </c>
      <c r="I437" s="68" t="s">
        <v>2160</v>
      </c>
      <c r="J437" s="67">
        <v>746815</v>
      </c>
      <c r="K437" s="69">
        <v>1421452</v>
      </c>
      <c r="L437" s="69">
        <v>11001</v>
      </c>
      <c r="M437" s="69">
        <v>1410451</v>
      </c>
    </row>
    <row r="438" spans="1:13" ht="15">
      <c r="A438" s="77" t="s">
        <v>450</v>
      </c>
      <c r="B438" s="68" t="s">
        <v>2155</v>
      </c>
      <c r="C438" s="69">
        <v>1776200</v>
      </c>
      <c r="D438" s="38">
        <f t="shared" si="6"/>
        <v>1270670</v>
      </c>
      <c r="E438" s="69">
        <v>228425</v>
      </c>
      <c r="F438" s="69">
        <v>1042245</v>
      </c>
      <c r="H438" s="77" t="s">
        <v>471</v>
      </c>
      <c r="I438" s="68" t="s">
        <v>2161</v>
      </c>
      <c r="J438" s="69">
        <v>412000</v>
      </c>
      <c r="K438" s="69">
        <v>373015</v>
      </c>
      <c r="L438" s="69">
        <v>2500</v>
      </c>
      <c r="M438" s="69">
        <v>370515</v>
      </c>
    </row>
    <row r="439" spans="1:13" ht="15">
      <c r="A439" s="77" t="s">
        <v>453</v>
      </c>
      <c r="B439" s="68" t="s">
        <v>2156</v>
      </c>
      <c r="C439" s="69">
        <v>593001</v>
      </c>
      <c r="D439" s="38">
        <f t="shared" si="6"/>
        <v>651995</v>
      </c>
      <c r="E439" s="69">
        <v>115000</v>
      </c>
      <c r="F439" s="69">
        <v>536995</v>
      </c>
      <c r="H439" s="77" t="s">
        <v>474</v>
      </c>
      <c r="I439" s="68" t="s">
        <v>2162</v>
      </c>
      <c r="J439" s="67">
        <v>25750</v>
      </c>
      <c r="K439" s="69">
        <v>51095</v>
      </c>
      <c r="L439" s="67">
        <v>23895</v>
      </c>
      <c r="M439" s="69">
        <v>27200</v>
      </c>
    </row>
    <row r="440" spans="1:13" ht="15">
      <c r="A440" s="77" t="s">
        <v>456</v>
      </c>
      <c r="B440" s="68" t="s">
        <v>2157</v>
      </c>
      <c r="C440" s="69">
        <v>834850</v>
      </c>
      <c r="D440" s="38">
        <f t="shared" si="6"/>
        <v>1577755</v>
      </c>
      <c r="E440" s="69">
        <v>285734</v>
      </c>
      <c r="F440" s="69">
        <v>1292021</v>
      </c>
      <c r="H440" s="77" t="s">
        <v>477</v>
      </c>
      <c r="I440" s="68" t="s">
        <v>2163</v>
      </c>
      <c r="J440" s="67">
        <v>126371</v>
      </c>
      <c r="K440" s="69">
        <v>7953651</v>
      </c>
      <c r="L440" s="67">
        <v>1238557</v>
      </c>
      <c r="M440" s="69">
        <v>6715094</v>
      </c>
    </row>
    <row r="441" spans="1:13" ht="15">
      <c r="A441" s="77" t="s">
        <v>459</v>
      </c>
      <c r="B441" s="68" t="s">
        <v>2158</v>
      </c>
      <c r="C441" s="69">
        <v>10239338</v>
      </c>
      <c r="D441" s="38">
        <f t="shared" si="6"/>
        <v>11123125</v>
      </c>
      <c r="E441" s="69">
        <v>3713253</v>
      </c>
      <c r="F441" s="69">
        <v>7409872</v>
      </c>
      <c r="H441" s="77" t="s">
        <v>480</v>
      </c>
      <c r="I441" s="68" t="s">
        <v>2164</v>
      </c>
      <c r="J441" s="69"/>
      <c r="K441" s="69">
        <v>1239580</v>
      </c>
      <c r="L441" s="69">
        <v>327725</v>
      </c>
      <c r="M441" s="69">
        <v>911855</v>
      </c>
    </row>
    <row r="442" spans="1:13" ht="15">
      <c r="A442" s="77" t="s">
        <v>462</v>
      </c>
      <c r="B442" s="68" t="s">
        <v>7</v>
      </c>
      <c r="C442" s="69">
        <v>7927577</v>
      </c>
      <c r="D442" s="38">
        <f t="shared" si="6"/>
        <v>11161853</v>
      </c>
      <c r="E442" s="69">
        <v>948278</v>
      </c>
      <c r="F442" s="69">
        <v>10213575</v>
      </c>
      <c r="H442" s="77" t="s">
        <v>483</v>
      </c>
      <c r="I442" s="68" t="s">
        <v>2292</v>
      </c>
      <c r="J442" s="67">
        <v>4451495</v>
      </c>
      <c r="K442" s="69">
        <v>3340150</v>
      </c>
      <c r="L442" s="67"/>
      <c r="M442" s="69">
        <v>3340150</v>
      </c>
    </row>
    <row r="443" spans="1:13" ht="15">
      <c r="A443" s="77" t="s">
        <v>465</v>
      </c>
      <c r="B443" s="68" t="s">
        <v>2159</v>
      </c>
      <c r="C443" s="69">
        <v>5026158</v>
      </c>
      <c r="D443" s="38">
        <f t="shared" si="6"/>
        <v>5322776</v>
      </c>
      <c r="E443" s="69">
        <v>121895</v>
      </c>
      <c r="F443" s="69">
        <v>5200881</v>
      </c>
      <c r="H443" s="77" t="s">
        <v>486</v>
      </c>
      <c r="I443" s="68" t="s">
        <v>2165</v>
      </c>
      <c r="J443" s="69">
        <v>17851</v>
      </c>
      <c r="K443" s="69">
        <v>1801020</v>
      </c>
      <c r="L443" s="69">
        <v>11700</v>
      </c>
      <c r="M443" s="69">
        <v>1789320</v>
      </c>
    </row>
    <row r="444" spans="1:13" ht="15">
      <c r="A444" s="77" t="s">
        <v>468</v>
      </c>
      <c r="B444" s="68" t="s">
        <v>2160</v>
      </c>
      <c r="C444" s="69">
        <v>3024961</v>
      </c>
      <c r="D444" s="38">
        <f t="shared" si="6"/>
        <v>4279504</v>
      </c>
      <c r="E444" s="69">
        <v>706153</v>
      </c>
      <c r="F444" s="69">
        <v>3573351</v>
      </c>
      <c r="H444" s="77" t="s">
        <v>490</v>
      </c>
      <c r="I444" s="68" t="s">
        <v>2166</v>
      </c>
      <c r="J444" s="67">
        <v>100700</v>
      </c>
      <c r="K444" s="69">
        <v>1063854</v>
      </c>
      <c r="L444" s="69"/>
      <c r="M444" s="69">
        <v>1063854</v>
      </c>
    </row>
    <row r="445" spans="1:13" ht="15">
      <c r="A445" s="77" t="s">
        <v>471</v>
      </c>
      <c r="B445" s="68" t="s">
        <v>2161</v>
      </c>
      <c r="C445" s="69">
        <v>13927471</v>
      </c>
      <c r="D445" s="38">
        <f t="shared" si="6"/>
        <v>4208453</v>
      </c>
      <c r="E445" s="69">
        <v>2405962</v>
      </c>
      <c r="F445" s="69">
        <v>1802491</v>
      </c>
      <c r="H445" s="77" t="s">
        <v>493</v>
      </c>
      <c r="I445" s="68" t="s">
        <v>2167</v>
      </c>
      <c r="J445" s="69">
        <v>3677899</v>
      </c>
      <c r="K445" s="69">
        <v>29534387</v>
      </c>
      <c r="L445" s="67">
        <v>38700</v>
      </c>
      <c r="M445" s="69">
        <v>29495687</v>
      </c>
    </row>
    <row r="446" spans="1:13" ht="15">
      <c r="A446" s="77" t="s">
        <v>474</v>
      </c>
      <c r="B446" s="68" t="s">
        <v>2162</v>
      </c>
      <c r="C446" s="69">
        <v>590000</v>
      </c>
      <c r="D446" s="38">
        <f t="shared" si="6"/>
        <v>1294931</v>
      </c>
      <c r="E446" s="69">
        <v>22500</v>
      </c>
      <c r="F446" s="69">
        <v>1272431</v>
      </c>
      <c r="H446" s="77" t="s">
        <v>496</v>
      </c>
      <c r="I446" s="68" t="s">
        <v>2168</v>
      </c>
      <c r="J446" s="69"/>
      <c r="K446" s="69">
        <v>385985</v>
      </c>
      <c r="L446" s="69"/>
      <c r="M446" s="69">
        <v>385985</v>
      </c>
    </row>
    <row r="447" spans="1:13" ht="15">
      <c r="A447" s="77" t="s">
        <v>477</v>
      </c>
      <c r="B447" s="68" t="s">
        <v>2163</v>
      </c>
      <c r="C447" s="69">
        <v>50581402</v>
      </c>
      <c r="D447" s="38">
        <f t="shared" si="6"/>
        <v>15912357</v>
      </c>
      <c r="E447" s="69">
        <v>1842413</v>
      </c>
      <c r="F447" s="69">
        <v>14069944</v>
      </c>
      <c r="H447" s="77" t="s">
        <v>499</v>
      </c>
      <c r="I447" s="68" t="s">
        <v>2169</v>
      </c>
      <c r="J447" s="69">
        <v>55101</v>
      </c>
      <c r="K447" s="69">
        <v>821643</v>
      </c>
      <c r="L447" s="67">
        <v>2</v>
      </c>
      <c r="M447" s="69">
        <v>821641</v>
      </c>
    </row>
    <row r="448" spans="1:13" ht="15">
      <c r="A448" s="77" t="s">
        <v>480</v>
      </c>
      <c r="B448" s="68" t="s">
        <v>2164</v>
      </c>
      <c r="C448" s="69">
        <v>7394541</v>
      </c>
      <c r="D448" s="38">
        <f t="shared" si="6"/>
        <v>3199306</v>
      </c>
      <c r="E448" s="69">
        <v>635900</v>
      </c>
      <c r="F448" s="69">
        <v>2563406</v>
      </c>
      <c r="H448" s="77" t="s">
        <v>502</v>
      </c>
      <c r="I448" s="68" t="s">
        <v>2170</v>
      </c>
      <c r="J448" s="69">
        <v>2600307</v>
      </c>
      <c r="K448" s="69">
        <v>7293102</v>
      </c>
      <c r="L448" s="69">
        <v>91200</v>
      </c>
      <c r="M448" s="69">
        <v>7201902</v>
      </c>
    </row>
    <row r="449" spans="1:13" ht="15">
      <c r="A449" s="77" t="s">
        <v>486</v>
      </c>
      <c r="B449" s="68" t="s">
        <v>2165</v>
      </c>
      <c r="C449" s="69">
        <v>11432111</v>
      </c>
      <c r="D449" s="38">
        <f t="shared" si="6"/>
        <v>6345761</v>
      </c>
      <c r="E449" s="69">
        <v>255033</v>
      </c>
      <c r="F449" s="69">
        <v>6090728</v>
      </c>
      <c r="H449" s="77" t="s">
        <v>505</v>
      </c>
      <c r="I449" s="68" t="s">
        <v>2171</v>
      </c>
      <c r="J449" s="67">
        <v>5000</v>
      </c>
      <c r="K449" s="69">
        <v>808600</v>
      </c>
      <c r="L449" s="67">
        <v>558700</v>
      </c>
      <c r="M449" s="69">
        <v>249900</v>
      </c>
    </row>
    <row r="450" spans="1:13" ht="15">
      <c r="A450" s="77" t="s">
        <v>490</v>
      </c>
      <c r="B450" s="68" t="s">
        <v>2166</v>
      </c>
      <c r="C450" s="67"/>
      <c r="D450" s="38">
        <f t="shared" si="6"/>
        <v>2044829</v>
      </c>
      <c r="E450" s="69">
        <v>406050</v>
      </c>
      <c r="F450" s="69">
        <v>1638779</v>
      </c>
      <c r="H450" s="77" t="s">
        <v>508</v>
      </c>
      <c r="I450" s="68" t="s">
        <v>2172</v>
      </c>
      <c r="J450" s="69">
        <v>1187562</v>
      </c>
      <c r="K450" s="69">
        <v>6613494</v>
      </c>
      <c r="L450" s="69"/>
      <c r="M450" s="69">
        <v>6613494</v>
      </c>
    </row>
    <row r="451" spans="1:13" ht="15">
      <c r="A451" s="77" t="s">
        <v>493</v>
      </c>
      <c r="B451" s="68" t="s">
        <v>2167</v>
      </c>
      <c r="C451" s="69">
        <v>4989374</v>
      </c>
      <c r="D451" s="38">
        <f t="shared" si="6"/>
        <v>18638653</v>
      </c>
      <c r="E451" s="69">
        <v>3751460</v>
      </c>
      <c r="F451" s="69">
        <v>14887193</v>
      </c>
      <c r="H451" s="77" t="s">
        <v>511</v>
      </c>
      <c r="I451" s="68" t="s">
        <v>2173</v>
      </c>
      <c r="J451" s="69">
        <v>7613978</v>
      </c>
      <c r="K451" s="69">
        <v>32203254</v>
      </c>
      <c r="L451" s="69">
        <v>24451</v>
      </c>
      <c r="M451" s="69">
        <v>32178803</v>
      </c>
    </row>
    <row r="452" spans="1:13" ht="15">
      <c r="A452" s="77" t="s">
        <v>496</v>
      </c>
      <c r="B452" s="68" t="s">
        <v>2168</v>
      </c>
      <c r="C452" s="69">
        <v>1097700</v>
      </c>
      <c r="D452" s="38">
        <f t="shared" si="6"/>
        <v>1012538</v>
      </c>
      <c r="E452" s="67"/>
      <c r="F452" s="69">
        <v>1012538</v>
      </c>
      <c r="H452" s="77" t="s">
        <v>514</v>
      </c>
      <c r="I452" s="68" t="s">
        <v>2174</v>
      </c>
      <c r="J452" s="69"/>
      <c r="K452" s="69">
        <v>2279644</v>
      </c>
      <c r="L452" s="69"/>
      <c r="M452" s="69">
        <v>2279644</v>
      </c>
    </row>
    <row r="453" spans="1:13" ht="15">
      <c r="A453" s="77" t="s">
        <v>499</v>
      </c>
      <c r="B453" s="68" t="s">
        <v>2169</v>
      </c>
      <c r="C453" s="69">
        <v>1</v>
      </c>
      <c r="D453" s="38">
        <f t="shared" si="6"/>
        <v>6040921</v>
      </c>
      <c r="E453" s="69">
        <v>526753</v>
      </c>
      <c r="F453" s="69">
        <v>5514168</v>
      </c>
      <c r="H453" s="77" t="s">
        <v>517</v>
      </c>
      <c r="I453" s="68" t="s">
        <v>2175</v>
      </c>
      <c r="J453" s="69"/>
      <c r="K453" s="69">
        <v>122350</v>
      </c>
      <c r="L453" s="69"/>
      <c r="M453" s="69">
        <v>122350</v>
      </c>
    </row>
    <row r="454" spans="1:13" ht="15">
      <c r="A454" s="77" t="s">
        <v>502</v>
      </c>
      <c r="B454" s="68" t="s">
        <v>2170</v>
      </c>
      <c r="C454" s="69">
        <v>891900</v>
      </c>
      <c r="D454" s="38">
        <f t="shared" si="6"/>
        <v>5646597</v>
      </c>
      <c r="E454" s="69">
        <v>2327250</v>
      </c>
      <c r="F454" s="69">
        <v>3319347</v>
      </c>
      <c r="H454" s="77" t="s">
        <v>520</v>
      </c>
      <c r="I454" s="68" t="s">
        <v>2176</v>
      </c>
      <c r="J454" s="69">
        <v>222300</v>
      </c>
      <c r="K454" s="69">
        <v>859950</v>
      </c>
      <c r="L454" s="67">
        <v>20000</v>
      </c>
      <c r="M454" s="69">
        <v>839950</v>
      </c>
    </row>
    <row r="455" spans="1:13" ht="15">
      <c r="A455" s="77" t="s">
        <v>505</v>
      </c>
      <c r="B455" s="68" t="s">
        <v>2171</v>
      </c>
      <c r="C455" s="69">
        <v>158900</v>
      </c>
      <c r="D455" s="38">
        <f aca="true" t="shared" si="7" ref="D455:D518">E455+F455</f>
        <v>3152323</v>
      </c>
      <c r="E455" s="69">
        <v>873298</v>
      </c>
      <c r="F455" s="69">
        <v>2279025</v>
      </c>
      <c r="H455" s="77" t="s">
        <v>523</v>
      </c>
      <c r="I455" s="68" t="s">
        <v>2177</v>
      </c>
      <c r="J455" s="67">
        <v>2187696</v>
      </c>
      <c r="K455" s="69">
        <v>6121362</v>
      </c>
      <c r="L455" s="67"/>
      <c r="M455" s="69">
        <v>6121362</v>
      </c>
    </row>
    <row r="456" spans="1:13" ht="15">
      <c r="A456" s="77" t="s">
        <v>508</v>
      </c>
      <c r="B456" s="68" t="s">
        <v>2172</v>
      </c>
      <c r="C456" s="69">
        <v>327891</v>
      </c>
      <c r="D456" s="38">
        <f t="shared" si="7"/>
        <v>8851613</v>
      </c>
      <c r="E456" s="69">
        <v>1466453</v>
      </c>
      <c r="F456" s="69">
        <v>7385160</v>
      </c>
      <c r="H456" s="77" t="s">
        <v>526</v>
      </c>
      <c r="I456" s="68" t="s">
        <v>2178</v>
      </c>
      <c r="J456" s="67"/>
      <c r="K456" s="69">
        <v>3058910</v>
      </c>
      <c r="L456" s="67">
        <v>300000</v>
      </c>
      <c r="M456" s="69">
        <v>2758910</v>
      </c>
    </row>
    <row r="457" spans="1:13" ht="15">
      <c r="A457" s="77" t="s">
        <v>511</v>
      </c>
      <c r="B457" s="68" t="s">
        <v>2173</v>
      </c>
      <c r="C457" s="69">
        <v>11834282</v>
      </c>
      <c r="D457" s="38">
        <f t="shared" si="7"/>
        <v>16064249</v>
      </c>
      <c r="E457" s="69">
        <v>342877</v>
      </c>
      <c r="F457" s="69">
        <v>15721372</v>
      </c>
      <c r="H457" s="77" t="s">
        <v>529</v>
      </c>
      <c r="I457" s="68" t="s">
        <v>2179</v>
      </c>
      <c r="J457" s="69">
        <v>53197095</v>
      </c>
      <c r="K457" s="69">
        <v>28803825</v>
      </c>
      <c r="L457" s="69">
        <v>2033250</v>
      </c>
      <c r="M457" s="69">
        <v>26770575</v>
      </c>
    </row>
    <row r="458" spans="1:13" ht="15">
      <c r="A458" s="77" t="s">
        <v>514</v>
      </c>
      <c r="B458" s="68" t="s">
        <v>2174</v>
      </c>
      <c r="C458" s="69">
        <v>47200</v>
      </c>
      <c r="D458" s="38">
        <f t="shared" si="7"/>
        <v>3564877</v>
      </c>
      <c r="E458" s="69">
        <v>1008206</v>
      </c>
      <c r="F458" s="69">
        <v>2556671</v>
      </c>
      <c r="H458" s="77" t="s">
        <v>532</v>
      </c>
      <c r="I458" s="68" t="s">
        <v>2180</v>
      </c>
      <c r="J458" s="69">
        <v>181552</v>
      </c>
      <c r="K458" s="69">
        <v>6993385</v>
      </c>
      <c r="L458" s="69">
        <v>40000</v>
      </c>
      <c r="M458" s="69">
        <v>6953385</v>
      </c>
    </row>
    <row r="459" spans="1:13" ht="15">
      <c r="A459" s="77" t="s">
        <v>517</v>
      </c>
      <c r="B459" s="68" t="s">
        <v>2175</v>
      </c>
      <c r="C459" s="67"/>
      <c r="D459" s="38">
        <f t="shared" si="7"/>
        <v>773315</v>
      </c>
      <c r="E459" s="69">
        <v>92250</v>
      </c>
      <c r="F459" s="69">
        <v>681065</v>
      </c>
      <c r="H459" s="77" t="s">
        <v>535</v>
      </c>
      <c r="I459" s="68" t="s">
        <v>2181</v>
      </c>
      <c r="J459" s="69">
        <v>25000</v>
      </c>
      <c r="K459" s="69">
        <v>3773197</v>
      </c>
      <c r="L459" s="67"/>
      <c r="M459" s="69">
        <v>3773197</v>
      </c>
    </row>
    <row r="460" spans="1:13" ht="15">
      <c r="A460" s="77" t="s">
        <v>520</v>
      </c>
      <c r="B460" s="68" t="s">
        <v>2176</v>
      </c>
      <c r="C460" s="69">
        <v>1084125</v>
      </c>
      <c r="D460" s="38">
        <f t="shared" si="7"/>
        <v>4215299</v>
      </c>
      <c r="E460" s="69">
        <v>764550</v>
      </c>
      <c r="F460" s="69">
        <v>3450749</v>
      </c>
      <c r="H460" s="77" t="s">
        <v>538</v>
      </c>
      <c r="I460" s="68" t="s">
        <v>2182</v>
      </c>
      <c r="J460" s="69">
        <v>134855</v>
      </c>
      <c r="K460" s="69">
        <v>345199</v>
      </c>
      <c r="L460" s="69">
        <v>228599</v>
      </c>
      <c r="M460" s="69">
        <v>116600</v>
      </c>
    </row>
    <row r="461" spans="1:13" ht="15">
      <c r="A461" s="77" t="s">
        <v>523</v>
      </c>
      <c r="B461" s="68" t="s">
        <v>2177</v>
      </c>
      <c r="C461" s="69">
        <v>955965</v>
      </c>
      <c r="D461" s="38">
        <f t="shared" si="7"/>
        <v>3018741</v>
      </c>
      <c r="E461" s="69">
        <v>349000</v>
      </c>
      <c r="F461" s="69">
        <v>2669741</v>
      </c>
      <c r="H461" s="77" t="s">
        <v>541</v>
      </c>
      <c r="I461" s="68" t="s">
        <v>2183</v>
      </c>
      <c r="J461" s="69">
        <v>22809</v>
      </c>
      <c r="K461" s="69">
        <v>789838</v>
      </c>
      <c r="L461" s="69"/>
      <c r="M461" s="69">
        <v>789838</v>
      </c>
    </row>
    <row r="462" spans="1:13" ht="15">
      <c r="A462" s="77" t="s">
        <v>526</v>
      </c>
      <c r="B462" s="68" t="s">
        <v>2178</v>
      </c>
      <c r="C462" s="69">
        <v>594000</v>
      </c>
      <c r="D462" s="38">
        <f t="shared" si="7"/>
        <v>2280716</v>
      </c>
      <c r="E462" s="69">
        <v>545900</v>
      </c>
      <c r="F462" s="69">
        <v>1734816</v>
      </c>
      <c r="H462" s="77" t="s">
        <v>544</v>
      </c>
      <c r="I462" s="68" t="s">
        <v>2184</v>
      </c>
      <c r="J462" s="69">
        <v>20000</v>
      </c>
      <c r="K462" s="69">
        <v>25450</v>
      </c>
      <c r="L462" s="69"/>
      <c r="M462" s="69">
        <v>25450</v>
      </c>
    </row>
    <row r="463" spans="1:13" ht="15">
      <c r="A463" s="77" t="s">
        <v>529</v>
      </c>
      <c r="B463" s="68" t="s">
        <v>2179</v>
      </c>
      <c r="C463" s="69">
        <v>4913887</v>
      </c>
      <c r="D463" s="38">
        <f t="shared" si="7"/>
        <v>21025405</v>
      </c>
      <c r="E463" s="69">
        <v>2527472</v>
      </c>
      <c r="F463" s="69">
        <v>18497933</v>
      </c>
      <c r="H463" s="77" t="s">
        <v>547</v>
      </c>
      <c r="I463" s="68" t="s">
        <v>2185</v>
      </c>
      <c r="J463" s="69">
        <v>238736</v>
      </c>
      <c r="K463" s="69">
        <v>549952</v>
      </c>
      <c r="L463" s="69"/>
      <c r="M463" s="69">
        <v>549952</v>
      </c>
    </row>
    <row r="464" spans="1:13" ht="15">
      <c r="A464" s="77" t="s">
        <v>532</v>
      </c>
      <c r="B464" s="68" t="s">
        <v>2180</v>
      </c>
      <c r="C464" s="69">
        <v>626100</v>
      </c>
      <c r="D464" s="38">
        <f t="shared" si="7"/>
        <v>11251250</v>
      </c>
      <c r="E464" s="69">
        <v>1977624</v>
      </c>
      <c r="F464" s="69">
        <v>9273626</v>
      </c>
      <c r="H464" s="77" t="s">
        <v>550</v>
      </c>
      <c r="I464" s="68" t="s">
        <v>2186</v>
      </c>
      <c r="J464" s="69">
        <v>443935</v>
      </c>
      <c r="K464" s="69">
        <v>520824</v>
      </c>
      <c r="L464" s="67"/>
      <c r="M464" s="69">
        <v>520824</v>
      </c>
    </row>
    <row r="465" spans="1:13" ht="15">
      <c r="A465" s="77" t="s">
        <v>535</v>
      </c>
      <c r="B465" s="68" t="s">
        <v>2181</v>
      </c>
      <c r="C465" s="69">
        <v>11315150</v>
      </c>
      <c r="D465" s="38">
        <f t="shared" si="7"/>
        <v>2852381</v>
      </c>
      <c r="E465" s="69">
        <v>1019801</v>
      </c>
      <c r="F465" s="69">
        <v>1832580</v>
      </c>
      <c r="H465" s="77" t="s">
        <v>553</v>
      </c>
      <c r="I465" s="68" t="s">
        <v>2187</v>
      </c>
      <c r="J465" s="69">
        <v>38204926</v>
      </c>
      <c r="K465" s="69">
        <v>3385850</v>
      </c>
      <c r="L465" s="67">
        <v>1906000</v>
      </c>
      <c r="M465" s="69">
        <v>1479850</v>
      </c>
    </row>
    <row r="466" spans="1:13" ht="15">
      <c r="A466" s="77" t="s">
        <v>538</v>
      </c>
      <c r="B466" s="68" t="s">
        <v>2182</v>
      </c>
      <c r="C466" s="69">
        <v>1663535</v>
      </c>
      <c r="D466" s="38">
        <f t="shared" si="7"/>
        <v>309437</v>
      </c>
      <c r="E466" s="69">
        <v>80000</v>
      </c>
      <c r="F466" s="69">
        <v>229437</v>
      </c>
      <c r="H466" s="77" t="s">
        <v>556</v>
      </c>
      <c r="I466" s="68" t="s">
        <v>2188</v>
      </c>
      <c r="J466" s="69"/>
      <c r="K466" s="69">
        <v>367440</v>
      </c>
      <c r="L466" s="67">
        <v>205000</v>
      </c>
      <c r="M466" s="69">
        <v>162440</v>
      </c>
    </row>
    <row r="467" spans="1:13" ht="15">
      <c r="A467" s="77" t="s">
        <v>541</v>
      </c>
      <c r="B467" s="68" t="s">
        <v>2183</v>
      </c>
      <c r="C467" s="69">
        <v>154600</v>
      </c>
      <c r="D467" s="38">
        <f t="shared" si="7"/>
        <v>160695</v>
      </c>
      <c r="E467" s="69">
        <v>57300</v>
      </c>
      <c r="F467" s="69">
        <v>103395</v>
      </c>
      <c r="H467" s="77" t="s">
        <v>559</v>
      </c>
      <c r="I467" s="68" t="s">
        <v>2189</v>
      </c>
      <c r="J467" s="69">
        <v>894704</v>
      </c>
      <c r="K467" s="69">
        <v>4691975</v>
      </c>
      <c r="L467" s="69">
        <v>1589650</v>
      </c>
      <c r="M467" s="69">
        <v>3102325</v>
      </c>
    </row>
    <row r="468" spans="1:13" ht="15">
      <c r="A468" s="77" t="s">
        <v>544</v>
      </c>
      <c r="B468" s="68" t="s">
        <v>2184</v>
      </c>
      <c r="C468" s="69">
        <v>5000</v>
      </c>
      <c r="D468" s="38">
        <f t="shared" si="7"/>
        <v>150271</v>
      </c>
      <c r="E468" s="67"/>
      <c r="F468" s="69">
        <v>150271</v>
      </c>
      <c r="H468" s="77" t="s">
        <v>562</v>
      </c>
      <c r="I468" s="68" t="s">
        <v>2190</v>
      </c>
      <c r="J468" s="69">
        <v>130548</v>
      </c>
      <c r="K468" s="69">
        <v>1215336</v>
      </c>
      <c r="L468" s="69"/>
      <c r="M468" s="69">
        <v>1215336</v>
      </c>
    </row>
    <row r="469" spans="1:13" ht="15">
      <c r="A469" s="77" t="s">
        <v>547</v>
      </c>
      <c r="B469" s="68" t="s">
        <v>2185</v>
      </c>
      <c r="C469" s="69">
        <v>310000</v>
      </c>
      <c r="D469" s="38">
        <f t="shared" si="7"/>
        <v>709987</v>
      </c>
      <c r="E469" s="69">
        <v>445957</v>
      </c>
      <c r="F469" s="69">
        <v>264030</v>
      </c>
      <c r="H469" s="77" t="s">
        <v>565</v>
      </c>
      <c r="I469" s="68" t="s">
        <v>2191</v>
      </c>
      <c r="J469" s="67">
        <v>2032829</v>
      </c>
      <c r="K469" s="69">
        <v>1540894</v>
      </c>
      <c r="L469" s="69"/>
      <c r="M469" s="69">
        <v>1540894</v>
      </c>
    </row>
    <row r="470" spans="1:13" ht="15">
      <c r="A470" s="77" t="s">
        <v>550</v>
      </c>
      <c r="B470" s="68" t="s">
        <v>2186</v>
      </c>
      <c r="C470" s="69">
        <v>58280</v>
      </c>
      <c r="D470" s="38">
        <f t="shared" si="7"/>
        <v>386075</v>
      </c>
      <c r="E470" s="69">
        <v>35935</v>
      </c>
      <c r="F470" s="69">
        <v>350140</v>
      </c>
      <c r="H470" s="77" t="s">
        <v>568</v>
      </c>
      <c r="I470" s="68" t="s">
        <v>2192</v>
      </c>
      <c r="J470" s="69">
        <v>209000</v>
      </c>
      <c r="K470" s="69">
        <v>313022</v>
      </c>
      <c r="L470" s="69">
        <v>90000</v>
      </c>
      <c r="M470" s="69">
        <v>223022</v>
      </c>
    </row>
    <row r="471" spans="1:13" ht="15">
      <c r="A471" s="77" t="s">
        <v>553</v>
      </c>
      <c r="B471" s="68" t="s">
        <v>2187</v>
      </c>
      <c r="C471" s="69">
        <v>210300</v>
      </c>
      <c r="D471" s="38">
        <f t="shared" si="7"/>
        <v>719200</v>
      </c>
      <c r="E471" s="69">
        <v>63500</v>
      </c>
      <c r="F471" s="69">
        <v>655700</v>
      </c>
      <c r="H471" s="77" t="s">
        <v>576</v>
      </c>
      <c r="I471" s="68" t="s">
        <v>2193</v>
      </c>
      <c r="J471" s="69">
        <v>2000</v>
      </c>
      <c r="K471" s="69">
        <v>985692</v>
      </c>
      <c r="L471" s="67"/>
      <c r="M471" s="69">
        <v>985692</v>
      </c>
    </row>
    <row r="472" spans="1:13" ht="15">
      <c r="A472" s="77" t="s">
        <v>556</v>
      </c>
      <c r="B472" s="68" t="s">
        <v>2188</v>
      </c>
      <c r="C472" s="67"/>
      <c r="D472" s="38">
        <f t="shared" si="7"/>
        <v>346896</v>
      </c>
      <c r="E472" s="67"/>
      <c r="F472" s="69">
        <v>346896</v>
      </c>
      <c r="H472" s="77" t="s">
        <v>579</v>
      </c>
      <c r="I472" s="68" t="s">
        <v>2194</v>
      </c>
      <c r="J472" s="69">
        <v>70045</v>
      </c>
      <c r="K472" s="69">
        <v>2522219</v>
      </c>
      <c r="L472" s="67">
        <v>523314</v>
      </c>
      <c r="M472" s="69">
        <v>1998905</v>
      </c>
    </row>
    <row r="473" spans="1:13" ht="15">
      <c r="A473" s="77" t="s">
        <v>559</v>
      </c>
      <c r="B473" s="68" t="s">
        <v>2189</v>
      </c>
      <c r="C473" s="69">
        <v>184800</v>
      </c>
      <c r="D473" s="38">
        <f t="shared" si="7"/>
        <v>2444456</v>
      </c>
      <c r="E473" s="69">
        <v>213943</v>
      </c>
      <c r="F473" s="69">
        <v>2230513</v>
      </c>
      <c r="H473" s="77" t="s">
        <v>582</v>
      </c>
      <c r="I473" s="68" t="s">
        <v>2195</v>
      </c>
      <c r="J473" s="69">
        <v>971543</v>
      </c>
      <c r="K473" s="69">
        <v>1108759</v>
      </c>
      <c r="L473" s="67"/>
      <c r="M473" s="69">
        <v>1108759</v>
      </c>
    </row>
    <row r="474" spans="1:13" ht="15">
      <c r="A474" s="77" t="s">
        <v>562</v>
      </c>
      <c r="B474" s="68" t="s">
        <v>2190</v>
      </c>
      <c r="C474" s="69">
        <v>782200</v>
      </c>
      <c r="D474" s="38">
        <f t="shared" si="7"/>
        <v>4530795</v>
      </c>
      <c r="E474" s="69">
        <v>325120</v>
      </c>
      <c r="F474" s="69">
        <v>4205675</v>
      </c>
      <c r="H474" s="77" t="s">
        <v>585</v>
      </c>
      <c r="I474" s="68" t="s">
        <v>2196</v>
      </c>
      <c r="J474" s="69">
        <v>33000</v>
      </c>
      <c r="K474" s="69">
        <v>345871</v>
      </c>
      <c r="L474" s="67"/>
      <c r="M474" s="69">
        <v>345871</v>
      </c>
    </row>
    <row r="475" spans="1:13" ht="15">
      <c r="A475" s="77" t="s">
        <v>565</v>
      </c>
      <c r="B475" s="68" t="s">
        <v>2191</v>
      </c>
      <c r="C475" s="69">
        <v>1085956</v>
      </c>
      <c r="D475" s="38">
        <f t="shared" si="7"/>
        <v>537700</v>
      </c>
      <c r="E475" s="69">
        <v>105500</v>
      </c>
      <c r="F475" s="69">
        <v>432200</v>
      </c>
      <c r="H475" s="77" t="s">
        <v>589</v>
      </c>
      <c r="I475" s="68" t="s">
        <v>2197</v>
      </c>
      <c r="J475" s="69">
        <v>387304</v>
      </c>
      <c r="K475" s="69">
        <v>6257799</v>
      </c>
      <c r="L475" s="69">
        <v>80251</v>
      </c>
      <c r="M475" s="69">
        <v>6177548</v>
      </c>
    </row>
    <row r="476" spans="1:13" ht="15">
      <c r="A476" s="77" t="s">
        <v>568</v>
      </c>
      <c r="B476" s="68" t="s">
        <v>2192</v>
      </c>
      <c r="C476" s="69">
        <v>155000</v>
      </c>
      <c r="D476" s="38">
        <f t="shared" si="7"/>
        <v>461914</v>
      </c>
      <c r="E476" s="69">
        <v>40000</v>
      </c>
      <c r="F476" s="69">
        <v>421914</v>
      </c>
      <c r="H476" s="77" t="s">
        <v>592</v>
      </c>
      <c r="I476" s="68" t="s">
        <v>2198</v>
      </c>
      <c r="J476" s="69">
        <v>727901</v>
      </c>
      <c r="K476" s="69">
        <v>14660110</v>
      </c>
      <c r="L476" s="69">
        <v>1669601</v>
      </c>
      <c r="M476" s="69">
        <v>12990509</v>
      </c>
    </row>
    <row r="477" spans="1:13" ht="15">
      <c r="A477" s="77" t="s">
        <v>576</v>
      </c>
      <c r="B477" s="68" t="s">
        <v>2193</v>
      </c>
      <c r="C477" s="67"/>
      <c r="D477" s="38">
        <f t="shared" si="7"/>
        <v>615664</v>
      </c>
      <c r="E477" s="69">
        <v>0</v>
      </c>
      <c r="F477" s="69">
        <v>615664</v>
      </c>
      <c r="H477" s="77" t="s">
        <v>595</v>
      </c>
      <c r="I477" s="68" t="s">
        <v>2199</v>
      </c>
      <c r="J477" s="69">
        <v>1387075</v>
      </c>
      <c r="K477" s="69">
        <v>3365910</v>
      </c>
      <c r="L477" s="69">
        <v>288999</v>
      </c>
      <c r="M477" s="69">
        <v>3076911</v>
      </c>
    </row>
    <row r="478" spans="1:13" ht="15">
      <c r="A478" s="77" t="s">
        <v>579</v>
      </c>
      <c r="B478" s="68" t="s">
        <v>2194</v>
      </c>
      <c r="C478" s="69">
        <v>696785</v>
      </c>
      <c r="D478" s="38">
        <f t="shared" si="7"/>
        <v>1650228</v>
      </c>
      <c r="E478" s="69">
        <v>236037</v>
      </c>
      <c r="F478" s="69">
        <v>1414191</v>
      </c>
      <c r="H478" s="77" t="s">
        <v>598</v>
      </c>
      <c r="I478" s="68" t="s">
        <v>2200</v>
      </c>
      <c r="J478" s="69"/>
      <c r="K478" s="69">
        <v>986358</v>
      </c>
      <c r="L478" s="69"/>
      <c r="M478" s="69">
        <v>986358</v>
      </c>
    </row>
    <row r="479" spans="1:13" ht="15">
      <c r="A479" s="77" t="s">
        <v>582</v>
      </c>
      <c r="B479" s="68" t="s">
        <v>2195</v>
      </c>
      <c r="C479" s="69">
        <v>939606</v>
      </c>
      <c r="D479" s="38">
        <f t="shared" si="7"/>
        <v>591018</v>
      </c>
      <c r="E479" s="69">
        <v>300350</v>
      </c>
      <c r="F479" s="69">
        <v>290668</v>
      </c>
      <c r="H479" s="77" t="s">
        <v>601</v>
      </c>
      <c r="I479" s="68" t="s">
        <v>2201</v>
      </c>
      <c r="J479" s="69">
        <v>12023464</v>
      </c>
      <c r="K479" s="69">
        <v>13527568</v>
      </c>
      <c r="L479" s="69">
        <v>36500</v>
      </c>
      <c r="M479" s="69">
        <v>13491068</v>
      </c>
    </row>
    <row r="480" spans="1:13" ht="15">
      <c r="A480" s="77" t="s">
        <v>585</v>
      </c>
      <c r="B480" s="68" t="s">
        <v>2196</v>
      </c>
      <c r="C480" s="69">
        <v>200000</v>
      </c>
      <c r="D480" s="38">
        <f t="shared" si="7"/>
        <v>856713</v>
      </c>
      <c r="E480" s="69">
        <v>15900</v>
      </c>
      <c r="F480" s="69">
        <v>840813</v>
      </c>
      <c r="H480" s="77" t="s">
        <v>604</v>
      </c>
      <c r="I480" s="68" t="s">
        <v>2202</v>
      </c>
      <c r="J480" s="69">
        <v>18520775</v>
      </c>
      <c r="K480" s="69">
        <v>63352124</v>
      </c>
      <c r="L480" s="69">
        <v>12413896</v>
      </c>
      <c r="M480" s="69">
        <v>50938228</v>
      </c>
    </row>
    <row r="481" spans="1:13" ht="15">
      <c r="A481" s="77" t="s">
        <v>589</v>
      </c>
      <c r="B481" s="68" t="s">
        <v>2197</v>
      </c>
      <c r="C481" s="69">
        <v>5389700</v>
      </c>
      <c r="D481" s="38">
        <f t="shared" si="7"/>
        <v>4890565</v>
      </c>
      <c r="E481" s="69">
        <v>97100</v>
      </c>
      <c r="F481" s="69">
        <v>4793465</v>
      </c>
      <c r="H481" s="77" t="s">
        <v>607</v>
      </c>
      <c r="I481" s="68" t="s">
        <v>2203</v>
      </c>
      <c r="J481" s="69"/>
      <c r="K481" s="69">
        <v>34800</v>
      </c>
      <c r="L481" s="67"/>
      <c r="M481" s="69">
        <v>34800</v>
      </c>
    </row>
    <row r="482" spans="1:13" ht="15">
      <c r="A482" s="77" t="s">
        <v>592</v>
      </c>
      <c r="B482" s="68" t="s">
        <v>2198</v>
      </c>
      <c r="C482" s="69">
        <v>8438003</v>
      </c>
      <c r="D482" s="38">
        <f t="shared" si="7"/>
        <v>21107582</v>
      </c>
      <c r="E482" s="69">
        <v>7227924</v>
      </c>
      <c r="F482" s="69">
        <v>13879658</v>
      </c>
      <c r="H482" s="77" t="s">
        <v>610</v>
      </c>
      <c r="I482" s="68" t="s">
        <v>1959</v>
      </c>
      <c r="J482" s="69">
        <v>21429790</v>
      </c>
      <c r="K482" s="69">
        <v>62213626</v>
      </c>
      <c r="L482" s="69">
        <v>5335600</v>
      </c>
      <c r="M482" s="69">
        <v>56878026</v>
      </c>
    </row>
    <row r="483" spans="1:13" ht="15">
      <c r="A483" s="77" t="s">
        <v>595</v>
      </c>
      <c r="B483" s="68" t="s">
        <v>2199</v>
      </c>
      <c r="C483" s="69">
        <v>5088601</v>
      </c>
      <c r="D483" s="38">
        <f t="shared" si="7"/>
        <v>9246958</v>
      </c>
      <c r="E483" s="69">
        <v>4127378</v>
      </c>
      <c r="F483" s="69">
        <v>5119580</v>
      </c>
      <c r="H483" s="77" t="s">
        <v>612</v>
      </c>
      <c r="I483" s="68" t="s">
        <v>2204</v>
      </c>
      <c r="J483" s="69">
        <v>1109950</v>
      </c>
      <c r="K483" s="69">
        <v>4371419</v>
      </c>
      <c r="L483" s="69">
        <v>2407996</v>
      </c>
      <c r="M483" s="69">
        <v>1963423</v>
      </c>
    </row>
    <row r="484" spans="1:13" ht="15">
      <c r="A484" s="77" t="s">
        <v>598</v>
      </c>
      <c r="B484" s="68" t="s">
        <v>2200</v>
      </c>
      <c r="C484" s="69">
        <v>635875</v>
      </c>
      <c r="D484" s="38">
        <f t="shared" si="7"/>
        <v>8569386</v>
      </c>
      <c r="E484" s="67"/>
      <c r="F484" s="69">
        <v>8569386</v>
      </c>
      <c r="H484" s="77" t="s">
        <v>628</v>
      </c>
      <c r="I484" s="68" t="s">
        <v>2205</v>
      </c>
      <c r="J484" s="67">
        <v>3035545</v>
      </c>
      <c r="K484" s="69">
        <v>7380228</v>
      </c>
      <c r="L484" s="67">
        <v>1406012</v>
      </c>
      <c r="M484" s="69">
        <v>5974216</v>
      </c>
    </row>
    <row r="485" spans="1:13" ht="15">
      <c r="A485" s="77" t="s">
        <v>601</v>
      </c>
      <c r="B485" s="68" t="s">
        <v>2201</v>
      </c>
      <c r="C485" s="69">
        <v>1889200</v>
      </c>
      <c r="D485" s="38">
        <f t="shared" si="7"/>
        <v>4146996</v>
      </c>
      <c r="E485" s="69">
        <v>446714</v>
      </c>
      <c r="F485" s="69">
        <v>3700282</v>
      </c>
      <c r="H485" s="77" t="s">
        <v>631</v>
      </c>
      <c r="I485" s="68" t="s">
        <v>2206</v>
      </c>
      <c r="J485" s="69">
        <v>25009</v>
      </c>
      <c r="K485" s="69">
        <v>2773927</v>
      </c>
      <c r="L485" s="69">
        <v>577600</v>
      </c>
      <c r="M485" s="69">
        <v>2196327</v>
      </c>
    </row>
    <row r="486" spans="1:13" ht="15">
      <c r="A486" s="77" t="s">
        <v>604</v>
      </c>
      <c r="B486" s="68" t="s">
        <v>2202</v>
      </c>
      <c r="C486" s="69">
        <v>4271842</v>
      </c>
      <c r="D486" s="38">
        <f t="shared" si="7"/>
        <v>22010496</v>
      </c>
      <c r="E486" s="69">
        <v>2996633</v>
      </c>
      <c r="F486" s="69">
        <v>19013863</v>
      </c>
      <c r="H486" s="77" t="s">
        <v>637</v>
      </c>
      <c r="I486" s="68" t="s">
        <v>2208</v>
      </c>
      <c r="J486" s="67">
        <v>10632680</v>
      </c>
      <c r="K486" s="69">
        <v>11272983</v>
      </c>
      <c r="L486" s="67">
        <v>2853504</v>
      </c>
      <c r="M486" s="69">
        <v>8419479</v>
      </c>
    </row>
    <row r="487" spans="1:13" ht="15">
      <c r="A487" s="77" t="s">
        <v>607</v>
      </c>
      <c r="B487" s="68" t="s">
        <v>2203</v>
      </c>
      <c r="C487" s="69">
        <v>6125850</v>
      </c>
      <c r="D487" s="38">
        <f t="shared" si="7"/>
        <v>2828383</v>
      </c>
      <c r="E487" s="69">
        <v>975000</v>
      </c>
      <c r="F487" s="69">
        <v>1853383</v>
      </c>
      <c r="H487" s="77" t="s">
        <v>640</v>
      </c>
      <c r="I487" s="68" t="s">
        <v>2209</v>
      </c>
      <c r="J487" s="69"/>
      <c r="K487" s="69">
        <v>2227139</v>
      </c>
      <c r="L487" s="69"/>
      <c r="M487" s="69">
        <v>2227139</v>
      </c>
    </row>
    <row r="488" spans="1:13" ht="15">
      <c r="A488" s="77" t="s">
        <v>610</v>
      </c>
      <c r="B488" s="68" t="s">
        <v>1959</v>
      </c>
      <c r="C488" s="69">
        <v>36267564</v>
      </c>
      <c r="D488" s="38">
        <f t="shared" si="7"/>
        <v>22754285</v>
      </c>
      <c r="E488" s="69">
        <v>1769096</v>
      </c>
      <c r="F488" s="69">
        <v>20985189</v>
      </c>
      <c r="H488" s="77" t="s">
        <v>643</v>
      </c>
      <c r="I488" s="68" t="s">
        <v>2210</v>
      </c>
      <c r="J488" s="69">
        <v>183000</v>
      </c>
      <c r="K488" s="69">
        <v>1546791</v>
      </c>
      <c r="L488" s="69"/>
      <c r="M488" s="69">
        <v>1546791</v>
      </c>
    </row>
    <row r="489" spans="1:13" ht="15">
      <c r="A489" s="77" t="s">
        <v>612</v>
      </c>
      <c r="B489" s="68" t="s">
        <v>2204</v>
      </c>
      <c r="C489" s="69">
        <v>1580300</v>
      </c>
      <c r="D489" s="38">
        <f t="shared" si="7"/>
        <v>2988697</v>
      </c>
      <c r="E489" s="69">
        <v>480830</v>
      </c>
      <c r="F489" s="69">
        <v>2507867</v>
      </c>
      <c r="H489" s="77" t="s">
        <v>645</v>
      </c>
      <c r="I489" s="68" t="s">
        <v>2211</v>
      </c>
      <c r="J489" s="69">
        <v>265002</v>
      </c>
      <c r="K489" s="69">
        <v>11232493</v>
      </c>
      <c r="L489" s="67"/>
      <c r="M489" s="69">
        <v>11232493</v>
      </c>
    </row>
    <row r="490" spans="1:13" ht="15">
      <c r="A490" s="77" t="s">
        <v>628</v>
      </c>
      <c r="B490" s="68" t="s">
        <v>2205</v>
      </c>
      <c r="C490" s="69">
        <v>19489088</v>
      </c>
      <c r="D490" s="38">
        <f t="shared" si="7"/>
        <v>15671399</v>
      </c>
      <c r="E490" s="69">
        <v>1127033</v>
      </c>
      <c r="F490" s="69">
        <v>14544366</v>
      </c>
      <c r="H490" s="77" t="s">
        <v>648</v>
      </c>
      <c r="I490" s="68" t="s">
        <v>2212</v>
      </c>
      <c r="J490" s="69">
        <v>92200</v>
      </c>
      <c r="K490" s="69">
        <v>546550</v>
      </c>
      <c r="L490" s="69"/>
      <c r="M490" s="69">
        <v>546550</v>
      </c>
    </row>
    <row r="491" spans="1:13" ht="15">
      <c r="A491" s="77" t="s">
        <v>631</v>
      </c>
      <c r="B491" s="68" t="s">
        <v>2206</v>
      </c>
      <c r="C491" s="69">
        <v>666475</v>
      </c>
      <c r="D491" s="38">
        <f t="shared" si="7"/>
        <v>2627666</v>
      </c>
      <c r="E491" s="69">
        <v>137000</v>
      </c>
      <c r="F491" s="69">
        <v>2490666</v>
      </c>
      <c r="H491" s="77" t="s">
        <v>651</v>
      </c>
      <c r="I491" s="68" t="s">
        <v>2213</v>
      </c>
      <c r="J491" s="69">
        <v>8693000</v>
      </c>
      <c r="K491" s="69">
        <v>6308144</v>
      </c>
      <c r="L491" s="69">
        <v>177400</v>
      </c>
      <c r="M491" s="69">
        <v>6130744</v>
      </c>
    </row>
    <row r="492" spans="1:13" ht="15">
      <c r="A492" s="77" t="s">
        <v>634</v>
      </c>
      <c r="B492" s="68" t="s">
        <v>2207</v>
      </c>
      <c r="C492" s="69">
        <v>100000</v>
      </c>
      <c r="D492" s="38">
        <f t="shared" si="7"/>
        <v>239310</v>
      </c>
      <c r="E492" s="69">
        <v>48000</v>
      </c>
      <c r="F492" s="69">
        <v>191310</v>
      </c>
      <c r="H492" s="77" t="s">
        <v>654</v>
      </c>
      <c r="I492" s="68" t="s">
        <v>2214</v>
      </c>
      <c r="J492" s="69">
        <v>19375</v>
      </c>
      <c r="K492" s="69">
        <v>174158</v>
      </c>
      <c r="L492" s="67"/>
      <c r="M492" s="69">
        <v>174158</v>
      </c>
    </row>
    <row r="493" spans="1:13" ht="15">
      <c r="A493" s="77" t="s">
        <v>637</v>
      </c>
      <c r="B493" s="68" t="s">
        <v>2208</v>
      </c>
      <c r="C493" s="69">
        <v>14314210</v>
      </c>
      <c r="D493" s="38">
        <f t="shared" si="7"/>
        <v>11944475</v>
      </c>
      <c r="E493" s="69">
        <v>1343831</v>
      </c>
      <c r="F493" s="69">
        <v>10600644</v>
      </c>
      <c r="H493" s="77" t="s">
        <v>656</v>
      </c>
      <c r="I493" s="68" t="s">
        <v>2215</v>
      </c>
      <c r="J493" s="69">
        <v>1003344</v>
      </c>
      <c r="K493" s="69">
        <v>18647762</v>
      </c>
      <c r="L493" s="67"/>
      <c r="M493" s="69">
        <v>18647762</v>
      </c>
    </row>
    <row r="494" spans="1:13" ht="15">
      <c r="A494" s="77" t="s">
        <v>640</v>
      </c>
      <c r="B494" s="68" t="s">
        <v>2209</v>
      </c>
      <c r="C494" s="67"/>
      <c r="D494" s="38">
        <f t="shared" si="7"/>
        <v>4194415</v>
      </c>
      <c r="E494" s="69">
        <v>199625</v>
      </c>
      <c r="F494" s="69">
        <v>3994790</v>
      </c>
      <c r="H494" s="77" t="s">
        <v>659</v>
      </c>
      <c r="I494" s="68" t="s">
        <v>2216</v>
      </c>
      <c r="J494" s="67">
        <v>172110</v>
      </c>
      <c r="K494" s="69">
        <v>3730818</v>
      </c>
      <c r="L494" s="69"/>
      <c r="M494" s="69">
        <v>3730818</v>
      </c>
    </row>
    <row r="495" spans="1:13" ht="15">
      <c r="A495" s="77" t="s">
        <v>643</v>
      </c>
      <c r="B495" s="68" t="s">
        <v>2210</v>
      </c>
      <c r="C495" s="69">
        <v>1193500</v>
      </c>
      <c r="D495" s="38">
        <f t="shared" si="7"/>
        <v>2704479</v>
      </c>
      <c r="E495" s="69">
        <v>996990</v>
      </c>
      <c r="F495" s="69">
        <v>1707489</v>
      </c>
      <c r="H495" s="77" t="s">
        <v>663</v>
      </c>
      <c r="I495" s="68" t="s">
        <v>2217</v>
      </c>
      <c r="J495" s="69"/>
      <c r="K495" s="69">
        <v>91650</v>
      </c>
      <c r="L495" s="69"/>
      <c r="M495" s="69">
        <v>91650</v>
      </c>
    </row>
    <row r="496" spans="1:13" ht="15">
      <c r="A496" s="77" t="s">
        <v>645</v>
      </c>
      <c r="B496" s="68" t="s">
        <v>2211</v>
      </c>
      <c r="C496" s="69">
        <v>1008012</v>
      </c>
      <c r="D496" s="38">
        <f t="shared" si="7"/>
        <v>2416850</v>
      </c>
      <c r="E496" s="69">
        <v>48500</v>
      </c>
      <c r="F496" s="69">
        <v>2368350</v>
      </c>
      <c r="H496" s="77" t="s">
        <v>666</v>
      </c>
      <c r="I496" s="68" t="s">
        <v>2218</v>
      </c>
      <c r="J496" s="69">
        <v>585900</v>
      </c>
      <c r="K496" s="69">
        <v>763237</v>
      </c>
      <c r="L496" s="69">
        <v>62201</v>
      </c>
      <c r="M496" s="69">
        <v>701036</v>
      </c>
    </row>
    <row r="497" spans="1:13" ht="15">
      <c r="A497" s="77" t="s">
        <v>648</v>
      </c>
      <c r="B497" s="68" t="s">
        <v>2212</v>
      </c>
      <c r="C497" s="67"/>
      <c r="D497" s="38">
        <f t="shared" si="7"/>
        <v>291794</v>
      </c>
      <c r="E497" s="67"/>
      <c r="F497" s="69">
        <v>291794</v>
      </c>
      <c r="H497" s="77" t="s">
        <v>669</v>
      </c>
      <c r="I497" s="68" t="s">
        <v>2219</v>
      </c>
      <c r="J497" s="69">
        <v>496500</v>
      </c>
      <c r="K497" s="69">
        <v>139695</v>
      </c>
      <c r="L497" s="69"/>
      <c r="M497" s="69">
        <v>139695</v>
      </c>
    </row>
    <row r="498" spans="1:13" ht="15">
      <c r="A498" s="77" t="s">
        <v>651</v>
      </c>
      <c r="B498" s="68" t="s">
        <v>2213</v>
      </c>
      <c r="C498" s="67"/>
      <c r="D498" s="38">
        <f t="shared" si="7"/>
        <v>3265161</v>
      </c>
      <c r="E498" s="69">
        <v>587045</v>
      </c>
      <c r="F498" s="69">
        <v>2678116</v>
      </c>
      <c r="H498" s="77" t="s">
        <v>672</v>
      </c>
      <c r="I498" s="68" t="s">
        <v>2220</v>
      </c>
      <c r="J498" s="69">
        <v>500</v>
      </c>
      <c r="K498" s="69">
        <v>674424</v>
      </c>
      <c r="L498" s="69"/>
      <c r="M498" s="69">
        <v>674424</v>
      </c>
    </row>
    <row r="499" spans="1:13" ht="15">
      <c r="A499" s="77" t="s">
        <v>654</v>
      </c>
      <c r="B499" s="68" t="s">
        <v>2214</v>
      </c>
      <c r="C499" s="69">
        <v>350200</v>
      </c>
      <c r="D499" s="38">
        <f t="shared" si="7"/>
        <v>1114363</v>
      </c>
      <c r="E499" s="69">
        <v>78050</v>
      </c>
      <c r="F499" s="69">
        <v>1036313</v>
      </c>
      <c r="H499" s="77" t="s">
        <v>675</v>
      </c>
      <c r="I499" s="68" t="s">
        <v>2221</v>
      </c>
      <c r="J499" s="69">
        <v>1000</v>
      </c>
      <c r="K499" s="69">
        <v>8821027</v>
      </c>
      <c r="L499" s="67">
        <v>100</v>
      </c>
      <c r="M499" s="69">
        <v>8820927</v>
      </c>
    </row>
    <row r="500" spans="1:13" ht="15">
      <c r="A500" s="77" t="s">
        <v>656</v>
      </c>
      <c r="B500" s="68" t="s">
        <v>2215</v>
      </c>
      <c r="C500" s="69">
        <v>9907063</v>
      </c>
      <c r="D500" s="38">
        <f t="shared" si="7"/>
        <v>11902685</v>
      </c>
      <c r="E500" s="69">
        <v>3008185</v>
      </c>
      <c r="F500" s="69">
        <v>8894500</v>
      </c>
      <c r="H500" s="77" t="s">
        <v>678</v>
      </c>
      <c r="I500" s="68" t="s">
        <v>2222</v>
      </c>
      <c r="J500" s="69">
        <v>3078984</v>
      </c>
      <c r="K500" s="69">
        <v>1154165</v>
      </c>
      <c r="L500" s="69"/>
      <c r="M500" s="69">
        <v>1154165</v>
      </c>
    </row>
    <row r="501" spans="1:13" ht="15">
      <c r="A501" s="77" t="s">
        <v>659</v>
      </c>
      <c r="B501" s="68" t="s">
        <v>2216</v>
      </c>
      <c r="C501" s="69">
        <v>7952887</v>
      </c>
      <c r="D501" s="38">
        <f t="shared" si="7"/>
        <v>5751002</v>
      </c>
      <c r="E501" s="69">
        <v>2784509</v>
      </c>
      <c r="F501" s="69">
        <v>2966493</v>
      </c>
      <c r="H501" s="77" t="s">
        <v>681</v>
      </c>
      <c r="I501" s="68" t="s">
        <v>2223</v>
      </c>
      <c r="J501" s="69">
        <v>311600</v>
      </c>
      <c r="K501" s="69">
        <v>117573</v>
      </c>
      <c r="L501" s="67">
        <v>27000</v>
      </c>
      <c r="M501" s="69">
        <v>90573</v>
      </c>
    </row>
    <row r="502" spans="1:13" ht="15">
      <c r="A502" s="77" t="s">
        <v>663</v>
      </c>
      <c r="B502" s="68" t="s">
        <v>2217</v>
      </c>
      <c r="C502" s="67"/>
      <c r="D502" s="38">
        <f t="shared" si="7"/>
        <v>126410</v>
      </c>
      <c r="E502" s="67"/>
      <c r="F502" s="69">
        <v>126410</v>
      </c>
      <c r="H502" s="77" t="s">
        <v>684</v>
      </c>
      <c r="I502" s="68" t="s">
        <v>2224</v>
      </c>
      <c r="J502" s="69">
        <v>727125</v>
      </c>
      <c r="K502" s="69">
        <v>982577</v>
      </c>
      <c r="L502" s="67"/>
      <c r="M502" s="69">
        <v>982577</v>
      </c>
    </row>
    <row r="503" spans="1:13" ht="15">
      <c r="A503" s="77" t="s">
        <v>666</v>
      </c>
      <c r="B503" s="68" t="s">
        <v>2218</v>
      </c>
      <c r="C503" s="67"/>
      <c r="D503" s="38">
        <f t="shared" si="7"/>
        <v>2061125</v>
      </c>
      <c r="E503" s="69">
        <v>223270</v>
      </c>
      <c r="F503" s="69">
        <v>1837855</v>
      </c>
      <c r="H503" s="77" t="s">
        <v>687</v>
      </c>
      <c r="I503" s="68" t="s">
        <v>2225</v>
      </c>
      <c r="J503" s="69">
        <v>619878</v>
      </c>
      <c r="K503" s="69">
        <v>491967</v>
      </c>
      <c r="L503" s="69"/>
      <c r="M503" s="69">
        <v>491967</v>
      </c>
    </row>
    <row r="504" spans="1:13" ht="15">
      <c r="A504" s="77" t="s">
        <v>669</v>
      </c>
      <c r="B504" s="68" t="s">
        <v>2219</v>
      </c>
      <c r="C504" s="69">
        <v>274500</v>
      </c>
      <c r="D504" s="38">
        <f t="shared" si="7"/>
        <v>337085</v>
      </c>
      <c r="E504" s="69">
        <v>15600</v>
      </c>
      <c r="F504" s="69">
        <v>321485</v>
      </c>
      <c r="H504" s="77" t="s">
        <v>690</v>
      </c>
      <c r="I504" s="68" t="s">
        <v>2226</v>
      </c>
      <c r="J504" s="69">
        <v>142400</v>
      </c>
      <c r="K504" s="69">
        <v>1691043</v>
      </c>
      <c r="L504" s="69">
        <v>7500</v>
      </c>
      <c r="M504" s="69">
        <v>1683543</v>
      </c>
    </row>
    <row r="505" spans="1:13" ht="15">
      <c r="A505" s="77" t="s">
        <v>672</v>
      </c>
      <c r="B505" s="68" t="s">
        <v>2220</v>
      </c>
      <c r="C505" s="69">
        <v>1084100</v>
      </c>
      <c r="D505" s="38">
        <f t="shared" si="7"/>
        <v>3339673</v>
      </c>
      <c r="E505" s="69">
        <v>286150</v>
      </c>
      <c r="F505" s="69">
        <v>3053523</v>
      </c>
      <c r="H505" s="77" t="s">
        <v>693</v>
      </c>
      <c r="I505" s="68" t="s">
        <v>2227</v>
      </c>
      <c r="J505" s="69">
        <v>313430</v>
      </c>
      <c r="K505" s="69">
        <v>953038</v>
      </c>
      <c r="L505" s="69">
        <v>45800</v>
      </c>
      <c r="M505" s="69">
        <v>907238</v>
      </c>
    </row>
    <row r="506" spans="1:13" ht="15">
      <c r="A506" s="77" t="s">
        <v>675</v>
      </c>
      <c r="B506" s="68" t="s">
        <v>2221</v>
      </c>
      <c r="C506" s="69">
        <v>2707800</v>
      </c>
      <c r="D506" s="38">
        <f t="shared" si="7"/>
        <v>2869825</v>
      </c>
      <c r="E506" s="69">
        <v>605200</v>
      </c>
      <c r="F506" s="69">
        <v>2264625</v>
      </c>
      <c r="H506" s="77" t="s">
        <v>696</v>
      </c>
      <c r="I506" s="68" t="s">
        <v>2228</v>
      </c>
      <c r="J506" s="69">
        <v>135800</v>
      </c>
      <c r="K506" s="69">
        <v>1108154</v>
      </c>
      <c r="L506" s="67">
        <v>1500</v>
      </c>
      <c r="M506" s="69">
        <v>1106654</v>
      </c>
    </row>
    <row r="507" spans="1:13" ht="15">
      <c r="A507" s="77" t="s">
        <v>678</v>
      </c>
      <c r="B507" s="68" t="s">
        <v>2222</v>
      </c>
      <c r="C507" s="67"/>
      <c r="D507" s="38">
        <f t="shared" si="7"/>
        <v>832874</v>
      </c>
      <c r="E507" s="69">
        <v>85460</v>
      </c>
      <c r="F507" s="69">
        <v>747414</v>
      </c>
      <c r="H507" s="77" t="s">
        <v>699</v>
      </c>
      <c r="I507" s="68" t="s">
        <v>2229</v>
      </c>
      <c r="J507" s="69">
        <v>18574</v>
      </c>
      <c r="K507" s="69">
        <v>333440</v>
      </c>
      <c r="L507" s="67">
        <v>28800</v>
      </c>
      <c r="M507" s="69">
        <v>304640</v>
      </c>
    </row>
    <row r="508" spans="1:13" ht="15">
      <c r="A508" s="77" t="s">
        <v>681</v>
      </c>
      <c r="B508" s="68" t="s">
        <v>2223</v>
      </c>
      <c r="C508" s="67"/>
      <c r="D508" s="38">
        <f t="shared" si="7"/>
        <v>1102012</v>
      </c>
      <c r="E508" s="69">
        <v>35332</v>
      </c>
      <c r="F508" s="69">
        <v>1066680</v>
      </c>
      <c r="H508" s="77" t="s">
        <v>702</v>
      </c>
      <c r="I508" s="68" t="s">
        <v>2230</v>
      </c>
      <c r="J508" s="69"/>
      <c r="K508" s="69">
        <v>149626</v>
      </c>
      <c r="L508" s="67"/>
      <c r="M508" s="69">
        <v>149626</v>
      </c>
    </row>
    <row r="509" spans="1:13" ht="15">
      <c r="A509" s="77" t="s">
        <v>684</v>
      </c>
      <c r="B509" s="68" t="s">
        <v>2224</v>
      </c>
      <c r="C509" s="69">
        <v>1200800</v>
      </c>
      <c r="D509" s="38">
        <f t="shared" si="7"/>
        <v>328301</v>
      </c>
      <c r="E509" s="69">
        <v>62495</v>
      </c>
      <c r="F509" s="69">
        <v>265806</v>
      </c>
      <c r="H509" s="77" t="s">
        <v>705</v>
      </c>
      <c r="I509" s="68" t="s">
        <v>2231</v>
      </c>
      <c r="J509" s="69">
        <v>292450</v>
      </c>
      <c r="K509" s="69">
        <v>3327358</v>
      </c>
      <c r="L509" s="69">
        <v>12500</v>
      </c>
      <c r="M509" s="69">
        <v>3314858</v>
      </c>
    </row>
    <row r="510" spans="1:13" ht="15">
      <c r="A510" s="77" t="s">
        <v>687</v>
      </c>
      <c r="B510" s="68" t="s">
        <v>2225</v>
      </c>
      <c r="C510" s="69">
        <v>3475</v>
      </c>
      <c r="D510" s="38">
        <f t="shared" si="7"/>
        <v>644523</v>
      </c>
      <c r="E510" s="69">
        <v>10050</v>
      </c>
      <c r="F510" s="69">
        <v>634473</v>
      </c>
      <c r="H510" s="77" t="s">
        <v>708</v>
      </c>
      <c r="I510" s="68" t="s">
        <v>2232</v>
      </c>
      <c r="J510" s="69"/>
      <c r="K510" s="69">
        <v>80900</v>
      </c>
      <c r="L510" s="69">
        <v>1000</v>
      </c>
      <c r="M510" s="69">
        <v>79900</v>
      </c>
    </row>
    <row r="511" spans="1:13" ht="15">
      <c r="A511" s="77" t="s">
        <v>690</v>
      </c>
      <c r="B511" s="68" t="s">
        <v>2226</v>
      </c>
      <c r="C511" s="69">
        <v>349400</v>
      </c>
      <c r="D511" s="38">
        <f t="shared" si="7"/>
        <v>1762473</v>
      </c>
      <c r="E511" s="69">
        <v>466715</v>
      </c>
      <c r="F511" s="69">
        <v>1295758</v>
      </c>
      <c r="H511" s="77" t="s">
        <v>711</v>
      </c>
      <c r="I511" s="68" t="s">
        <v>2233</v>
      </c>
      <c r="J511" s="69">
        <v>139880</v>
      </c>
      <c r="K511" s="69">
        <v>68228</v>
      </c>
      <c r="L511" s="69">
        <v>36000</v>
      </c>
      <c r="M511" s="69">
        <v>32228</v>
      </c>
    </row>
    <row r="512" spans="1:13" ht="15">
      <c r="A512" s="77" t="s">
        <v>693</v>
      </c>
      <c r="B512" s="68" t="s">
        <v>2227</v>
      </c>
      <c r="C512" s="69">
        <v>3211954</v>
      </c>
      <c r="D512" s="38">
        <f t="shared" si="7"/>
        <v>2293646</v>
      </c>
      <c r="E512" s="69">
        <v>364880</v>
      </c>
      <c r="F512" s="69">
        <v>1928766</v>
      </c>
      <c r="H512" s="77" t="s">
        <v>714</v>
      </c>
      <c r="I512" s="68" t="s">
        <v>2234</v>
      </c>
      <c r="J512" s="67">
        <v>385600</v>
      </c>
      <c r="K512" s="69">
        <v>3758786</v>
      </c>
      <c r="L512" s="69">
        <v>249300</v>
      </c>
      <c r="M512" s="69">
        <v>3509486</v>
      </c>
    </row>
    <row r="513" spans="1:13" ht="15">
      <c r="A513" s="77" t="s">
        <v>696</v>
      </c>
      <c r="B513" s="68" t="s">
        <v>2228</v>
      </c>
      <c r="C513" s="69">
        <v>708695</v>
      </c>
      <c r="D513" s="38">
        <f t="shared" si="7"/>
        <v>5082652</v>
      </c>
      <c r="E513" s="69">
        <v>870855</v>
      </c>
      <c r="F513" s="69">
        <v>4211797</v>
      </c>
      <c r="H513" s="77" t="s">
        <v>717</v>
      </c>
      <c r="I513" s="68" t="s">
        <v>2235</v>
      </c>
      <c r="J513" s="69"/>
      <c r="K513" s="69">
        <v>17716</v>
      </c>
      <c r="L513" s="69"/>
      <c r="M513" s="69">
        <v>17716</v>
      </c>
    </row>
    <row r="514" spans="1:13" ht="15">
      <c r="A514" s="77" t="s">
        <v>699</v>
      </c>
      <c r="B514" s="68" t="s">
        <v>2229</v>
      </c>
      <c r="C514" s="69">
        <v>501600</v>
      </c>
      <c r="D514" s="38">
        <f t="shared" si="7"/>
        <v>638002</v>
      </c>
      <c r="E514" s="69">
        <v>19300</v>
      </c>
      <c r="F514" s="69">
        <v>618702</v>
      </c>
      <c r="H514" s="77" t="s">
        <v>720</v>
      </c>
      <c r="I514" s="68" t="s">
        <v>2236</v>
      </c>
      <c r="J514" s="69">
        <v>1635758</v>
      </c>
      <c r="K514" s="69">
        <v>578902</v>
      </c>
      <c r="L514" s="69">
        <v>299101</v>
      </c>
      <c r="M514" s="69">
        <v>279801</v>
      </c>
    </row>
    <row r="515" spans="1:13" ht="15">
      <c r="A515" s="77" t="s">
        <v>702</v>
      </c>
      <c r="B515" s="68" t="s">
        <v>2230</v>
      </c>
      <c r="C515" s="69">
        <v>15975</v>
      </c>
      <c r="D515" s="38">
        <f t="shared" si="7"/>
        <v>808894</v>
      </c>
      <c r="E515" s="69">
        <v>19800</v>
      </c>
      <c r="F515" s="69">
        <v>789094</v>
      </c>
      <c r="H515" s="77" t="s">
        <v>723</v>
      </c>
      <c r="I515" s="68" t="s">
        <v>2237</v>
      </c>
      <c r="J515" s="69"/>
      <c r="K515" s="69">
        <v>381865</v>
      </c>
      <c r="L515" s="69">
        <v>16600</v>
      </c>
      <c r="M515" s="69">
        <v>365265</v>
      </c>
    </row>
    <row r="516" spans="1:13" ht="15">
      <c r="A516" s="77" t="s">
        <v>705</v>
      </c>
      <c r="B516" s="68" t="s">
        <v>2231</v>
      </c>
      <c r="C516" s="69">
        <v>70000</v>
      </c>
      <c r="D516" s="38">
        <f t="shared" si="7"/>
        <v>1270510</v>
      </c>
      <c r="E516" s="69">
        <v>3000</v>
      </c>
      <c r="F516" s="69">
        <v>1267510</v>
      </c>
      <c r="H516" s="77" t="s">
        <v>726</v>
      </c>
      <c r="I516" s="68" t="s">
        <v>2238</v>
      </c>
      <c r="J516" s="69">
        <v>185987</v>
      </c>
      <c r="K516" s="69">
        <v>7355599</v>
      </c>
      <c r="L516" s="69">
        <v>31732</v>
      </c>
      <c r="M516" s="69">
        <v>7323867</v>
      </c>
    </row>
    <row r="517" spans="1:13" ht="15">
      <c r="A517" s="77" t="s">
        <v>708</v>
      </c>
      <c r="B517" s="68" t="s">
        <v>2232</v>
      </c>
      <c r="C517" s="67"/>
      <c r="D517" s="38">
        <f t="shared" si="7"/>
        <v>298313</v>
      </c>
      <c r="E517" s="69">
        <v>19600</v>
      </c>
      <c r="F517" s="69">
        <v>278713</v>
      </c>
      <c r="H517" s="77" t="s">
        <v>737</v>
      </c>
      <c r="I517" s="68" t="s">
        <v>2293</v>
      </c>
      <c r="J517" s="67"/>
      <c r="K517" s="69">
        <v>6001</v>
      </c>
      <c r="L517" s="67"/>
      <c r="M517" s="69">
        <v>6001</v>
      </c>
    </row>
    <row r="518" spans="1:13" ht="15">
      <c r="A518" s="77" t="s">
        <v>711</v>
      </c>
      <c r="B518" s="68" t="s">
        <v>2233</v>
      </c>
      <c r="C518" s="69">
        <v>440211</v>
      </c>
      <c r="D518" s="38">
        <f t="shared" si="7"/>
        <v>598930</v>
      </c>
      <c r="E518" s="69">
        <v>242220</v>
      </c>
      <c r="F518" s="69">
        <v>356710</v>
      </c>
      <c r="H518" s="77" t="s">
        <v>740</v>
      </c>
      <c r="I518" s="68" t="s">
        <v>2239</v>
      </c>
      <c r="J518" s="69">
        <v>678377</v>
      </c>
      <c r="K518" s="69">
        <v>3256179</v>
      </c>
      <c r="L518" s="69">
        <v>26217</v>
      </c>
      <c r="M518" s="69">
        <v>3229962</v>
      </c>
    </row>
    <row r="519" spans="1:13" ht="15">
      <c r="A519" s="77" t="s">
        <v>714</v>
      </c>
      <c r="B519" s="68" t="s">
        <v>2234</v>
      </c>
      <c r="C519" s="69">
        <v>3618250</v>
      </c>
      <c r="D519" s="38">
        <f aca="true" t="shared" si="8" ref="D519:D568">E519+F519</f>
        <v>11385913</v>
      </c>
      <c r="E519" s="69">
        <v>1899651</v>
      </c>
      <c r="F519" s="69">
        <v>9486262</v>
      </c>
      <c r="H519" s="77" t="s">
        <v>742</v>
      </c>
      <c r="I519" s="68" t="s">
        <v>2240</v>
      </c>
      <c r="J519" s="67">
        <v>938500</v>
      </c>
      <c r="K519" s="69">
        <v>6047321</v>
      </c>
      <c r="L519" s="69">
        <v>987726</v>
      </c>
      <c r="M519" s="69">
        <v>5059595</v>
      </c>
    </row>
    <row r="520" spans="1:13" ht="15">
      <c r="A520" s="77" t="s">
        <v>717</v>
      </c>
      <c r="B520" s="68" t="s">
        <v>2235</v>
      </c>
      <c r="C520" s="69">
        <v>80000</v>
      </c>
      <c r="D520" s="38">
        <f t="shared" si="8"/>
        <v>1060893</v>
      </c>
      <c r="E520" s="69">
        <v>30000</v>
      </c>
      <c r="F520" s="69">
        <v>1030893</v>
      </c>
      <c r="H520" s="77" t="s">
        <v>746</v>
      </c>
      <c r="I520" s="68" t="s">
        <v>2241</v>
      </c>
      <c r="J520" s="69">
        <v>22520000</v>
      </c>
      <c r="K520" s="69">
        <v>17698873</v>
      </c>
      <c r="L520" s="69">
        <v>805000</v>
      </c>
      <c r="M520" s="69">
        <v>16893873</v>
      </c>
    </row>
    <row r="521" spans="1:13" ht="15">
      <c r="A521" s="77" t="s">
        <v>720</v>
      </c>
      <c r="B521" s="68" t="s">
        <v>2236</v>
      </c>
      <c r="C521" s="69">
        <v>418350</v>
      </c>
      <c r="D521" s="38">
        <f t="shared" si="8"/>
        <v>1734571</v>
      </c>
      <c r="E521" s="69">
        <v>708140</v>
      </c>
      <c r="F521" s="69">
        <v>1026431</v>
      </c>
      <c r="H521" s="77" t="s">
        <v>749</v>
      </c>
      <c r="I521" s="68" t="s">
        <v>2242</v>
      </c>
      <c r="J521" s="67">
        <v>2027825</v>
      </c>
      <c r="K521" s="69">
        <v>12247334</v>
      </c>
      <c r="L521" s="67">
        <v>8625000</v>
      </c>
      <c r="M521" s="69">
        <v>3622334</v>
      </c>
    </row>
    <row r="522" spans="1:13" ht="15">
      <c r="A522" s="77" t="s">
        <v>723</v>
      </c>
      <c r="B522" s="68" t="s">
        <v>2237</v>
      </c>
      <c r="C522" s="67"/>
      <c r="D522" s="38">
        <f t="shared" si="8"/>
        <v>290069</v>
      </c>
      <c r="E522" s="69">
        <v>16246</v>
      </c>
      <c r="F522" s="69">
        <v>273823</v>
      </c>
      <c r="H522" s="77" t="s">
        <v>752</v>
      </c>
      <c r="I522" s="68" t="s">
        <v>2243</v>
      </c>
      <c r="J522" s="69">
        <v>41016852</v>
      </c>
      <c r="K522" s="69">
        <v>28034451</v>
      </c>
      <c r="L522" s="67">
        <v>1638738</v>
      </c>
      <c r="M522" s="69">
        <v>26395713</v>
      </c>
    </row>
    <row r="523" spans="1:13" ht="15">
      <c r="A523" s="77" t="s">
        <v>726</v>
      </c>
      <c r="B523" s="68" t="s">
        <v>2238</v>
      </c>
      <c r="C523" s="69">
        <v>211000</v>
      </c>
      <c r="D523" s="38">
        <f t="shared" si="8"/>
        <v>7683004</v>
      </c>
      <c r="E523" s="69">
        <v>1212562</v>
      </c>
      <c r="F523" s="69">
        <v>6470442</v>
      </c>
      <c r="H523" s="77" t="s">
        <v>755</v>
      </c>
      <c r="I523" s="68" t="s">
        <v>2244</v>
      </c>
      <c r="J523" s="69">
        <v>57800</v>
      </c>
      <c r="K523" s="69">
        <v>477527</v>
      </c>
      <c r="L523" s="67">
        <v>119000</v>
      </c>
      <c r="M523" s="69">
        <v>358527</v>
      </c>
    </row>
    <row r="524" spans="1:13" ht="15">
      <c r="A524" s="77" t="s">
        <v>740</v>
      </c>
      <c r="B524" s="68" t="s">
        <v>2239</v>
      </c>
      <c r="C524" s="69">
        <v>1573391</v>
      </c>
      <c r="D524" s="38">
        <f t="shared" si="8"/>
        <v>4568912</v>
      </c>
      <c r="E524" s="69">
        <v>186012</v>
      </c>
      <c r="F524" s="69">
        <v>4382900</v>
      </c>
      <c r="H524" s="77" t="s">
        <v>758</v>
      </c>
      <c r="I524" s="68" t="s">
        <v>2245</v>
      </c>
      <c r="J524" s="69">
        <v>14500</v>
      </c>
      <c r="K524" s="69">
        <v>900932</v>
      </c>
      <c r="L524" s="67"/>
      <c r="M524" s="69">
        <v>900932</v>
      </c>
    </row>
    <row r="525" spans="1:13" ht="15">
      <c r="A525" s="77" t="s">
        <v>742</v>
      </c>
      <c r="B525" s="68" t="s">
        <v>2240</v>
      </c>
      <c r="C525" s="69">
        <v>4493235</v>
      </c>
      <c r="D525" s="38">
        <f t="shared" si="8"/>
        <v>12398501</v>
      </c>
      <c r="E525" s="69">
        <v>4913617</v>
      </c>
      <c r="F525" s="69">
        <v>7484884</v>
      </c>
      <c r="H525" s="77" t="s">
        <v>761</v>
      </c>
      <c r="I525" s="68" t="s">
        <v>2246</v>
      </c>
      <c r="J525" s="69">
        <v>655500</v>
      </c>
      <c r="K525" s="69">
        <v>3579761</v>
      </c>
      <c r="L525" s="69"/>
      <c r="M525" s="69">
        <v>3579761</v>
      </c>
    </row>
    <row r="526" spans="1:13" ht="15">
      <c r="A526" s="77" t="s">
        <v>746</v>
      </c>
      <c r="B526" s="68" t="s">
        <v>2241</v>
      </c>
      <c r="C526" s="69">
        <v>6805466</v>
      </c>
      <c r="D526" s="38">
        <f t="shared" si="8"/>
        <v>8472301</v>
      </c>
      <c r="E526" s="69">
        <v>3159255</v>
      </c>
      <c r="F526" s="69">
        <v>5313046</v>
      </c>
      <c r="H526" s="77" t="s">
        <v>764</v>
      </c>
      <c r="I526" s="68" t="s">
        <v>2247</v>
      </c>
      <c r="J526" s="69"/>
      <c r="K526" s="69">
        <v>32211393</v>
      </c>
      <c r="L526" s="69">
        <v>193500</v>
      </c>
      <c r="M526" s="69">
        <v>32017893</v>
      </c>
    </row>
    <row r="527" spans="1:13" ht="15">
      <c r="A527" s="77" t="s">
        <v>749</v>
      </c>
      <c r="B527" s="68" t="s">
        <v>2242</v>
      </c>
      <c r="C527" s="69">
        <v>3258881</v>
      </c>
      <c r="D527" s="38">
        <f t="shared" si="8"/>
        <v>25725909</v>
      </c>
      <c r="E527" s="69">
        <v>9006932</v>
      </c>
      <c r="F527" s="69">
        <v>16718977</v>
      </c>
      <c r="H527" s="77" t="s">
        <v>767</v>
      </c>
      <c r="I527" s="68" t="s">
        <v>2248</v>
      </c>
      <c r="J527" s="69">
        <v>5821572</v>
      </c>
      <c r="K527" s="69">
        <v>26444063</v>
      </c>
      <c r="L527" s="69">
        <v>38052</v>
      </c>
      <c r="M527" s="69">
        <v>26406011</v>
      </c>
    </row>
    <row r="528" spans="1:13" ht="15">
      <c r="A528" s="77" t="s">
        <v>752</v>
      </c>
      <c r="B528" s="68" t="s">
        <v>2243</v>
      </c>
      <c r="C528" s="69">
        <v>26399971</v>
      </c>
      <c r="D528" s="38">
        <f t="shared" si="8"/>
        <v>13780650</v>
      </c>
      <c r="E528" s="69">
        <v>1771600</v>
      </c>
      <c r="F528" s="69">
        <v>12009050</v>
      </c>
      <c r="H528" s="77" t="s">
        <v>770</v>
      </c>
      <c r="I528" s="68" t="s">
        <v>2249</v>
      </c>
      <c r="J528" s="69"/>
      <c r="K528" s="69">
        <v>8024172</v>
      </c>
      <c r="L528" s="67"/>
      <c r="M528" s="69">
        <v>8024172</v>
      </c>
    </row>
    <row r="529" spans="1:13" ht="15">
      <c r="A529" s="77" t="s">
        <v>755</v>
      </c>
      <c r="B529" s="68" t="s">
        <v>2244</v>
      </c>
      <c r="C529" s="69">
        <v>5213510</v>
      </c>
      <c r="D529" s="38">
        <f t="shared" si="8"/>
        <v>4685235</v>
      </c>
      <c r="E529" s="69">
        <v>1139320</v>
      </c>
      <c r="F529" s="69">
        <v>3545915</v>
      </c>
      <c r="H529" s="77" t="s">
        <v>773</v>
      </c>
      <c r="I529" s="68" t="s">
        <v>2250</v>
      </c>
      <c r="J529" s="69">
        <v>4181526</v>
      </c>
      <c r="K529" s="69">
        <v>11841862</v>
      </c>
      <c r="L529" s="67">
        <v>7719375</v>
      </c>
      <c r="M529" s="69">
        <v>4122487</v>
      </c>
    </row>
    <row r="530" spans="1:13" ht="15">
      <c r="A530" s="77" t="s">
        <v>758</v>
      </c>
      <c r="B530" s="68" t="s">
        <v>2245</v>
      </c>
      <c r="C530" s="69">
        <v>366000</v>
      </c>
      <c r="D530" s="38">
        <f t="shared" si="8"/>
        <v>2606533</v>
      </c>
      <c r="E530" s="69">
        <v>803304</v>
      </c>
      <c r="F530" s="69">
        <v>1803229</v>
      </c>
      <c r="H530" s="77" t="s">
        <v>776</v>
      </c>
      <c r="I530" s="68" t="s">
        <v>2251</v>
      </c>
      <c r="J530" s="69">
        <v>278350</v>
      </c>
      <c r="K530" s="69">
        <v>844905</v>
      </c>
      <c r="L530" s="69"/>
      <c r="M530" s="69">
        <v>844905</v>
      </c>
    </row>
    <row r="531" spans="1:13" ht="15">
      <c r="A531" s="77" t="s">
        <v>761</v>
      </c>
      <c r="B531" s="68" t="s">
        <v>2246</v>
      </c>
      <c r="C531" s="69">
        <v>173800</v>
      </c>
      <c r="D531" s="38">
        <f t="shared" si="8"/>
        <v>2978977</v>
      </c>
      <c r="E531" s="69">
        <v>152300</v>
      </c>
      <c r="F531" s="69">
        <v>2826677</v>
      </c>
      <c r="H531" s="77" t="s">
        <v>779</v>
      </c>
      <c r="I531" s="68" t="s">
        <v>2252</v>
      </c>
      <c r="J531" s="69">
        <v>38300</v>
      </c>
      <c r="K531" s="69">
        <v>9486260</v>
      </c>
      <c r="L531" s="69"/>
      <c r="M531" s="69">
        <v>9486260</v>
      </c>
    </row>
    <row r="532" spans="1:13" ht="15">
      <c r="A532" s="77" t="s">
        <v>764</v>
      </c>
      <c r="B532" s="68" t="s">
        <v>2247</v>
      </c>
      <c r="C532" s="69">
        <v>1082930</v>
      </c>
      <c r="D532" s="38">
        <f t="shared" si="8"/>
        <v>2905560</v>
      </c>
      <c r="E532" s="69">
        <v>955280</v>
      </c>
      <c r="F532" s="69">
        <v>1950280</v>
      </c>
      <c r="H532" s="77" t="s">
        <v>782</v>
      </c>
      <c r="I532" s="68" t="s">
        <v>2253</v>
      </c>
      <c r="J532" s="69">
        <v>302000</v>
      </c>
      <c r="K532" s="69">
        <v>1922366</v>
      </c>
      <c r="L532" s="67">
        <v>26010</v>
      </c>
      <c r="M532" s="69">
        <v>1896356</v>
      </c>
    </row>
    <row r="533" spans="1:13" ht="15">
      <c r="A533" s="77" t="s">
        <v>767</v>
      </c>
      <c r="B533" s="68" t="s">
        <v>2248</v>
      </c>
      <c r="C533" s="69">
        <v>13192208</v>
      </c>
      <c r="D533" s="38">
        <f t="shared" si="8"/>
        <v>10709514</v>
      </c>
      <c r="E533" s="69">
        <v>4974898</v>
      </c>
      <c r="F533" s="69">
        <v>5734616</v>
      </c>
      <c r="H533" s="77" t="s">
        <v>785</v>
      </c>
      <c r="I533" s="68" t="s">
        <v>2254</v>
      </c>
      <c r="J533" s="69">
        <v>1004500</v>
      </c>
      <c r="K533" s="69">
        <v>1626317</v>
      </c>
      <c r="L533" s="67"/>
      <c r="M533" s="69">
        <v>1626317</v>
      </c>
    </row>
    <row r="534" spans="1:13" ht="15">
      <c r="A534" s="77" t="s">
        <v>770</v>
      </c>
      <c r="B534" s="68" t="s">
        <v>2249</v>
      </c>
      <c r="C534" s="69">
        <v>1728400</v>
      </c>
      <c r="D534" s="38">
        <f t="shared" si="8"/>
        <v>5329953</v>
      </c>
      <c r="E534" s="69">
        <v>2339800</v>
      </c>
      <c r="F534" s="69">
        <v>2990153</v>
      </c>
      <c r="H534" s="77" t="s">
        <v>788</v>
      </c>
      <c r="I534" s="68" t="s">
        <v>2255</v>
      </c>
      <c r="J534" s="69">
        <v>1232800</v>
      </c>
      <c r="K534" s="69">
        <v>11324891</v>
      </c>
      <c r="L534" s="67">
        <v>9507000</v>
      </c>
      <c r="M534" s="69">
        <v>1817891</v>
      </c>
    </row>
    <row r="535" spans="1:13" ht="15">
      <c r="A535" s="77" t="s">
        <v>773</v>
      </c>
      <c r="B535" s="68" t="s">
        <v>2250</v>
      </c>
      <c r="C535" s="69">
        <v>37610295</v>
      </c>
      <c r="D535" s="38">
        <f t="shared" si="8"/>
        <v>22629499</v>
      </c>
      <c r="E535" s="69">
        <v>3959965</v>
      </c>
      <c r="F535" s="69">
        <v>18669534</v>
      </c>
      <c r="H535" s="77" t="s">
        <v>791</v>
      </c>
      <c r="I535" s="68" t="s">
        <v>1861</v>
      </c>
      <c r="J535" s="69">
        <v>68400</v>
      </c>
      <c r="K535" s="69">
        <v>5016793</v>
      </c>
      <c r="L535" s="69">
        <v>10700</v>
      </c>
      <c r="M535" s="69">
        <v>5006093</v>
      </c>
    </row>
    <row r="536" spans="1:13" ht="15">
      <c r="A536" s="77" t="s">
        <v>776</v>
      </c>
      <c r="B536" s="68" t="s">
        <v>2251</v>
      </c>
      <c r="C536" s="69">
        <v>517000</v>
      </c>
      <c r="D536" s="38">
        <f t="shared" si="8"/>
        <v>15991586</v>
      </c>
      <c r="E536" s="69">
        <v>49100</v>
      </c>
      <c r="F536" s="69">
        <v>15942486</v>
      </c>
      <c r="H536" s="77" t="s">
        <v>793</v>
      </c>
      <c r="I536" s="68" t="s">
        <v>2256</v>
      </c>
      <c r="J536" s="67">
        <v>9597851</v>
      </c>
      <c r="K536" s="69">
        <v>34016787</v>
      </c>
      <c r="L536" s="67"/>
      <c r="M536" s="69">
        <v>34016787</v>
      </c>
    </row>
    <row r="537" spans="1:13" ht="15">
      <c r="A537" s="77" t="s">
        <v>779</v>
      </c>
      <c r="B537" s="68" t="s">
        <v>2252</v>
      </c>
      <c r="C537" s="69">
        <v>3079425</v>
      </c>
      <c r="D537" s="38">
        <f t="shared" si="8"/>
        <v>5573305</v>
      </c>
      <c r="E537" s="69">
        <v>630650</v>
      </c>
      <c r="F537" s="69">
        <v>4942655</v>
      </c>
      <c r="H537" s="77" t="s">
        <v>796</v>
      </c>
      <c r="I537" s="68" t="s">
        <v>2012</v>
      </c>
      <c r="J537" s="69">
        <v>3004182</v>
      </c>
      <c r="K537" s="69">
        <v>19247517</v>
      </c>
      <c r="L537" s="67">
        <v>1211817</v>
      </c>
      <c r="M537" s="69">
        <v>18035700</v>
      </c>
    </row>
    <row r="538" spans="1:13" ht="15">
      <c r="A538" s="77" t="s">
        <v>782</v>
      </c>
      <c r="B538" s="68" t="s">
        <v>2253</v>
      </c>
      <c r="C538" s="69">
        <v>5000</v>
      </c>
      <c r="D538" s="38">
        <f t="shared" si="8"/>
        <v>3482338</v>
      </c>
      <c r="E538" s="69">
        <v>84657</v>
      </c>
      <c r="F538" s="69">
        <v>3397681</v>
      </c>
      <c r="H538" s="77" t="s">
        <v>798</v>
      </c>
      <c r="I538" s="68" t="s">
        <v>2257</v>
      </c>
      <c r="J538" s="69">
        <v>2283534</v>
      </c>
      <c r="K538" s="69">
        <v>14369346</v>
      </c>
      <c r="L538" s="67">
        <v>646350</v>
      </c>
      <c r="M538" s="69">
        <v>13722996</v>
      </c>
    </row>
    <row r="539" spans="1:13" ht="15">
      <c r="A539" s="77" t="s">
        <v>785</v>
      </c>
      <c r="B539" s="68" t="s">
        <v>2254</v>
      </c>
      <c r="C539" s="69">
        <v>256300</v>
      </c>
      <c r="D539" s="38">
        <f t="shared" si="8"/>
        <v>2068715</v>
      </c>
      <c r="E539" s="69">
        <v>22800</v>
      </c>
      <c r="F539" s="69">
        <v>2045915</v>
      </c>
      <c r="H539" s="77" t="s">
        <v>804</v>
      </c>
      <c r="I539" s="68" t="s">
        <v>2259</v>
      </c>
      <c r="J539" s="69">
        <v>12172</v>
      </c>
      <c r="K539" s="69">
        <v>246630</v>
      </c>
      <c r="L539" s="67">
        <v>30000</v>
      </c>
      <c r="M539" s="69">
        <v>216630</v>
      </c>
    </row>
    <row r="540" spans="1:13" ht="15">
      <c r="A540" s="77" t="s">
        <v>788</v>
      </c>
      <c r="B540" s="68" t="s">
        <v>2255</v>
      </c>
      <c r="C540" s="69">
        <v>4214750</v>
      </c>
      <c r="D540" s="38">
        <f t="shared" si="8"/>
        <v>19664720</v>
      </c>
      <c r="E540" s="69">
        <v>5247483</v>
      </c>
      <c r="F540" s="69">
        <v>14417237</v>
      </c>
      <c r="H540" s="77" t="s">
        <v>805</v>
      </c>
      <c r="I540" s="68" t="s">
        <v>2260</v>
      </c>
      <c r="J540" s="69"/>
      <c r="K540" s="69">
        <v>421097</v>
      </c>
      <c r="L540" s="69"/>
      <c r="M540" s="69">
        <v>421097</v>
      </c>
    </row>
    <row r="541" spans="1:13" ht="15">
      <c r="A541" s="77" t="s">
        <v>791</v>
      </c>
      <c r="B541" s="68" t="s">
        <v>1861</v>
      </c>
      <c r="C541" s="69">
        <v>1100530</v>
      </c>
      <c r="D541" s="38">
        <f t="shared" si="8"/>
        <v>9617233</v>
      </c>
      <c r="E541" s="69">
        <v>1775730</v>
      </c>
      <c r="F541" s="69">
        <v>7841503</v>
      </c>
      <c r="H541" s="77" t="s">
        <v>806</v>
      </c>
      <c r="I541" s="68" t="s">
        <v>2261</v>
      </c>
      <c r="J541" s="69"/>
      <c r="K541" s="69">
        <v>4132544</v>
      </c>
      <c r="L541" s="69"/>
      <c r="M541" s="69">
        <v>4132544</v>
      </c>
    </row>
    <row r="542" spans="1:13" ht="15">
      <c r="A542" s="77" t="s">
        <v>793</v>
      </c>
      <c r="B542" s="68" t="s">
        <v>2256</v>
      </c>
      <c r="C542" s="69">
        <v>9669904</v>
      </c>
      <c r="D542" s="38">
        <f t="shared" si="8"/>
        <v>28611214</v>
      </c>
      <c r="E542" s="69">
        <v>10120646</v>
      </c>
      <c r="F542" s="69">
        <v>18490568</v>
      </c>
      <c r="H542" s="77" t="s">
        <v>807</v>
      </c>
      <c r="I542" s="68" t="s">
        <v>2262</v>
      </c>
      <c r="J542" s="69">
        <v>238601</v>
      </c>
      <c r="K542" s="69">
        <v>1011796</v>
      </c>
      <c r="L542" s="69">
        <v>149324</v>
      </c>
      <c r="M542" s="69">
        <v>862472</v>
      </c>
    </row>
    <row r="543" spans="1:13" ht="15">
      <c r="A543" s="77" t="s">
        <v>796</v>
      </c>
      <c r="B543" s="68" t="s">
        <v>2012</v>
      </c>
      <c r="C543" s="69">
        <v>805400</v>
      </c>
      <c r="D543" s="38">
        <f t="shared" si="8"/>
        <v>15910796</v>
      </c>
      <c r="E543" s="69">
        <v>2076331</v>
      </c>
      <c r="F543" s="69">
        <v>13834465</v>
      </c>
      <c r="H543" s="77" t="s">
        <v>811</v>
      </c>
      <c r="I543" s="68" t="s">
        <v>1959</v>
      </c>
      <c r="J543" s="69">
        <v>936600</v>
      </c>
      <c r="K543" s="69">
        <v>779701</v>
      </c>
      <c r="L543" s="67"/>
      <c r="M543" s="69">
        <v>779701</v>
      </c>
    </row>
    <row r="544" spans="1:13" ht="15">
      <c r="A544" s="77" t="s">
        <v>798</v>
      </c>
      <c r="B544" s="68" t="s">
        <v>2257</v>
      </c>
      <c r="C544" s="69">
        <v>26561581</v>
      </c>
      <c r="D544" s="38">
        <f t="shared" si="8"/>
        <v>30273361</v>
      </c>
      <c r="E544" s="69">
        <v>14121078</v>
      </c>
      <c r="F544" s="69">
        <v>16152283</v>
      </c>
      <c r="H544" s="77" t="s">
        <v>814</v>
      </c>
      <c r="I544" s="68" t="s">
        <v>2263</v>
      </c>
      <c r="J544" s="69">
        <v>787500</v>
      </c>
      <c r="K544" s="69">
        <v>548592</v>
      </c>
      <c r="L544" s="67"/>
      <c r="M544" s="69">
        <v>548592</v>
      </c>
    </row>
    <row r="545" spans="1:13" ht="15">
      <c r="A545" s="77" t="s">
        <v>801</v>
      </c>
      <c r="B545" s="68" t="s">
        <v>2258</v>
      </c>
      <c r="C545" s="67"/>
      <c r="D545" s="38">
        <f t="shared" si="8"/>
        <v>178396</v>
      </c>
      <c r="E545" s="69">
        <v>145500</v>
      </c>
      <c r="F545" s="69">
        <v>32896</v>
      </c>
      <c r="H545" s="77" t="s">
        <v>818</v>
      </c>
      <c r="I545" s="68" t="s">
        <v>1924</v>
      </c>
      <c r="J545" s="67">
        <v>20600</v>
      </c>
      <c r="K545" s="69">
        <v>1479091</v>
      </c>
      <c r="L545" s="67">
        <v>493945</v>
      </c>
      <c r="M545" s="69">
        <v>985146</v>
      </c>
    </row>
    <row r="546" spans="1:13" ht="15">
      <c r="A546" s="77" t="s">
        <v>804</v>
      </c>
      <c r="B546" s="68" t="s">
        <v>2259</v>
      </c>
      <c r="C546" s="69">
        <v>3811320</v>
      </c>
      <c r="D546" s="38">
        <f t="shared" si="8"/>
        <v>1018283</v>
      </c>
      <c r="E546" s="69">
        <v>74105</v>
      </c>
      <c r="F546" s="69">
        <v>944178</v>
      </c>
      <c r="H546" s="77" t="s">
        <v>821</v>
      </c>
      <c r="I546" s="68" t="s">
        <v>2264</v>
      </c>
      <c r="J546" s="69">
        <v>298590</v>
      </c>
      <c r="K546" s="69">
        <v>6903924</v>
      </c>
      <c r="L546" s="69">
        <v>1724320</v>
      </c>
      <c r="M546" s="69">
        <v>5179604</v>
      </c>
    </row>
    <row r="547" spans="1:13" ht="15">
      <c r="A547" s="77" t="s">
        <v>805</v>
      </c>
      <c r="B547" s="68" t="s">
        <v>2260</v>
      </c>
      <c r="C547" s="69">
        <v>15000</v>
      </c>
      <c r="D547" s="38">
        <f t="shared" si="8"/>
        <v>330528</v>
      </c>
      <c r="E547" s="69">
        <v>1</v>
      </c>
      <c r="F547" s="69">
        <v>330527</v>
      </c>
      <c r="H547" s="77" t="s">
        <v>823</v>
      </c>
      <c r="I547" s="68" t="s">
        <v>2265</v>
      </c>
      <c r="J547" s="69">
        <v>227000</v>
      </c>
      <c r="K547" s="69">
        <v>226216</v>
      </c>
      <c r="L547" s="67">
        <v>11150</v>
      </c>
      <c r="M547" s="69">
        <v>215066</v>
      </c>
    </row>
    <row r="548" spans="1:13" ht="15">
      <c r="A548" s="77" t="s">
        <v>806</v>
      </c>
      <c r="B548" s="68" t="s">
        <v>2261</v>
      </c>
      <c r="C548" s="67"/>
      <c r="D548" s="38">
        <f t="shared" si="8"/>
        <v>685345</v>
      </c>
      <c r="E548" s="67"/>
      <c r="F548" s="69">
        <v>685345</v>
      </c>
      <c r="H548" s="77" t="s">
        <v>826</v>
      </c>
      <c r="I548" s="68" t="s">
        <v>2266</v>
      </c>
      <c r="J548" s="69">
        <v>221300</v>
      </c>
      <c r="K548" s="69">
        <v>1114921</v>
      </c>
      <c r="L548" s="69">
        <v>35764</v>
      </c>
      <c r="M548" s="69">
        <v>1079157</v>
      </c>
    </row>
    <row r="549" spans="1:13" ht="15">
      <c r="A549" s="77" t="s">
        <v>807</v>
      </c>
      <c r="B549" s="68" t="s">
        <v>2262</v>
      </c>
      <c r="C549" s="69">
        <v>11678950</v>
      </c>
      <c r="D549" s="38">
        <f t="shared" si="8"/>
        <v>1617774</v>
      </c>
      <c r="E549" s="69">
        <v>491125</v>
      </c>
      <c r="F549" s="69">
        <v>1126649</v>
      </c>
      <c r="H549" s="77" t="s">
        <v>828</v>
      </c>
      <c r="I549" s="68" t="s">
        <v>2267</v>
      </c>
      <c r="J549" s="69">
        <v>106200</v>
      </c>
      <c r="K549" s="69">
        <v>133081</v>
      </c>
      <c r="L549" s="69"/>
      <c r="M549" s="69">
        <v>133081</v>
      </c>
    </row>
    <row r="550" spans="1:13" ht="15">
      <c r="A550" s="77" t="s">
        <v>811</v>
      </c>
      <c r="B550" s="68" t="s">
        <v>1959</v>
      </c>
      <c r="C550" s="69">
        <v>368817</v>
      </c>
      <c r="D550" s="38">
        <f t="shared" si="8"/>
        <v>795890</v>
      </c>
      <c r="E550" s="69">
        <v>35600</v>
      </c>
      <c r="F550" s="69">
        <v>760290</v>
      </c>
      <c r="H550" s="77" t="s">
        <v>831</v>
      </c>
      <c r="I550" s="68" t="s">
        <v>2268</v>
      </c>
      <c r="J550" s="69">
        <v>202642</v>
      </c>
      <c r="K550" s="69">
        <v>415144</v>
      </c>
      <c r="L550" s="69">
        <v>7900</v>
      </c>
      <c r="M550" s="69">
        <v>407244</v>
      </c>
    </row>
    <row r="551" spans="1:13" ht="15">
      <c r="A551" s="77" t="s">
        <v>814</v>
      </c>
      <c r="B551" s="68" t="s">
        <v>2263</v>
      </c>
      <c r="C551" s="67"/>
      <c r="D551" s="38">
        <f t="shared" si="8"/>
        <v>160424</v>
      </c>
      <c r="E551" s="69">
        <v>105003</v>
      </c>
      <c r="F551" s="69">
        <v>55421</v>
      </c>
      <c r="H551" s="77" t="s">
        <v>834</v>
      </c>
      <c r="I551" s="68" t="s">
        <v>2269</v>
      </c>
      <c r="J551" s="69">
        <v>121300</v>
      </c>
      <c r="K551" s="69">
        <v>323783</v>
      </c>
      <c r="L551" s="69">
        <v>124400</v>
      </c>
      <c r="M551" s="69">
        <v>199383</v>
      </c>
    </row>
    <row r="552" spans="1:13" ht="15">
      <c r="A552" s="77" t="s">
        <v>818</v>
      </c>
      <c r="B552" s="68" t="s">
        <v>1924</v>
      </c>
      <c r="C552" s="69">
        <v>14800</v>
      </c>
      <c r="D552" s="38">
        <f t="shared" si="8"/>
        <v>1239474</v>
      </c>
      <c r="E552" s="69">
        <v>582748</v>
      </c>
      <c r="F552" s="69">
        <v>656726</v>
      </c>
      <c r="H552" s="77" t="s">
        <v>837</v>
      </c>
      <c r="I552" s="68" t="s">
        <v>2270</v>
      </c>
      <c r="J552" s="69">
        <v>164765</v>
      </c>
      <c r="K552" s="69">
        <v>183708</v>
      </c>
      <c r="L552" s="69"/>
      <c r="M552" s="69">
        <v>183708</v>
      </c>
    </row>
    <row r="553" spans="1:13" ht="15">
      <c r="A553" s="77" t="s">
        <v>821</v>
      </c>
      <c r="B553" s="68" t="s">
        <v>2264</v>
      </c>
      <c r="C553" s="67"/>
      <c r="D553" s="38">
        <f t="shared" si="8"/>
        <v>293125</v>
      </c>
      <c r="E553" s="69">
        <v>193525</v>
      </c>
      <c r="F553" s="69">
        <v>99600</v>
      </c>
      <c r="H553" s="77" t="s">
        <v>840</v>
      </c>
      <c r="I553" s="68" t="s">
        <v>2271</v>
      </c>
      <c r="J553" s="69">
        <v>195400</v>
      </c>
      <c r="K553" s="69">
        <v>3786934</v>
      </c>
      <c r="L553" s="67">
        <v>22000</v>
      </c>
      <c r="M553" s="69">
        <v>3764934</v>
      </c>
    </row>
    <row r="554" spans="1:13" ht="15">
      <c r="A554" s="77" t="s">
        <v>823</v>
      </c>
      <c r="B554" s="68" t="s">
        <v>2265</v>
      </c>
      <c r="C554" s="69">
        <v>30000</v>
      </c>
      <c r="D554" s="38">
        <f t="shared" si="8"/>
        <v>683614</v>
      </c>
      <c r="E554" s="69">
        <v>34000</v>
      </c>
      <c r="F554" s="69">
        <v>649614</v>
      </c>
      <c r="H554" s="77" t="s">
        <v>843</v>
      </c>
      <c r="I554" s="68" t="s">
        <v>1845</v>
      </c>
      <c r="J554" s="69">
        <v>133325</v>
      </c>
      <c r="K554" s="69">
        <v>1097258</v>
      </c>
      <c r="L554" s="69">
        <v>351500</v>
      </c>
      <c r="M554" s="69">
        <v>745758</v>
      </c>
    </row>
    <row r="555" spans="1:13" ht="15">
      <c r="A555" s="77" t="s">
        <v>826</v>
      </c>
      <c r="B555" s="68" t="s">
        <v>2266</v>
      </c>
      <c r="C555" s="69">
        <v>46600</v>
      </c>
      <c r="D555" s="38">
        <f t="shared" si="8"/>
        <v>313357</v>
      </c>
      <c r="E555" s="69">
        <v>123260</v>
      </c>
      <c r="F555" s="69">
        <v>190097</v>
      </c>
      <c r="H555" s="77" t="s">
        <v>846</v>
      </c>
      <c r="I555" s="68" t="s">
        <v>2272</v>
      </c>
      <c r="J555" s="69">
        <v>2290819</v>
      </c>
      <c r="K555" s="69">
        <v>1420276</v>
      </c>
      <c r="L555" s="69">
        <v>57620</v>
      </c>
      <c r="M555" s="69">
        <v>1362656</v>
      </c>
    </row>
    <row r="556" spans="1:13" ht="15">
      <c r="A556" s="77" t="s">
        <v>828</v>
      </c>
      <c r="B556" s="68" t="s">
        <v>2267</v>
      </c>
      <c r="C556" s="67"/>
      <c r="D556" s="38">
        <f t="shared" si="8"/>
        <v>643246</v>
      </c>
      <c r="E556" s="69">
        <v>44500</v>
      </c>
      <c r="F556" s="69">
        <v>598746</v>
      </c>
      <c r="H556" s="77" t="s">
        <v>849</v>
      </c>
      <c r="I556" s="68" t="s">
        <v>2273</v>
      </c>
      <c r="J556" s="69">
        <v>17800</v>
      </c>
      <c r="K556" s="69">
        <v>7763894</v>
      </c>
      <c r="L556" s="69">
        <v>49975</v>
      </c>
      <c r="M556" s="69">
        <v>7713919</v>
      </c>
    </row>
    <row r="557" spans="1:13" ht="15">
      <c r="A557" s="77" t="s">
        <v>831</v>
      </c>
      <c r="B557" s="68" t="s">
        <v>2268</v>
      </c>
      <c r="C557" s="69">
        <v>1044650</v>
      </c>
      <c r="D557" s="38">
        <f t="shared" si="8"/>
        <v>1308515</v>
      </c>
      <c r="E557" s="69">
        <v>348315</v>
      </c>
      <c r="F557" s="69">
        <v>960200</v>
      </c>
      <c r="H557" s="77" t="s">
        <v>852</v>
      </c>
      <c r="I557" s="68" t="s">
        <v>2274</v>
      </c>
      <c r="J557" s="69">
        <v>2190550</v>
      </c>
      <c r="K557" s="69">
        <v>3067597</v>
      </c>
      <c r="L557" s="67"/>
      <c r="M557" s="69">
        <v>3067597</v>
      </c>
    </row>
    <row r="558" spans="1:13" ht="15">
      <c r="A558" s="77" t="s">
        <v>834</v>
      </c>
      <c r="B558" s="68" t="s">
        <v>2269</v>
      </c>
      <c r="C558" s="69">
        <v>252600</v>
      </c>
      <c r="D558" s="38">
        <f t="shared" si="8"/>
        <v>687939</v>
      </c>
      <c r="E558" s="69">
        <v>346985</v>
      </c>
      <c r="F558" s="69">
        <v>340954</v>
      </c>
      <c r="H558" s="77" t="s">
        <v>854</v>
      </c>
      <c r="I558" s="68" t="s">
        <v>2275</v>
      </c>
      <c r="J558" s="67">
        <v>59945</v>
      </c>
      <c r="K558" s="69">
        <v>1861116</v>
      </c>
      <c r="L558" s="67">
        <v>18701</v>
      </c>
      <c r="M558" s="69">
        <v>1842415</v>
      </c>
    </row>
    <row r="559" spans="1:13" ht="15">
      <c r="A559" s="77" t="s">
        <v>837</v>
      </c>
      <c r="B559" s="68" t="s">
        <v>2270</v>
      </c>
      <c r="C559" s="69">
        <v>524900</v>
      </c>
      <c r="D559" s="38">
        <f t="shared" si="8"/>
        <v>687825</v>
      </c>
      <c r="E559" s="69">
        <v>114000</v>
      </c>
      <c r="F559" s="69">
        <v>573825</v>
      </c>
      <c r="H559" s="77" t="s">
        <v>857</v>
      </c>
      <c r="I559" s="68" t="s">
        <v>1823</v>
      </c>
      <c r="J559" s="69">
        <v>503812</v>
      </c>
      <c r="K559" s="69">
        <v>1400496</v>
      </c>
      <c r="L559" s="69">
        <v>53275</v>
      </c>
      <c r="M559" s="69">
        <v>1347221</v>
      </c>
    </row>
    <row r="560" spans="1:13" ht="15">
      <c r="A560" s="77" t="s">
        <v>840</v>
      </c>
      <c r="B560" s="68" t="s">
        <v>2271</v>
      </c>
      <c r="C560" s="69">
        <v>1644300</v>
      </c>
      <c r="D560" s="38">
        <f t="shared" si="8"/>
        <v>1138502</v>
      </c>
      <c r="E560" s="69">
        <v>386700</v>
      </c>
      <c r="F560" s="69">
        <v>751802</v>
      </c>
      <c r="H560" s="77" t="s">
        <v>860</v>
      </c>
      <c r="I560" s="68" t="s">
        <v>2276</v>
      </c>
      <c r="J560" s="69">
        <v>131085</v>
      </c>
      <c r="K560" s="69">
        <v>3644254</v>
      </c>
      <c r="L560" s="69">
        <v>60425</v>
      </c>
      <c r="M560" s="69">
        <v>3583829</v>
      </c>
    </row>
    <row r="561" spans="1:13" ht="15">
      <c r="A561" s="77" t="s">
        <v>843</v>
      </c>
      <c r="B561" s="68" t="s">
        <v>1845</v>
      </c>
      <c r="C561" s="67"/>
      <c r="D561" s="38">
        <f t="shared" si="8"/>
        <v>1614292</v>
      </c>
      <c r="E561" s="69">
        <v>228139</v>
      </c>
      <c r="F561" s="69">
        <v>1386153</v>
      </c>
      <c r="H561" s="77" t="s">
        <v>863</v>
      </c>
      <c r="I561" s="68" t="s">
        <v>2277</v>
      </c>
      <c r="J561" s="69">
        <v>532484232</v>
      </c>
      <c r="K561" s="69">
        <v>156490348</v>
      </c>
      <c r="L561" s="69">
        <v>38420367</v>
      </c>
      <c r="M561" s="69">
        <v>118069981</v>
      </c>
    </row>
    <row r="562" spans="1:13" ht="15">
      <c r="A562" s="77" t="s">
        <v>846</v>
      </c>
      <c r="B562" s="68" t="s">
        <v>2272</v>
      </c>
      <c r="C562" s="69">
        <v>202000</v>
      </c>
      <c r="D562" s="38">
        <f t="shared" si="8"/>
        <v>274516</v>
      </c>
      <c r="E562" s="69">
        <v>24600</v>
      </c>
      <c r="F562" s="69">
        <v>249916</v>
      </c>
      <c r="H562" s="77"/>
      <c r="I562" s="68"/>
      <c r="J562" s="69">
        <f>SUM(J6:J561)</f>
        <v>2496273690</v>
      </c>
      <c r="K562" s="69"/>
      <c r="L562" s="67"/>
      <c r="M562" s="69"/>
    </row>
    <row r="563" spans="1:13" ht="15">
      <c r="A563" s="77" t="s">
        <v>849</v>
      </c>
      <c r="B563" s="68" t="s">
        <v>2273</v>
      </c>
      <c r="C563" s="67"/>
      <c r="D563" s="38">
        <f t="shared" si="8"/>
        <v>3931129</v>
      </c>
      <c r="E563" s="69">
        <v>159741</v>
      </c>
      <c r="F563" s="69">
        <v>3771388</v>
      </c>
      <c r="H563" s="77"/>
      <c r="I563" s="68"/>
      <c r="J563" s="69"/>
      <c r="K563" s="69"/>
      <c r="L563" s="69"/>
      <c r="M563" s="69"/>
    </row>
    <row r="564" spans="1:13" ht="15">
      <c r="A564" s="77" t="s">
        <v>852</v>
      </c>
      <c r="B564" s="68" t="s">
        <v>2274</v>
      </c>
      <c r="C564" s="69">
        <v>58851</v>
      </c>
      <c r="D564" s="38">
        <f t="shared" si="8"/>
        <v>777714</v>
      </c>
      <c r="E564" s="69">
        <v>107100</v>
      </c>
      <c r="F564" s="69">
        <v>670614</v>
      </c>
      <c r="H564" s="77"/>
      <c r="I564" s="68"/>
      <c r="J564" s="69"/>
      <c r="K564" s="69"/>
      <c r="L564" s="69"/>
      <c r="M564" s="69"/>
    </row>
    <row r="565" spans="1:13" ht="15">
      <c r="A565" s="77" t="s">
        <v>854</v>
      </c>
      <c r="B565" s="68" t="s">
        <v>2275</v>
      </c>
      <c r="C565" s="69">
        <v>1657119</v>
      </c>
      <c r="D565" s="38">
        <f t="shared" si="8"/>
        <v>627672</v>
      </c>
      <c r="E565" s="69">
        <v>97700</v>
      </c>
      <c r="F565" s="69">
        <v>529972</v>
      </c>
      <c r="H565" s="77"/>
      <c r="I565" s="68"/>
      <c r="J565" s="69"/>
      <c r="K565" s="69"/>
      <c r="L565" s="69"/>
      <c r="M565" s="69"/>
    </row>
    <row r="566" spans="1:13" ht="15">
      <c r="A566" s="77" t="s">
        <v>857</v>
      </c>
      <c r="B566" s="68" t="s">
        <v>1823</v>
      </c>
      <c r="C566" s="69">
        <v>668125</v>
      </c>
      <c r="D566" s="38">
        <f t="shared" si="8"/>
        <v>1906825</v>
      </c>
      <c r="E566" s="69">
        <v>226806</v>
      </c>
      <c r="F566" s="69">
        <v>1680019</v>
      </c>
      <c r="H566" s="77"/>
      <c r="I566" s="68"/>
      <c r="J566" s="69"/>
      <c r="K566" s="69"/>
      <c r="L566" s="69"/>
      <c r="M566" s="69"/>
    </row>
    <row r="567" spans="1:6" ht="15">
      <c r="A567" s="77" t="s">
        <v>860</v>
      </c>
      <c r="B567" s="68" t="s">
        <v>2276</v>
      </c>
      <c r="C567" s="69">
        <v>201600</v>
      </c>
      <c r="D567" s="38">
        <f t="shared" si="8"/>
        <v>1061408</v>
      </c>
      <c r="E567" s="69">
        <v>230100</v>
      </c>
      <c r="F567" s="69">
        <v>831308</v>
      </c>
    </row>
    <row r="568" spans="1:6" ht="15">
      <c r="A568" s="77" t="s">
        <v>863</v>
      </c>
      <c r="B568" s="68" t="s">
        <v>2277</v>
      </c>
      <c r="C568" s="69">
        <v>725507</v>
      </c>
      <c r="D568" s="38">
        <f t="shared" si="8"/>
        <v>7721887</v>
      </c>
      <c r="E568" s="67"/>
      <c r="F568" s="69">
        <v>7721887</v>
      </c>
    </row>
    <row r="569" spans="1:6" ht="15">
      <c r="A569" s="77"/>
      <c r="B569" s="68"/>
      <c r="C569" s="69">
        <f>SUM(C6:C568)</f>
        <v>4159438030</v>
      </c>
      <c r="D569" s="38"/>
      <c r="E569" s="67"/>
      <c r="F569" s="6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0:I601"/>
  <sheetViews>
    <sheetView zoomScalePageLayoutView="0" workbookViewId="0" topLeftCell="A22">
      <selection activeCell="A20" sqref="A20:B20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9" max="9" width="10.88671875" style="0" bestFit="1" customWidth="1"/>
  </cols>
  <sheetData>
    <row r="20" spans="1:2" ht="15.75">
      <c r="A20" s="162" t="str">
        <f>work!A1</f>
        <v>Estimated cost of construction authorized by building permits, 2014</v>
      </c>
      <c r="B20" s="162"/>
    </row>
    <row r="28" ht="15.75">
      <c r="H28" s="59"/>
    </row>
    <row r="29" spans="5:8" ht="15">
      <c r="E29" s="1" t="s">
        <v>613</v>
      </c>
      <c r="F29" s="51" t="s">
        <v>618</v>
      </c>
      <c r="H29" s="1"/>
    </row>
    <row r="31" spans="1:9" ht="15">
      <c r="A31" s="52">
        <v>1</v>
      </c>
      <c r="B31" s="61" t="s">
        <v>871</v>
      </c>
      <c r="C31" s="61" t="s">
        <v>869</v>
      </c>
      <c r="D31" s="16" t="s">
        <v>872</v>
      </c>
      <c r="E31" s="50">
        <f>work!G32+work!H32</f>
        <v>2150950</v>
      </c>
      <c r="F31" s="50">
        <f>work!I32+work!J32</f>
        <v>483212</v>
      </c>
      <c r="H31" s="50"/>
      <c r="I31" s="5"/>
    </row>
    <row r="32" spans="1:9" ht="15">
      <c r="A32" s="52">
        <v>2</v>
      </c>
      <c r="B32" s="61" t="s">
        <v>874</v>
      </c>
      <c r="C32" s="61" t="s">
        <v>869</v>
      </c>
      <c r="D32" s="16" t="s">
        <v>875</v>
      </c>
      <c r="E32" s="50">
        <f>work!G33+work!H33</f>
        <v>29493718</v>
      </c>
      <c r="F32" s="50">
        <f>work!I33+work!J33</f>
        <v>114099187</v>
      </c>
      <c r="H32" s="50"/>
      <c r="I32" s="5"/>
    </row>
    <row r="33" spans="1:9" ht="15">
      <c r="A33" s="52">
        <v>3</v>
      </c>
      <c r="B33" s="61" t="s">
        <v>877</v>
      </c>
      <c r="C33" s="61" t="s">
        <v>869</v>
      </c>
      <c r="D33" s="16" t="s">
        <v>878</v>
      </c>
      <c r="E33" s="50">
        <f>work!G34+work!H34</f>
        <v>19632532</v>
      </c>
      <c r="F33" s="50">
        <f>work!I34+work!J34</f>
        <v>457125</v>
      </c>
      <c r="H33" s="50"/>
      <c r="I33" s="5"/>
    </row>
    <row r="34" spans="1:9" ht="15">
      <c r="A34" s="52">
        <v>4</v>
      </c>
      <c r="B34" s="61" t="s">
        <v>880</v>
      </c>
      <c r="C34" s="61" t="s">
        <v>869</v>
      </c>
      <c r="D34" s="16" t="s">
        <v>881</v>
      </c>
      <c r="E34" s="50">
        <f>work!G35+work!H35</f>
        <v>661318</v>
      </c>
      <c r="F34" s="50">
        <f>work!I35+work!J35</f>
        <v>190690</v>
      </c>
      <c r="H34" s="50"/>
      <c r="I34" s="5"/>
    </row>
    <row r="35" spans="1:9" ht="15">
      <c r="A35" s="52">
        <v>5</v>
      </c>
      <c r="B35" s="61" t="s">
        <v>883</v>
      </c>
      <c r="C35" s="61" t="s">
        <v>869</v>
      </c>
      <c r="D35" s="16" t="s">
        <v>884</v>
      </c>
      <c r="E35" s="50">
        <f>work!G36+work!H36</f>
        <v>1687091</v>
      </c>
      <c r="F35" s="50">
        <f>work!I36+work!J36</f>
        <v>1731912</v>
      </c>
      <c r="H35" s="50"/>
      <c r="I35" s="5"/>
    </row>
    <row r="36" spans="1:9" ht="15">
      <c r="A36" s="52">
        <v>6</v>
      </c>
      <c r="B36" s="61" t="s">
        <v>886</v>
      </c>
      <c r="C36" s="61" t="s">
        <v>869</v>
      </c>
      <c r="D36" s="16" t="s">
        <v>887</v>
      </c>
      <c r="E36" s="50">
        <f>work!G37+work!H37</f>
        <v>148452</v>
      </c>
      <c r="F36" s="50">
        <f>work!I37+work!J37</f>
        <v>105750</v>
      </c>
      <c r="H36" s="50"/>
      <c r="I36" s="5"/>
    </row>
    <row r="37" spans="1:9" ht="15">
      <c r="A37" s="52">
        <v>7</v>
      </c>
      <c r="B37" s="61" t="s">
        <v>889</v>
      </c>
      <c r="C37" s="61" t="s">
        <v>869</v>
      </c>
      <c r="D37" s="16" t="s">
        <v>890</v>
      </c>
      <c r="E37" s="50">
        <f>work!G38+work!H38</f>
        <v>19548658</v>
      </c>
      <c r="F37" s="50">
        <f>work!I38+work!J38</f>
        <v>1547338</v>
      </c>
      <c r="H37" s="50"/>
      <c r="I37" s="5"/>
    </row>
    <row r="38" spans="1:9" ht="15">
      <c r="A38" s="52">
        <v>8</v>
      </c>
      <c r="B38" s="61" t="s">
        <v>892</v>
      </c>
      <c r="C38" s="61" t="s">
        <v>869</v>
      </c>
      <c r="D38" s="16" t="s">
        <v>893</v>
      </c>
      <c r="E38" s="50">
        <f>work!G39+work!H39</f>
        <v>24521199</v>
      </c>
      <c r="F38" s="50">
        <f>work!I39+work!J39</f>
        <v>7395464</v>
      </c>
      <c r="H38" s="50"/>
      <c r="I38" s="5"/>
    </row>
    <row r="39" spans="1:9" ht="15">
      <c r="A39" s="52">
        <v>9</v>
      </c>
      <c r="B39" s="61" t="s">
        <v>895</v>
      </c>
      <c r="C39" s="61" t="s">
        <v>869</v>
      </c>
      <c r="D39" s="16" t="s">
        <v>896</v>
      </c>
      <c r="E39" s="50">
        <f>work!G40+work!H40</f>
        <v>529595</v>
      </c>
      <c r="F39" s="50">
        <f>work!I40+work!J40</f>
        <v>1619765</v>
      </c>
      <c r="H39" s="50"/>
      <c r="I39" s="5"/>
    </row>
    <row r="40" spans="1:9" ht="15">
      <c r="A40" s="52">
        <v>10</v>
      </c>
      <c r="B40" s="61" t="s">
        <v>898</v>
      </c>
      <c r="C40" s="61" t="s">
        <v>869</v>
      </c>
      <c r="D40" s="16" t="s">
        <v>899</v>
      </c>
      <c r="E40" s="50">
        <f>work!G41+work!H41</f>
        <v>490488</v>
      </c>
      <c r="F40" s="50">
        <f>work!I41+work!J41</f>
        <v>5635405</v>
      </c>
      <c r="H40" s="50"/>
      <c r="I40" s="5"/>
    </row>
    <row r="41" spans="1:9" ht="15">
      <c r="A41" s="52">
        <v>11</v>
      </c>
      <c r="B41" s="61" t="s">
        <v>901</v>
      </c>
      <c r="C41" s="61" t="s">
        <v>869</v>
      </c>
      <c r="D41" s="16" t="s">
        <v>902</v>
      </c>
      <c r="E41" s="50">
        <f>work!G42+work!H42</f>
        <v>11311977</v>
      </c>
      <c r="F41" s="50">
        <f>work!I42+work!J42</f>
        <v>30164289</v>
      </c>
      <c r="H41" s="50"/>
      <c r="I41" s="5"/>
    </row>
    <row r="42" spans="1:9" ht="15">
      <c r="A42" s="52">
        <v>12</v>
      </c>
      <c r="B42" s="61" t="s">
        <v>904</v>
      </c>
      <c r="C42" s="61" t="s">
        <v>869</v>
      </c>
      <c r="D42" s="16" t="s">
        <v>905</v>
      </c>
      <c r="E42" s="50">
        <f>work!G43+work!H43</f>
        <v>8969682</v>
      </c>
      <c r="F42" s="50">
        <f>work!I43+work!J43</f>
        <v>11997929</v>
      </c>
      <c r="H42" s="50"/>
      <c r="I42" s="5"/>
    </row>
    <row r="43" spans="1:9" ht="15">
      <c r="A43" s="52">
        <v>13</v>
      </c>
      <c r="B43" s="61" t="s">
        <v>907</v>
      </c>
      <c r="C43" s="61" t="s">
        <v>869</v>
      </c>
      <c r="D43" s="16" t="s">
        <v>908</v>
      </c>
      <c r="E43" s="50">
        <f>work!G44+work!H44</f>
        <v>3490338</v>
      </c>
      <c r="F43" s="50">
        <f>work!I44+work!J44</f>
        <v>6057874</v>
      </c>
      <c r="H43" s="50"/>
      <c r="I43" s="5"/>
    </row>
    <row r="44" spans="1:9" ht="15">
      <c r="A44" s="52">
        <v>14</v>
      </c>
      <c r="B44" s="61" t="s">
        <v>910</v>
      </c>
      <c r="C44" s="61" t="s">
        <v>869</v>
      </c>
      <c r="D44" s="16" t="s">
        <v>911</v>
      </c>
      <c r="E44" s="50">
        <f>work!G45+work!H45</f>
        <v>4561722</v>
      </c>
      <c r="F44" s="50">
        <f>work!I45+work!J45</f>
        <v>1486575</v>
      </c>
      <c r="H44" s="50"/>
      <c r="I44" s="5"/>
    </row>
    <row r="45" spans="1:9" ht="15">
      <c r="A45" s="52">
        <v>15</v>
      </c>
      <c r="B45" s="61" t="s">
        <v>913</v>
      </c>
      <c r="C45" s="61" t="s">
        <v>869</v>
      </c>
      <c r="D45" s="16" t="s">
        <v>914</v>
      </c>
      <c r="E45" s="50">
        <f>work!G46+work!H46</f>
        <v>20903797</v>
      </c>
      <c r="F45" s="50">
        <f>work!I46+work!J46</f>
        <v>491000</v>
      </c>
      <c r="H45" s="50"/>
      <c r="I45" s="5"/>
    </row>
    <row r="46" spans="1:9" ht="15">
      <c r="A46" s="52">
        <v>16</v>
      </c>
      <c r="B46" s="61" t="s">
        <v>916</v>
      </c>
      <c r="C46" s="61" t="s">
        <v>869</v>
      </c>
      <c r="D46" s="16" t="s">
        <v>917</v>
      </c>
      <c r="E46" s="50">
        <f>work!G47+work!H47</f>
        <v>37088980</v>
      </c>
      <c r="F46" s="50">
        <f>work!I47+work!J47</f>
        <v>2242387</v>
      </c>
      <c r="H46" s="50"/>
      <c r="I46" s="5"/>
    </row>
    <row r="47" spans="1:9" ht="15">
      <c r="A47" s="52">
        <v>17</v>
      </c>
      <c r="B47" s="61" t="s">
        <v>919</v>
      </c>
      <c r="C47" s="61" t="s">
        <v>869</v>
      </c>
      <c r="D47" s="16" t="s">
        <v>920</v>
      </c>
      <c r="E47" s="50">
        <f>work!G48+work!H48</f>
        <v>2381808</v>
      </c>
      <c r="F47" s="50">
        <f>work!I48+work!J48</f>
        <v>692952</v>
      </c>
      <c r="H47" s="50"/>
      <c r="I47" s="5"/>
    </row>
    <row r="48" spans="1:9" ht="15">
      <c r="A48" s="52">
        <v>18</v>
      </c>
      <c r="B48" s="61" t="s">
        <v>922</v>
      </c>
      <c r="C48" s="61" t="s">
        <v>869</v>
      </c>
      <c r="D48" s="16" t="s">
        <v>923</v>
      </c>
      <c r="E48" s="50">
        <f>work!G49+work!H49</f>
        <v>2899428</v>
      </c>
      <c r="F48" s="50">
        <f>work!I49+work!J49</f>
        <v>5286520</v>
      </c>
      <c r="H48" s="50"/>
      <c r="I48" s="5"/>
    </row>
    <row r="49" spans="1:9" ht="15">
      <c r="A49" s="52">
        <v>19</v>
      </c>
      <c r="B49" s="61" t="s">
        <v>925</v>
      </c>
      <c r="C49" s="61" t="s">
        <v>869</v>
      </c>
      <c r="D49" s="16" t="s">
        <v>926</v>
      </c>
      <c r="E49" s="50">
        <f>work!G50+work!H50</f>
        <v>19244131</v>
      </c>
      <c r="F49" s="50">
        <f>work!I50+work!J50</f>
        <v>2693619</v>
      </c>
      <c r="H49" s="50"/>
      <c r="I49" s="5"/>
    </row>
    <row r="50" spans="1:9" ht="15">
      <c r="A50" s="52">
        <v>20</v>
      </c>
      <c r="B50" s="61" t="s">
        <v>928</v>
      </c>
      <c r="C50" s="61" t="s">
        <v>869</v>
      </c>
      <c r="D50" s="16" t="s">
        <v>929</v>
      </c>
      <c r="E50" s="50">
        <f>work!G51+work!H51</f>
        <v>939285</v>
      </c>
      <c r="F50" s="50">
        <f>work!I51+work!J51</f>
        <v>15000</v>
      </c>
      <c r="H50" s="50"/>
      <c r="I50" s="5"/>
    </row>
    <row r="51" spans="1:9" ht="15">
      <c r="A51" s="52">
        <v>21</v>
      </c>
      <c r="B51" s="61" t="s">
        <v>931</v>
      </c>
      <c r="C51" s="61" t="s">
        <v>869</v>
      </c>
      <c r="D51" s="16" t="s">
        <v>932</v>
      </c>
      <c r="E51" s="50">
        <f>work!G52+work!H52</f>
        <v>7184870</v>
      </c>
      <c r="F51" s="50">
        <f>work!I52+work!J52</f>
        <v>2997971</v>
      </c>
      <c r="H51" s="50"/>
      <c r="I51" s="5"/>
    </row>
    <row r="52" spans="1:9" ht="15">
      <c r="A52" s="52">
        <v>22</v>
      </c>
      <c r="B52" s="61" t="s">
        <v>934</v>
      </c>
      <c r="C52" s="61" t="s">
        <v>869</v>
      </c>
      <c r="D52" s="16" t="s">
        <v>935</v>
      </c>
      <c r="E52" s="50">
        <f>work!G53+work!H53</f>
        <v>15565194</v>
      </c>
      <c r="F52" s="50">
        <f>work!I53+work!J53</f>
        <v>79700</v>
      </c>
      <c r="H52" s="50"/>
      <c r="I52" s="5"/>
    </row>
    <row r="53" spans="1:9" ht="15">
      <c r="A53" s="52">
        <v>23</v>
      </c>
      <c r="B53" s="61" t="s">
        <v>937</v>
      </c>
      <c r="C53" s="61" t="s">
        <v>869</v>
      </c>
      <c r="D53" s="16" t="s">
        <v>938</v>
      </c>
      <c r="E53" s="50">
        <f>work!G54+work!H54</f>
        <v>1109870</v>
      </c>
      <c r="F53" s="50">
        <f>work!I54+work!J54</f>
        <v>543757</v>
      </c>
      <c r="H53" s="50"/>
      <c r="I53" s="5"/>
    </row>
    <row r="54" spans="1:9" ht="15">
      <c r="A54" s="52">
        <v>24</v>
      </c>
      <c r="B54" s="61" t="s">
        <v>941</v>
      </c>
      <c r="C54" s="61" t="s">
        <v>939</v>
      </c>
      <c r="D54" s="16" t="s">
        <v>942</v>
      </c>
      <c r="E54" s="50">
        <f>work!G55+work!H55</f>
        <v>12627823</v>
      </c>
      <c r="F54" s="50">
        <f>work!I55+work!J55</f>
        <v>10237892</v>
      </c>
      <c r="H54" s="50"/>
      <c r="I54" s="5"/>
    </row>
    <row r="55" spans="1:9" ht="15">
      <c r="A55" s="52">
        <v>25</v>
      </c>
      <c r="B55" s="61" t="s">
        <v>944</v>
      </c>
      <c r="C55" s="61" t="s">
        <v>939</v>
      </c>
      <c r="D55" s="16" t="s">
        <v>945</v>
      </c>
      <c r="E55" s="50">
        <f>work!G56+work!H56</f>
        <v>6545984</v>
      </c>
      <c r="F55" s="50">
        <f>work!I56+work!J56</f>
        <v>2438279</v>
      </c>
      <c r="H55" s="50"/>
      <c r="I55" s="5"/>
    </row>
    <row r="56" spans="1:9" ht="15">
      <c r="A56" s="52">
        <v>26</v>
      </c>
      <c r="B56" s="61" t="s">
        <v>947</v>
      </c>
      <c r="C56" s="61" t="s">
        <v>939</v>
      </c>
      <c r="D56" s="16" t="s">
        <v>948</v>
      </c>
      <c r="E56" s="50">
        <f>work!G57+work!H57</f>
        <v>9357003</v>
      </c>
      <c r="F56" s="50">
        <f>work!I57+work!J57</f>
        <v>6077717</v>
      </c>
      <c r="H56" s="50"/>
      <c r="I56" s="5"/>
    </row>
    <row r="57" spans="1:9" ht="15">
      <c r="A57" s="52">
        <v>27</v>
      </c>
      <c r="B57" s="61" t="s">
        <v>950</v>
      </c>
      <c r="C57" s="61" t="s">
        <v>939</v>
      </c>
      <c r="D57" s="16" t="s">
        <v>951</v>
      </c>
      <c r="E57" s="50">
        <f>work!G58+work!H58</f>
        <v>6846968</v>
      </c>
      <c r="F57" s="50">
        <f>work!I58+work!J58</f>
        <v>2169436</v>
      </c>
      <c r="H57" s="50"/>
      <c r="I57" s="5"/>
    </row>
    <row r="58" spans="1:9" ht="15">
      <c r="A58" s="52">
        <v>28</v>
      </c>
      <c r="B58" s="61" t="s">
        <v>953</v>
      </c>
      <c r="C58" s="61" t="s">
        <v>939</v>
      </c>
      <c r="D58" s="16" t="s">
        <v>954</v>
      </c>
      <c r="E58" s="50">
        <f>work!G59+work!H59</f>
        <v>1258828</v>
      </c>
      <c r="F58" s="50">
        <f>work!I59+work!J59</f>
        <v>13936695</v>
      </c>
      <c r="H58" s="50"/>
      <c r="I58" s="5"/>
    </row>
    <row r="59" spans="1:9" ht="15">
      <c r="A59" s="52">
        <v>29</v>
      </c>
      <c r="B59" s="61" t="s">
        <v>956</v>
      </c>
      <c r="C59" s="61" t="s">
        <v>939</v>
      </c>
      <c r="D59" s="16" t="s">
        <v>957</v>
      </c>
      <c r="E59" s="50">
        <f>work!G60+work!H60</f>
        <v>18297360</v>
      </c>
      <c r="F59" s="50">
        <f>work!I60+work!J60</f>
        <v>985334</v>
      </c>
      <c r="H59" s="50"/>
      <c r="I59" s="5"/>
    </row>
    <row r="60" spans="1:9" ht="15">
      <c r="A60" s="52">
        <v>30</v>
      </c>
      <c r="B60" s="61" t="s">
        <v>959</v>
      </c>
      <c r="C60" s="61" t="s">
        <v>939</v>
      </c>
      <c r="D60" s="16" t="s">
        <v>960</v>
      </c>
      <c r="E60" s="50">
        <f>work!G61+work!H61</f>
        <v>10811616</v>
      </c>
      <c r="F60" s="50">
        <f>work!I61+work!J61</f>
        <v>2466216</v>
      </c>
      <c r="H60" s="50"/>
      <c r="I60" s="5"/>
    </row>
    <row r="61" spans="1:9" ht="15">
      <c r="A61" s="52">
        <v>31</v>
      </c>
      <c r="B61" s="61" t="s">
        <v>962</v>
      </c>
      <c r="C61" s="61" t="s">
        <v>939</v>
      </c>
      <c r="D61" s="16" t="s">
        <v>963</v>
      </c>
      <c r="E61" s="50">
        <f>work!G62+work!H62</f>
        <v>12634008</v>
      </c>
      <c r="F61" s="50">
        <f>work!I62+work!J62</f>
        <v>962430</v>
      </c>
      <c r="H61" s="50"/>
      <c r="I61" s="5"/>
    </row>
    <row r="62" spans="1:9" ht="15">
      <c r="A62" s="52">
        <v>32</v>
      </c>
      <c r="B62" s="61" t="s">
        <v>965</v>
      </c>
      <c r="C62" s="61" t="s">
        <v>939</v>
      </c>
      <c r="D62" s="16" t="s">
        <v>966</v>
      </c>
      <c r="E62" s="50">
        <f>work!G63+work!H63</f>
        <v>10118100</v>
      </c>
      <c r="F62" s="50">
        <f>work!I63+work!J63</f>
        <v>761170</v>
      </c>
      <c r="H62" s="50"/>
      <c r="I62" s="5"/>
    </row>
    <row r="63" spans="1:9" ht="15">
      <c r="A63" s="52">
        <v>33</v>
      </c>
      <c r="B63" s="61" t="s">
        <v>968</v>
      </c>
      <c r="C63" s="61" t="s">
        <v>939</v>
      </c>
      <c r="D63" s="16" t="s">
        <v>969</v>
      </c>
      <c r="E63" s="50">
        <f>work!G64+work!H64</f>
        <v>5918903</v>
      </c>
      <c r="F63" s="50">
        <f>work!I64+work!J64</f>
        <v>2034178</v>
      </c>
      <c r="H63" s="50"/>
      <c r="I63" s="5"/>
    </row>
    <row r="64" spans="1:9" ht="15">
      <c r="A64" s="52">
        <v>34</v>
      </c>
      <c r="B64" s="61" t="s">
        <v>971</v>
      </c>
      <c r="C64" s="61" t="s">
        <v>939</v>
      </c>
      <c r="D64" s="16" t="s">
        <v>972</v>
      </c>
      <c r="E64" s="50">
        <f>work!G65+work!H65</f>
        <v>7556538</v>
      </c>
      <c r="F64" s="50">
        <f>work!I65+work!J65</f>
        <v>7095781</v>
      </c>
      <c r="H64" s="50"/>
      <c r="I64" s="5"/>
    </row>
    <row r="65" spans="1:9" ht="15">
      <c r="A65" s="52">
        <v>35</v>
      </c>
      <c r="B65" s="61" t="s">
        <v>974</v>
      </c>
      <c r="C65" s="61" t="s">
        <v>939</v>
      </c>
      <c r="D65" s="16" t="s">
        <v>975</v>
      </c>
      <c r="E65" s="50">
        <f>work!G66+work!H66</f>
        <v>2395503</v>
      </c>
      <c r="F65" s="50">
        <f>work!I66+work!J66</f>
        <v>7623171</v>
      </c>
      <c r="H65" s="50"/>
      <c r="I65" s="5"/>
    </row>
    <row r="66" spans="1:9" ht="15">
      <c r="A66" s="52">
        <v>36</v>
      </c>
      <c r="B66" s="61" t="s">
        <v>977</v>
      </c>
      <c r="C66" s="61" t="s">
        <v>939</v>
      </c>
      <c r="D66" s="16" t="s">
        <v>978</v>
      </c>
      <c r="E66" s="50">
        <f>work!G67+work!H67</f>
        <v>22816866</v>
      </c>
      <c r="F66" s="50">
        <f>work!I67+work!J67</f>
        <v>44218459</v>
      </c>
      <c r="H66" s="50"/>
      <c r="I66" s="5"/>
    </row>
    <row r="67" spans="1:9" ht="15">
      <c r="A67" s="52">
        <v>37</v>
      </c>
      <c r="B67" s="61" t="s">
        <v>980</v>
      </c>
      <c r="C67" s="61" t="s">
        <v>939</v>
      </c>
      <c r="D67" s="16" t="s">
        <v>981</v>
      </c>
      <c r="E67" s="50">
        <f>work!G68+work!H68</f>
        <v>4862618</v>
      </c>
      <c r="F67" s="50">
        <f>work!I68+work!J68</f>
        <v>3087078</v>
      </c>
      <c r="H67" s="50"/>
      <c r="I67" s="5"/>
    </row>
    <row r="68" spans="1:9" ht="15">
      <c r="A68" s="52">
        <v>38</v>
      </c>
      <c r="B68" s="61" t="s">
        <v>983</v>
      </c>
      <c r="C68" s="61" t="s">
        <v>939</v>
      </c>
      <c r="D68" s="16" t="s">
        <v>984</v>
      </c>
      <c r="E68" s="50">
        <f>work!G69+work!H69</f>
        <v>10536435</v>
      </c>
      <c r="F68" s="50">
        <f>work!I69+work!J69</f>
        <v>25198812</v>
      </c>
      <c r="H68" s="50"/>
      <c r="I68" s="5"/>
    </row>
    <row r="69" spans="1:9" ht="15">
      <c r="A69" s="52">
        <v>39</v>
      </c>
      <c r="B69" s="61" t="s">
        <v>986</v>
      </c>
      <c r="C69" s="61" t="s">
        <v>939</v>
      </c>
      <c r="D69" s="16" t="s">
        <v>987</v>
      </c>
      <c r="E69" s="50">
        <f>work!G70+work!H70</f>
        <v>18647818</v>
      </c>
      <c r="F69" s="50">
        <f>work!I70+work!J70</f>
        <v>8861859</v>
      </c>
      <c r="H69" s="50"/>
      <c r="I69" s="5"/>
    </row>
    <row r="70" spans="1:9" ht="15">
      <c r="A70" s="52">
        <v>40</v>
      </c>
      <c r="B70" s="61" t="s">
        <v>989</v>
      </c>
      <c r="C70" s="61" t="s">
        <v>939</v>
      </c>
      <c r="D70" s="16" t="s">
        <v>990</v>
      </c>
      <c r="E70" s="50">
        <f>work!G71+work!H71</f>
        <v>15971931</v>
      </c>
      <c r="F70" s="50">
        <f>work!I71+work!J71</f>
        <v>21505039</v>
      </c>
      <c r="H70" s="50"/>
      <c r="I70" s="5"/>
    </row>
    <row r="71" spans="1:9" ht="15">
      <c r="A71" s="52">
        <v>41</v>
      </c>
      <c r="B71" s="61" t="s">
        <v>992</v>
      </c>
      <c r="C71" s="61" t="s">
        <v>939</v>
      </c>
      <c r="D71" s="16" t="s">
        <v>993</v>
      </c>
      <c r="E71" s="50">
        <f>work!G72+work!H72</f>
        <v>2211733</v>
      </c>
      <c r="F71" s="50">
        <f>work!I72+work!J72</f>
        <v>2771149</v>
      </c>
      <c r="H71" s="50"/>
      <c r="I71" s="5"/>
    </row>
    <row r="72" spans="1:9" ht="15">
      <c r="A72" s="52">
        <v>42</v>
      </c>
      <c r="B72" s="61" t="s">
        <v>995</v>
      </c>
      <c r="C72" s="61" t="s">
        <v>939</v>
      </c>
      <c r="D72" s="16" t="s">
        <v>996</v>
      </c>
      <c r="E72" s="50">
        <f>work!G73+work!H73</f>
        <v>30607393</v>
      </c>
      <c r="F72" s="50">
        <f>work!I73+work!J73</f>
        <v>26484570</v>
      </c>
      <c r="H72" s="50"/>
      <c r="I72" s="5"/>
    </row>
    <row r="73" spans="1:9" ht="15">
      <c r="A73" s="52">
        <v>43</v>
      </c>
      <c r="B73" s="61" t="s">
        <v>998</v>
      </c>
      <c r="C73" s="61" t="s">
        <v>939</v>
      </c>
      <c r="D73" s="16" t="s">
        <v>999</v>
      </c>
      <c r="E73" s="50">
        <f>work!G74+work!H74</f>
        <v>23290417</v>
      </c>
      <c r="F73" s="50">
        <f>work!I74+work!J74</f>
        <v>9606915</v>
      </c>
      <c r="H73" s="50"/>
      <c r="I73" s="5"/>
    </row>
    <row r="74" spans="1:9" ht="15">
      <c r="A74" s="52">
        <v>44</v>
      </c>
      <c r="B74" s="61" t="s">
        <v>1001</v>
      </c>
      <c r="C74" s="61" t="s">
        <v>939</v>
      </c>
      <c r="D74" s="16" t="s">
        <v>1002</v>
      </c>
      <c r="E74" s="50">
        <f>work!G75+work!H75</f>
        <v>8011797</v>
      </c>
      <c r="F74" s="50">
        <f>work!I75+work!J75</f>
        <v>6748832</v>
      </c>
      <c r="H74" s="50"/>
      <c r="I74" s="5"/>
    </row>
    <row r="75" spans="1:9" ht="15">
      <c r="A75" s="52">
        <v>45</v>
      </c>
      <c r="B75" s="61" t="s">
        <v>1004</v>
      </c>
      <c r="C75" s="61" t="s">
        <v>939</v>
      </c>
      <c r="D75" s="16" t="s">
        <v>1005</v>
      </c>
      <c r="E75" s="50">
        <f>work!G76+work!H76</f>
        <v>15757892</v>
      </c>
      <c r="F75" s="50">
        <f>work!I76+work!J76</f>
        <v>2909405</v>
      </c>
      <c r="H75" s="50"/>
      <c r="I75" s="5"/>
    </row>
    <row r="76" spans="1:9" ht="15">
      <c r="A76" s="52">
        <v>46</v>
      </c>
      <c r="B76" s="61" t="s">
        <v>1007</v>
      </c>
      <c r="C76" s="61" t="s">
        <v>939</v>
      </c>
      <c r="D76" s="16" t="s">
        <v>1008</v>
      </c>
      <c r="E76" s="50">
        <f>work!G77+work!H77</f>
        <v>25695001</v>
      </c>
      <c r="F76" s="50">
        <f>work!I77+work!J77</f>
        <v>78313326</v>
      </c>
      <c r="H76" s="50"/>
      <c r="I76" s="5"/>
    </row>
    <row r="77" spans="1:9" ht="15">
      <c r="A77" s="52">
        <v>47</v>
      </c>
      <c r="B77" s="61" t="s">
        <v>1010</v>
      </c>
      <c r="C77" s="61" t="s">
        <v>939</v>
      </c>
      <c r="D77" s="16" t="s">
        <v>1011</v>
      </c>
      <c r="E77" s="50">
        <f>work!G78+work!H78</f>
        <v>3702473</v>
      </c>
      <c r="F77" s="50">
        <f>work!I78+work!J78</f>
        <v>333757</v>
      </c>
      <c r="H77" s="50"/>
      <c r="I77" s="5"/>
    </row>
    <row r="78" spans="1:9" ht="15">
      <c r="A78" s="52">
        <v>48</v>
      </c>
      <c r="B78" s="61" t="s">
        <v>1013</v>
      </c>
      <c r="C78" s="61" t="s">
        <v>939</v>
      </c>
      <c r="D78" s="16" t="s">
        <v>1014</v>
      </c>
      <c r="E78" s="50">
        <f>work!G79+work!H79</f>
        <v>4667622</v>
      </c>
      <c r="F78" s="50">
        <f>work!I79+work!J79</f>
        <v>1742188</v>
      </c>
      <c r="H78" s="50"/>
      <c r="I78" s="5"/>
    </row>
    <row r="79" spans="1:9" ht="15">
      <c r="A79" s="52">
        <v>49</v>
      </c>
      <c r="B79" s="61" t="s">
        <v>1016</v>
      </c>
      <c r="C79" s="61" t="s">
        <v>939</v>
      </c>
      <c r="D79" s="16" t="s">
        <v>1017</v>
      </c>
      <c r="E79" s="50">
        <f>work!G80+work!H80</f>
        <v>4516045</v>
      </c>
      <c r="F79" s="50">
        <f>work!I80+work!J80</f>
        <v>728935</v>
      </c>
      <c r="H79" s="50"/>
      <c r="I79" s="5"/>
    </row>
    <row r="80" spans="1:9" ht="15">
      <c r="A80" s="52">
        <v>50</v>
      </c>
      <c r="B80" s="61" t="s">
        <v>1019</v>
      </c>
      <c r="C80" s="61" t="s">
        <v>939</v>
      </c>
      <c r="D80" s="16" t="s">
        <v>1020</v>
      </c>
      <c r="E80" s="50">
        <f>work!G81+work!H81</f>
        <v>4943826</v>
      </c>
      <c r="F80" s="50">
        <f>work!I81+work!J81</f>
        <v>2064184</v>
      </c>
      <c r="H80" s="50"/>
      <c r="I80" s="5"/>
    </row>
    <row r="81" spans="1:9" ht="15">
      <c r="A81" s="52">
        <v>51</v>
      </c>
      <c r="B81" s="61" t="s">
        <v>1022</v>
      </c>
      <c r="C81" s="61" t="s">
        <v>939</v>
      </c>
      <c r="D81" s="16" t="s">
        <v>1023</v>
      </c>
      <c r="E81" s="50">
        <f>work!G82+work!H82</f>
        <v>8107817</v>
      </c>
      <c r="F81" s="50">
        <f>work!I82+work!J82</f>
        <v>568804</v>
      </c>
      <c r="H81" s="50"/>
      <c r="I81" s="5"/>
    </row>
    <row r="82" spans="1:9" ht="15">
      <c r="A82" s="52">
        <v>52</v>
      </c>
      <c r="B82" s="61" t="s">
        <v>1025</v>
      </c>
      <c r="C82" s="61" t="s">
        <v>939</v>
      </c>
      <c r="D82" s="16" t="s">
        <v>1026</v>
      </c>
      <c r="E82" s="50">
        <f>work!G83+work!H83</f>
        <v>5807923</v>
      </c>
      <c r="F82" s="50">
        <f>work!I83+work!J83</f>
        <v>1416400</v>
      </c>
      <c r="H82" s="50"/>
      <c r="I82" s="5"/>
    </row>
    <row r="83" spans="1:9" ht="15">
      <c r="A83" s="52">
        <v>53</v>
      </c>
      <c r="B83" s="61" t="s">
        <v>1028</v>
      </c>
      <c r="C83" s="61" t="s">
        <v>939</v>
      </c>
      <c r="D83" s="16" t="s">
        <v>1029</v>
      </c>
      <c r="E83" s="50">
        <f>work!G84+work!H84</f>
        <v>2901457</v>
      </c>
      <c r="F83" s="50">
        <f>work!I84+work!J84</f>
        <v>2365243</v>
      </c>
      <c r="H83" s="50"/>
      <c r="I83" s="5"/>
    </row>
    <row r="84" spans="1:9" ht="15">
      <c r="A84" s="52">
        <v>54</v>
      </c>
      <c r="B84" s="61" t="s">
        <v>1031</v>
      </c>
      <c r="C84" s="61" t="s">
        <v>939</v>
      </c>
      <c r="D84" s="16" t="s">
        <v>1032</v>
      </c>
      <c r="E84" s="50">
        <f>work!G85+work!H85</f>
        <v>4094302</v>
      </c>
      <c r="F84" s="50">
        <f>work!I85+work!J85</f>
        <v>3351970</v>
      </c>
      <c r="H84" s="50"/>
      <c r="I84" s="5"/>
    </row>
    <row r="85" spans="1:9" ht="15">
      <c r="A85" s="52">
        <v>55</v>
      </c>
      <c r="B85" s="61" t="s">
        <v>1034</v>
      </c>
      <c r="C85" s="61" t="s">
        <v>939</v>
      </c>
      <c r="D85" s="16" t="s">
        <v>1035</v>
      </c>
      <c r="E85" s="50">
        <f>work!G86+work!H86</f>
        <v>9843506</v>
      </c>
      <c r="F85" s="50">
        <f>work!I86+work!J86</f>
        <v>8991570</v>
      </c>
      <c r="H85" s="50"/>
      <c r="I85" s="5"/>
    </row>
    <row r="86" spans="1:9" ht="15">
      <c r="A86" s="52">
        <v>56</v>
      </c>
      <c r="B86" s="61" t="s">
        <v>1037</v>
      </c>
      <c r="C86" s="61" t="s">
        <v>939</v>
      </c>
      <c r="D86" s="16" t="s">
        <v>1038</v>
      </c>
      <c r="E86" s="50">
        <f>work!G87+work!H87</f>
        <v>21352998</v>
      </c>
      <c r="F86" s="50">
        <f>work!I87+work!J87</f>
        <v>31823675</v>
      </c>
      <c r="H86" s="50"/>
      <c r="I86" s="5"/>
    </row>
    <row r="87" spans="1:9" ht="15">
      <c r="A87" s="52">
        <v>57</v>
      </c>
      <c r="B87" s="61" t="s">
        <v>1040</v>
      </c>
      <c r="C87" s="61" t="s">
        <v>939</v>
      </c>
      <c r="D87" s="16" t="s">
        <v>1041</v>
      </c>
      <c r="E87" s="50">
        <f>work!G88+work!H88</f>
        <v>4138575</v>
      </c>
      <c r="F87" s="50">
        <f>work!I88+work!J88</f>
        <v>1784916</v>
      </c>
      <c r="H87" s="50"/>
      <c r="I87" s="5"/>
    </row>
    <row r="88" spans="1:9" ht="15">
      <c r="A88" s="52">
        <v>58</v>
      </c>
      <c r="B88" s="61" t="s">
        <v>1043</v>
      </c>
      <c r="C88" s="61" t="s">
        <v>939</v>
      </c>
      <c r="D88" s="16" t="s">
        <v>1044</v>
      </c>
      <c r="E88" s="50">
        <f>work!G89+work!H89</f>
        <v>3878839</v>
      </c>
      <c r="F88" s="50">
        <f>work!I89+work!J89</f>
        <v>2990118</v>
      </c>
      <c r="H88" s="50"/>
      <c r="I88" s="5"/>
    </row>
    <row r="89" spans="1:9" ht="15">
      <c r="A89" s="52">
        <v>59</v>
      </c>
      <c r="B89" s="61" t="s">
        <v>1046</v>
      </c>
      <c r="C89" s="61" t="s">
        <v>939</v>
      </c>
      <c r="D89" s="16" t="s">
        <v>1047</v>
      </c>
      <c r="E89" s="50">
        <f>work!G90+work!H90</f>
        <v>8599425</v>
      </c>
      <c r="F89" s="50">
        <f>work!I90+work!J90</f>
        <v>7293883</v>
      </c>
      <c r="H89" s="50"/>
      <c r="I89" s="5"/>
    </row>
    <row r="90" spans="1:9" ht="15">
      <c r="A90" s="52">
        <v>60</v>
      </c>
      <c r="B90" s="61" t="s">
        <v>1049</v>
      </c>
      <c r="C90" s="61" t="s">
        <v>939</v>
      </c>
      <c r="D90" s="16" t="s">
        <v>1050</v>
      </c>
      <c r="E90" s="50">
        <f>work!G91+work!H91</f>
        <v>915267</v>
      </c>
      <c r="F90" s="50">
        <f>work!I91+work!J91</f>
        <v>3838858</v>
      </c>
      <c r="H90" s="50"/>
      <c r="I90" s="5"/>
    </row>
    <row r="91" spans="1:9" ht="15">
      <c r="A91" s="52">
        <v>61</v>
      </c>
      <c r="B91" s="61" t="s">
        <v>1052</v>
      </c>
      <c r="C91" s="61" t="s">
        <v>939</v>
      </c>
      <c r="D91" s="16" t="s">
        <v>1053</v>
      </c>
      <c r="E91" s="50">
        <f>work!G92+work!H92</f>
        <v>7317979</v>
      </c>
      <c r="F91" s="50">
        <f>work!I92+work!J92</f>
        <v>2616651</v>
      </c>
      <c r="H91" s="50"/>
      <c r="I91" s="5"/>
    </row>
    <row r="92" spans="1:9" ht="15">
      <c r="A92" s="52">
        <v>62</v>
      </c>
      <c r="B92" s="61" t="s">
        <v>1055</v>
      </c>
      <c r="C92" s="61" t="s">
        <v>939</v>
      </c>
      <c r="D92" s="16" t="s">
        <v>1056</v>
      </c>
      <c r="E92" s="50">
        <f>work!G93+work!H93</f>
        <v>5044821</v>
      </c>
      <c r="F92" s="50">
        <f>work!I93+work!J93</f>
        <v>3293916</v>
      </c>
      <c r="H92" s="50"/>
      <c r="I92" s="5"/>
    </row>
    <row r="93" spans="1:9" ht="15">
      <c r="A93" s="52">
        <v>63</v>
      </c>
      <c r="B93" s="61" t="s">
        <v>1058</v>
      </c>
      <c r="C93" s="61" t="s">
        <v>939</v>
      </c>
      <c r="D93" s="16" t="s">
        <v>1059</v>
      </c>
      <c r="E93" s="50">
        <f>work!G94+work!H94</f>
        <v>3097410</v>
      </c>
      <c r="F93" s="50">
        <f>work!I94+work!J94</f>
        <v>2629801</v>
      </c>
      <c r="H93" s="50"/>
      <c r="I93" s="5"/>
    </row>
    <row r="94" spans="1:9" ht="15">
      <c r="A94" s="52">
        <v>64</v>
      </c>
      <c r="B94" s="61" t="s">
        <v>1061</v>
      </c>
      <c r="C94" s="61" t="s">
        <v>939</v>
      </c>
      <c r="D94" s="16" t="s">
        <v>1062</v>
      </c>
      <c r="E94" s="50">
        <f>work!G95+work!H95</f>
        <v>5749882</v>
      </c>
      <c r="F94" s="50">
        <f>work!I95+work!J95</f>
        <v>108846</v>
      </c>
      <c r="H94" s="50"/>
      <c r="I94" s="5"/>
    </row>
    <row r="95" spans="1:9" ht="15">
      <c r="A95" s="52">
        <v>65</v>
      </c>
      <c r="B95" s="61" t="s">
        <v>1064</v>
      </c>
      <c r="C95" s="61" t="s">
        <v>939</v>
      </c>
      <c r="D95" s="16" t="s">
        <v>1066</v>
      </c>
      <c r="E95" s="50">
        <f>work!G96+work!H96</f>
        <v>8235153</v>
      </c>
      <c r="F95" s="50">
        <f>work!I96+work!J96</f>
        <v>4777469</v>
      </c>
      <c r="H95" s="50"/>
      <c r="I95" s="5"/>
    </row>
    <row r="96" spans="1:9" ht="15">
      <c r="A96" s="52">
        <v>66</v>
      </c>
      <c r="B96" s="61" t="s">
        <v>1068</v>
      </c>
      <c r="C96" s="61" t="s">
        <v>939</v>
      </c>
      <c r="D96" s="16" t="s">
        <v>1069</v>
      </c>
      <c r="E96" s="50">
        <f>work!G97+work!H97</f>
        <v>9458785</v>
      </c>
      <c r="F96" s="50">
        <f>work!I97+work!J97</f>
        <v>922995</v>
      </c>
      <c r="H96" s="50"/>
      <c r="I96" s="5"/>
    </row>
    <row r="97" spans="1:9" ht="15">
      <c r="A97" s="52">
        <v>67</v>
      </c>
      <c r="B97" s="61" t="s">
        <v>1071</v>
      </c>
      <c r="C97" s="61" t="s">
        <v>939</v>
      </c>
      <c r="D97" s="16" t="s">
        <v>1072</v>
      </c>
      <c r="E97" s="50">
        <f>work!G98+work!H98</f>
        <v>8544186</v>
      </c>
      <c r="F97" s="50">
        <f>work!I98+work!J98</f>
        <v>1420860</v>
      </c>
      <c r="H97" s="50"/>
      <c r="I97" s="5"/>
    </row>
    <row r="98" spans="1:9" ht="15">
      <c r="A98" s="52">
        <v>68</v>
      </c>
      <c r="B98" s="61" t="s">
        <v>1074</v>
      </c>
      <c r="C98" s="61" t="s">
        <v>939</v>
      </c>
      <c r="D98" s="16" t="s">
        <v>1075</v>
      </c>
      <c r="E98" s="50">
        <f>work!G99+work!H99</f>
        <v>24370793</v>
      </c>
      <c r="F98" s="50">
        <f>work!I99+work!J99</f>
        <v>6149769</v>
      </c>
      <c r="H98" s="50"/>
      <c r="I98" s="5"/>
    </row>
    <row r="99" spans="1:9" ht="15">
      <c r="A99" s="52">
        <v>69</v>
      </c>
      <c r="B99" s="61" t="s">
        <v>1077</v>
      </c>
      <c r="C99" s="61" t="s">
        <v>939</v>
      </c>
      <c r="D99" s="16" t="s">
        <v>1078</v>
      </c>
      <c r="E99" s="50">
        <f>work!G100+work!H100</f>
        <v>19421339</v>
      </c>
      <c r="F99" s="50">
        <f>work!I100+work!J100</f>
        <v>155682309</v>
      </c>
      <c r="H99" s="50"/>
      <c r="I99" s="5"/>
    </row>
    <row r="100" spans="1:9" ht="15">
      <c r="A100" s="52">
        <v>70</v>
      </c>
      <c r="B100" s="61" t="s">
        <v>1080</v>
      </c>
      <c r="C100" s="61" t="s">
        <v>939</v>
      </c>
      <c r="D100" s="16" t="s">
        <v>1081</v>
      </c>
      <c r="E100" s="50">
        <f>work!G101+work!H101</f>
        <v>5519430</v>
      </c>
      <c r="F100" s="50">
        <f>work!I101+work!J101</f>
        <v>2988817</v>
      </c>
      <c r="H100" s="50"/>
      <c r="I100" s="5"/>
    </row>
    <row r="101" spans="1:9" ht="15">
      <c r="A101" s="52">
        <v>71</v>
      </c>
      <c r="B101" s="61" t="s">
        <v>1083</v>
      </c>
      <c r="C101" s="61" t="s">
        <v>939</v>
      </c>
      <c r="D101" s="16" t="s">
        <v>1084</v>
      </c>
      <c r="E101" s="50">
        <f>work!G102+work!H102</f>
        <v>11752772</v>
      </c>
      <c r="F101" s="50">
        <f>work!I102+work!J102</f>
        <v>10539247</v>
      </c>
      <c r="H101" s="50"/>
      <c r="I101" s="5"/>
    </row>
    <row r="102" spans="1:9" ht="15">
      <c r="A102" s="52">
        <v>72</v>
      </c>
      <c r="B102" s="61" t="s">
        <v>1086</v>
      </c>
      <c r="C102" s="61" t="s">
        <v>939</v>
      </c>
      <c r="D102" s="16" t="s">
        <v>1087</v>
      </c>
      <c r="E102" s="50">
        <f>work!G103+work!H103</f>
        <v>3897537</v>
      </c>
      <c r="F102" s="50">
        <f>work!I103+work!J103</f>
        <v>8175889</v>
      </c>
      <c r="H102" s="50"/>
      <c r="I102" s="5"/>
    </row>
    <row r="103" spans="1:9" ht="15">
      <c r="A103" s="52">
        <v>73</v>
      </c>
      <c r="B103" s="61" t="s">
        <v>1089</v>
      </c>
      <c r="C103" s="61" t="s">
        <v>939</v>
      </c>
      <c r="D103" s="16" t="s">
        <v>1090</v>
      </c>
      <c r="E103" s="50">
        <f>work!G104+work!H104</f>
        <v>5070135</v>
      </c>
      <c r="F103" s="50">
        <f>work!I104+work!J104</f>
        <v>9018619</v>
      </c>
      <c r="H103" s="50"/>
      <c r="I103" s="5"/>
    </row>
    <row r="104" spans="1:9" ht="15">
      <c r="A104" s="52">
        <v>74</v>
      </c>
      <c r="B104" s="61" t="s">
        <v>1092</v>
      </c>
      <c r="C104" s="61" t="s">
        <v>939</v>
      </c>
      <c r="D104" s="16" t="s">
        <v>1093</v>
      </c>
      <c r="E104" s="50">
        <f>work!G105+work!H105</f>
        <v>30559370</v>
      </c>
      <c r="F104" s="50">
        <f>work!I105+work!J105</f>
        <v>10790517</v>
      </c>
      <c r="H104" s="50"/>
      <c r="I104" s="5"/>
    </row>
    <row r="105" spans="1:9" ht="15">
      <c r="A105" s="52">
        <v>75</v>
      </c>
      <c r="B105" s="61" t="s">
        <v>1095</v>
      </c>
      <c r="C105" s="61" t="s">
        <v>939</v>
      </c>
      <c r="D105" s="16" t="s">
        <v>1096</v>
      </c>
      <c r="E105" s="50">
        <f>work!G106+work!H106</f>
        <v>10040110</v>
      </c>
      <c r="F105" s="50">
        <f>work!I106+work!J106</f>
        <v>5716602</v>
      </c>
      <c r="H105" s="50"/>
      <c r="I105" s="5"/>
    </row>
    <row r="106" spans="1:9" ht="15">
      <c r="A106" s="52">
        <v>76</v>
      </c>
      <c r="B106" s="61" t="s">
        <v>1098</v>
      </c>
      <c r="C106" s="61" t="s">
        <v>939</v>
      </c>
      <c r="D106" s="16" t="s">
        <v>1099</v>
      </c>
      <c r="E106" s="50">
        <f>work!G107+work!H107</f>
        <v>16633309</v>
      </c>
      <c r="F106" s="50">
        <f>work!I107+work!J107</f>
        <v>1395977</v>
      </c>
      <c r="H106" s="50"/>
      <c r="I106" s="5"/>
    </row>
    <row r="107" spans="1:9" ht="15">
      <c r="A107" s="52">
        <v>77</v>
      </c>
      <c r="B107" s="61" t="s">
        <v>1101</v>
      </c>
      <c r="C107" s="61" t="s">
        <v>939</v>
      </c>
      <c r="D107" s="16" t="s">
        <v>1102</v>
      </c>
      <c r="E107" s="50">
        <f>work!G108+work!H108</f>
        <v>1356713</v>
      </c>
      <c r="F107" s="50">
        <f>work!I108+work!J108</f>
        <v>2667727</v>
      </c>
      <c r="H107" s="50"/>
      <c r="I107" s="5"/>
    </row>
    <row r="108" spans="1:9" ht="15">
      <c r="A108" s="52">
        <v>78</v>
      </c>
      <c r="B108" s="61" t="s">
        <v>1104</v>
      </c>
      <c r="C108" s="61" t="s">
        <v>939</v>
      </c>
      <c r="D108" s="16" t="s">
        <v>1105</v>
      </c>
      <c r="E108" s="50">
        <f>work!G109+work!H109</f>
        <v>2043250</v>
      </c>
      <c r="F108" s="50">
        <f>work!I109+work!J109</f>
        <v>15561525</v>
      </c>
      <c r="H108" s="50"/>
      <c r="I108" s="5"/>
    </row>
    <row r="109" spans="1:9" ht="15">
      <c r="A109" s="52">
        <v>79</v>
      </c>
      <c r="B109" s="61" t="s">
        <v>1107</v>
      </c>
      <c r="C109" s="61" t="s">
        <v>939</v>
      </c>
      <c r="D109" s="16" t="s">
        <v>1108</v>
      </c>
      <c r="E109" s="50">
        <f>work!G110+work!H110</f>
        <v>9772226</v>
      </c>
      <c r="F109" s="50">
        <f>work!I110+work!J110</f>
        <v>18099209</v>
      </c>
      <c r="H109" s="50"/>
      <c r="I109" s="5"/>
    </row>
    <row r="110" spans="1:9" ht="15">
      <c r="A110" s="52">
        <v>80</v>
      </c>
      <c r="B110" s="61" t="s">
        <v>1110</v>
      </c>
      <c r="C110" s="61" t="s">
        <v>939</v>
      </c>
      <c r="D110" s="16" t="s">
        <v>1111</v>
      </c>
      <c r="E110" s="50">
        <f>work!G111+work!H111</f>
        <v>6567600</v>
      </c>
      <c r="F110" s="50">
        <f>work!I111+work!J111</f>
        <v>13382255</v>
      </c>
      <c r="H110" s="50"/>
      <c r="I110" s="5"/>
    </row>
    <row r="111" spans="1:9" ht="15">
      <c r="A111" s="52">
        <v>81</v>
      </c>
      <c r="B111" s="61" t="s">
        <v>1113</v>
      </c>
      <c r="C111" s="61" t="s">
        <v>939</v>
      </c>
      <c r="D111" s="16" t="s">
        <v>1114</v>
      </c>
      <c r="E111" s="50">
        <f>work!G112+work!H112</f>
        <v>27094653</v>
      </c>
      <c r="F111" s="50">
        <f>work!I112+work!J112</f>
        <v>3188177</v>
      </c>
      <c r="H111" s="50"/>
      <c r="I111" s="5"/>
    </row>
    <row r="112" spans="1:9" ht="15">
      <c r="A112" s="52">
        <v>82</v>
      </c>
      <c r="B112" s="61" t="s">
        <v>1116</v>
      </c>
      <c r="C112" s="61" t="s">
        <v>939</v>
      </c>
      <c r="D112" s="16" t="s">
        <v>569</v>
      </c>
      <c r="E112" s="50">
        <f>work!G113+work!H113</f>
        <v>453309</v>
      </c>
      <c r="F112" s="50">
        <f>work!I113+work!J113</f>
        <v>5984079</v>
      </c>
      <c r="H112" s="50"/>
      <c r="I112" s="5"/>
    </row>
    <row r="113" spans="1:9" ht="15">
      <c r="A113" s="52">
        <v>83</v>
      </c>
      <c r="B113" s="61" t="s">
        <v>1118</v>
      </c>
      <c r="C113" s="61" t="s">
        <v>939</v>
      </c>
      <c r="D113" s="16" t="s">
        <v>1119</v>
      </c>
      <c r="E113" s="50">
        <f>work!G114+work!H114</f>
        <v>36221216</v>
      </c>
      <c r="F113" s="50">
        <f>work!I114+work!J114</f>
        <v>6809833</v>
      </c>
      <c r="H113" s="50"/>
      <c r="I113" s="5"/>
    </row>
    <row r="114" spans="1:9" ht="15">
      <c r="A114" s="52">
        <v>84</v>
      </c>
      <c r="B114" s="61" t="s">
        <v>1121</v>
      </c>
      <c r="C114" s="61" t="s">
        <v>939</v>
      </c>
      <c r="D114" s="16" t="s">
        <v>1122</v>
      </c>
      <c r="E114" s="50">
        <f>work!G115+work!H115</f>
        <v>28455460</v>
      </c>
      <c r="F114" s="50">
        <f>work!I115+work!J115</f>
        <v>9324544</v>
      </c>
      <c r="H114" s="50"/>
      <c r="I114" s="5"/>
    </row>
    <row r="115" spans="1:9" ht="15">
      <c r="A115" s="52">
        <v>85</v>
      </c>
      <c r="B115" s="61" t="s">
        <v>1124</v>
      </c>
      <c r="C115" s="61" t="s">
        <v>939</v>
      </c>
      <c r="D115" s="16" t="s">
        <v>1125</v>
      </c>
      <c r="E115" s="50">
        <f>work!G116+work!H116</f>
        <v>7000</v>
      </c>
      <c r="F115" s="50">
        <f>work!I116+work!J116</f>
        <v>30188658</v>
      </c>
      <c r="H115" s="50"/>
      <c r="I115" s="5"/>
    </row>
    <row r="116" spans="1:9" ht="15">
      <c r="A116" s="52">
        <v>86</v>
      </c>
      <c r="B116" s="61" t="s">
        <v>1127</v>
      </c>
      <c r="C116" s="61" t="s">
        <v>939</v>
      </c>
      <c r="D116" s="16" t="s">
        <v>1128</v>
      </c>
      <c r="E116" s="50">
        <f>work!G117+work!H117</f>
        <v>23568816</v>
      </c>
      <c r="F116" s="50">
        <f>work!I117+work!J117</f>
        <v>1682966</v>
      </c>
      <c r="H116" s="50"/>
      <c r="I116" s="5"/>
    </row>
    <row r="117" spans="1:9" ht="15">
      <c r="A117" s="52">
        <v>87</v>
      </c>
      <c r="B117" s="61" t="s">
        <v>1130</v>
      </c>
      <c r="C117" s="61" t="s">
        <v>939</v>
      </c>
      <c r="D117" s="16" t="s">
        <v>1131</v>
      </c>
      <c r="E117" s="50">
        <f>work!G118+work!H118</f>
        <v>7534752</v>
      </c>
      <c r="F117" s="50">
        <f>work!I118+work!J118</f>
        <v>3782568</v>
      </c>
      <c r="H117" s="50"/>
      <c r="I117" s="5"/>
    </row>
    <row r="118" spans="1:9" ht="15">
      <c r="A118" s="52">
        <v>88</v>
      </c>
      <c r="B118" s="61" t="s">
        <v>1133</v>
      </c>
      <c r="C118" s="61" t="s">
        <v>939</v>
      </c>
      <c r="D118" s="16" t="s">
        <v>1134</v>
      </c>
      <c r="E118" s="50">
        <f>work!G119+work!H119</f>
        <v>2258309</v>
      </c>
      <c r="F118" s="50">
        <f>work!I119+work!J119</f>
        <v>10232549</v>
      </c>
      <c r="H118" s="50"/>
      <c r="I118" s="5"/>
    </row>
    <row r="119" spans="1:9" ht="15">
      <c r="A119" s="52">
        <v>89</v>
      </c>
      <c r="B119" s="61" t="s">
        <v>1136</v>
      </c>
      <c r="C119" s="61" t="s">
        <v>939</v>
      </c>
      <c r="D119" s="16" t="s">
        <v>1137</v>
      </c>
      <c r="E119" s="50">
        <f>work!G120+work!H120</f>
        <v>5342001</v>
      </c>
      <c r="F119" s="50">
        <f>work!I120+work!J120</f>
        <v>2442010</v>
      </c>
      <c r="H119" s="50"/>
      <c r="I119" s="5"/>
    </row>
    <row r="120" spans="1:9" ht="15">
      <c r="A120" s="52">
        <v>90</v>
      </c>
      <c r="B120" s="61" t="s">
        <v>1139</v>
      </c>
      <c r="C120" s="61" t="s">
        <v>939</v>
      </c>
      <c r="D120" s="16" t="s">
        <v>1140</v>
      </c>
      <c r="E120" s="50">
        <f>work!G121+work!H121</f>
        <v>5787493</v>
      </c>
      <c r="F120" s="50">
        <f>work!I121+work!J121</f>
        <v>3708129</v>
      </c>
      <c r="H120" s="50"/>
      <c r="I120" s="5"/>
    </row>
    <row r="121" spans="1:9" ht="15">
      <c r="A121" s="52">
        <v>91</v>
      </c>
      <c r="B121" s="61" t="s">
        <v>1142</v>
      </c>
      <c r="C121" s="61" t="s">
        <v>939</v>
      </c>
      <c r="D121" s="16" t="s">
        <v>1143</v>
      </c>
      <c r="E121" s="50">
        <f>work!G122+work!H122</f>
        <v>10141120</v>
      </c>
      <c r="F121" s="50">
        <f>work!I122+work!J122</f>
        <v>5002269</v>
      </c>
      <c r="H121" s="50"/>
      <c r="I121" s="5"/>
    </row>
    <row r="122" spans="1:9" ht="15">
      <c r="A122" s="52">
        <v>92</v>
      </c>
      <c r="B122" s="61" t="s">
        <v>1145</v>
      </c>
      <c r="C122" s="61" t="s">
        <v>939</v>
      </c>
      <c r="D122" s="16" t="s">
        <v>1146</v>
      </c>
      <c r="E122" s="50">
        <f>work!G123+work!H123</f>
        <v>29352352</v>
      </c>
      <c r="F122" s="50">
        <f>work!I123+work!J123</f>
        <v>701682</v>
      </c>
      <c r="H122" s="50"/>
      <c r="I122" s="5"/>
    </row>
    <row r="123" spans="1:9" ht="15">
      <c r="A123" s="52">
        <v>93</v>
      </c>
      <c r="B123" s="61" t="s">
        <v>1148</v>
      </c>
      <c r="C123" s="61" t="s">
        <v>939</v>
      </c>
      <c r="D123" s="16" t="s">
        <v>1149</v>
      </c>
      <c r="E123" s="50">
        <f>work!G124+work!H124</f>
        <v>24105370</v>
      </c>
      <c r="F123" s="50">
        <f>work!I124+work!J124</f>
        <v>7869716</v>
      </c>
      <c r="H123" s="50"/>
      <c r="I123" s="5"/>
    </row>
    <row r="124" spans="1:9" ht="15">
      <c r="A124" s="52">
        <v>94</v>
      </c>
      <c r="B124" s="61" t="s">
        <v>1152</v>
      </c>
      <c r="C124" s="61" t="s">
        <v>1150</v>
      </c>
      <c r="D124" s="16" t="s">
        <v>1153</v>
      </c>
      <c r="E124" s="50">
        <f>work!G125+work!H125</f>
        <v>1281261</v>
      </c>
      <c r="F124" s="50">
        <f>work!I125+work!J125</f>
        <v>3666550</v>
      </c>
      <c r="H124" s="50"/>
      <c r="I124" s="5"/>
    </row>
    <row r="125" spans="1:9" ht="15">
      <c r="A125" s="52">
        <v>95</v>
      </c>
      <c r="B125" s="61" t="s">
        <v>1155</v>
      </c>
      <c r="C125" s="61" t="s">
        <v>1150</v>
      </c>
      <c r="D125" s="16" t="s">
        <v>1156</v>
      </c>
      <c r="E125" s="50">
        <f>work!G126+work!H126</f>
        <v>407805</v>
      </c>
      <c r="F125" s="50">
        <f>work!I126+work!J126</f>
        <v>52900</v>
      </c>
      <c r="H125" s="50"/>
      <c r="I125" s="5"/>
    </row>
    <row r="126" spans="1:9" ht="15">
      <c r="A126" s="52">
        <v>96</v>
      </c>
      <c r="B126" s="61" t="s">
        <v>1158</v>
      </c>
      <c r="C126" s="61" t="s">
        <v>1150</v>
      </c>
      <c r="D126" s="16" t="s">
        <v>1159</v>
      </c>
      <c r="E126" s="50">
        <f>work!G127+work!H127</f>
        <v>1483343</v>
      </c>
      <c r="F126" s="50">
        <f>work!I127+work!J127</f>
        <v>464454</v>
      </c>
      <c r="H126" s="50"/>
      <c r="I126" s="5"/>
    </row>
    <row r="127" spans="1:9" ht="15">
      <c r="A127" s="52">
        <v>97</v>
      </c>
      <c r="B127" s="61" t="s">
        <v>1161</v>
      </c>
      <c r="C127" s="61" t="s">
        <v>1150</v>
      </c>
      <c r="D127" s="16" t="s">
        <v>1162</v>
      </c>
      <c r="E127" s="50">
        <f>work!G128+work!H128</f>
        <v>12165107</v>
      </c>
      <c r="F127" s="50">
        <f>work!I128+work!J128</f>
        <v>69692427</v>
      </c>
      <c r="H127" s="50"/>
      <c r="I127" s="5"/>
    </row>
    <row r="128" spans="1:9" ht="15">
      <c r="A128" s="52">
        <v>98</v>
      </c>
      <c r="B128" s="61" t="s">
        <v>1164</v>
      </c>
      <c r="C128" s="61" t="s">
        <v>1150</v>
      </c>
      <c r="D128" s="16" t="s">
        <v>1165</v>
      </c>
      <c r="E128" s="50">
        <f>work!G129+work!H129</f>
        <v>6452922</v>
      </c>
      <c r="F128" s="50">
        <f>work!I129+work!J129</f>
        <v>6473527</v>
      </c>
      <c r="H128" s="50"/>
      <c r="I128" s="5"/>
    </row>
    <row r="129" spans="1:9" ht="15">
      <c r="A129" s="52">
        <v>99</v>
      </c>
      <c r="B129" s="61" t="s">
        <v>1167</v>
      </c>
      <c r="C129" s="61" t="s">
        <v>1150</v>
      </c>
      <c r="D129" s="16" t="s">
        <v>1168</v>
      </c>
      <c r="E129" s="50">
        <f>work!G130+work!H130</f>
        <v>14369283</v>
      </c>
      <c r="F129" s="50">
        <f>work!I130+work!J130</f>
        <v>62438921</v>
      </c>
      <c r="H129" s="50"/>
      <c r="I129" s="5"/>
    </row>
    <row r="130" spans="1:9" ht="15">
      <c r="A130" s="52">
        <v>100</v>
      </c>
      <c r="B130" s="61" t="s">
        <v>1170</v>
      </c>
      <c r="C130" s="61" t="s">
        <v>1150</v>
      </c>
      <c r="D130" s="16" t="s">
        <v>1171</v>
      </c>
      <c r="E130" s="50">
        <f>work!G131+work!H131</f>
        <v>12368058</v>
      </c>
      <c r="F130" s="50">
        <f>work!I131+work!J131</f>
        <v>1150855</v>
      </c>
      <c r="H130" s="50"/>
      <c r="I130" s="5"/>
    </row>
    <row r="131" spans="1:9" ht="15">
      <c r="A131" s="52">
        <v>101</v>
      </c>
      <c r="B131" s="61" t="s">
        <v>1173</v>
      </c>
      <c r="C131" s="61" t="s">
        <v>1150</v>
      </c>
      <c r="D131" s="16" t="s">
        <v>1174</v>
      </c>
      <c r="E131" s="50">
        <f>work!G132+work!H132</f>
        <v>10020711</v>
      </c>
      <c r="F131" s="50">
        <f>work!I132+work!J132</f>
        <v>3664447</v>
      </c>
      <c r="H131" s="50"/>
      <c r="I131" s="5"/>
    </row>
    <row r="132" spans="1:9" ht="15">
      <c r="A132" s="52">
        <v>102</v>
      </c>
      <c r="B132" s="61" t="s">
        <v>1176</v>
      </c>
      <c r="C132" s="61" t="s">
        <v>1150</v>
      </c>
      <c r="D132" s="16" t="s">
        <v>1177</v>
      </c>
      <c r="E132" s="50">
        <f>work!G133+work!H133</f>
        <v>1960309</v>
      </c>
      <c r="F132" s="50">
        <f>work!I133+work!J133</f>
        <v>1873616</v>
      </c>
      <c r="H132" s="50"/>
      <c r="I132" s="5"/>
    </row>
    <row r="133" spans="1:9" ht="15">
      <c r="A133" s="52">
        <v>103</v>
      </c>
      <c r="B133" s="61" t="s">
        <v>1179</v>
      </c>
      <c r="C133" s="61" t="s">
        <v>1150</v>
      </c>
      <c r="D133" s="16" t="s">
        <v>1180</v>
      </c>
      <c r="E133" s="50">
        <f>work!G134+work!H134</f>
        <v>4004657</v>
      </c>
      <c r="F133" s="50">
        <f>work!I134+work!J134</f>
        <v>6063641</v>
      </c>
      <c r="H133" s="50"/>
      <c r="I133" s="5"/>
    </row>
    <row r="134" spans="1:9" ht="15">
      <c r="A134" s="52">
        <v>104</v>
      </c>
      <c r="B134" s="61" t="s">
        <v>1182</v>
      </c>
      <c r="C134" s="61" t="s">
        <v>1150</v>
      </c>
      <c r="D134" s="16" t="s">
        <v>1183</v>
      </c>
      <c r="E134" s="50">
        <f>work!G135+work!H135</f>
        <v>1809141</v>
      </c>
      <c r="F134" s="50">
        <f>work!I135+work!J135</f>
        <v>407612</v>
      </c>
      <c r="H134" s="50"/>
      <c r="I134" s="5"/>
    </row>
    <row r="135" spans="1:9" ht="15">
      <c r="A135" s="52">
        <v>105</v>
      </c>
      <c r="B135" s="61" t="s">
        <v>1185</v>
      </c>
      <c r="C135" s="61" t="s">
        <v>1150</v>
      </c>
      <c r="D135" s="16" t="s">
        <v>1186</v>
      </c>
      <c r="E135" s="50">
        <f>work!G136+work!H136</f>
        <v>2274801</v>
      </c>
      <c r="F135" s="50">
        <f>work!I136+work!J136</f>
        <v>2959143</v>
      </c>
      <c r="H135" s="50"/>
      <c r="I135" s="5"/>
    </row>
    <row r="136" spans="1:9" ht="15">
      <c r="A136" s="52">
        <v>106</v>
      </c>
      <c r="B136" s="61" t="s">
        <v>1188</v>
      </c>
      <c r="C136" s="61" t="s">
        <v>1150</v>
      </c>
      <c r="D136" s="16" t="s">
        <v>1189</v>
      </c>
      <c r="E136" s="50">
        <f>work!G137+work!H137</f>
        <v>13189632</v>
      </c>
      <c r="F136" s="50">
        <f>work!I137+work!J137</f>
        <v>35264330</v>
      </c>
      <c r="H136" s="50"/>
      <c r="I136" s="5"/>
    </row>
    <row r="137" spans="1:9" ht="15">
      <c r="A137" s="52">
        <v>107</v>
      </c>
      <c r="B137" s="61" t="s">
        <v>1191</v>
      </c>
      <c r="C137" s="61" t="s">
        <v>1150</v>
      </c>
      <c r="D137" s="16" t="s">
        <v>1192</v>
      </c>
      <c r="E137" s="50">
        <f>work!G138+work!H138</f>
        <v>52881</v>
      </c>
      <c r="F137" s="50">
        <f>work!I138+work!J138</f>
        <v>88280</v>
      </c>
      <c r="H137" s="50"/>
      <c r="I137" s="5"/>
    </row>
    <row r="138" spans="1:9" ht="15">
      <c r="A138" s="52">
        <v>108</v>
      </c>
      <c r="B138" s="61" t="s">
        <v>1194</v>
      </c>
      <c r="C138" s="61" t="s">
        <v>1150</v>
      </c>
      <c r="D138" s="16" t="s">
        <v>1195</v>
      </c>
      <c r="E138" s="50">
        <f>work!G139+work!H139</f>
        <v>11361968</v>
      </c>
      <c r="F138" s="50">
        <f>work!I139+work!J139</f>
        <v>37710770</v>
      </c>
      <c r="H138" s="50"/>
      <c r="I138" s="5"/>
    </row>
    <row r="139" spans="1:9" ht="15">
      <c r="A139" s="52">
        <v>109</v>
      </c>
      <c r="B139" s="61" t="s">
        <v>1197</v>
      </c>
      <c r="C139" s="61" t="s">
        <v>1150</v>
      </c>
      <c r="D139" s="16" t="s">
        <v>1198</v>
      </c>
      <c r="E139" s="50">
        <f>work!G140+work!H140</f>
        <v>2734479</v>
      </c>
      <c r="F139" s="50">
        <f>work!I140+work!J140</f>
        <v>5296114</v>
      </c>
      <c r="H139" s="50"/>
      <c r="I139" s="5"/>
    </row>
    <row r="140" spans="1:9" ht="15">
      <c r="A140" s="52">
        <v>110</v>
      </c>
      <c r="B140" s="61" t="s">
        <v>1200</v>
      </c>
      <c r="C140" s="61" t="s">
        <v>1150</v>
      </c>
      <c r="D140" s="16" t="s">
        <v>1201</v>
      </c>
      <c r="E140" s="50">
        <f>work!G141+work!H141</f>
        <v>5110745</v>
      </c>
      <c r="F140" s="50">
        <f>work!I141+work!J141</f>
        <v>4579376</v>
      </c>
      <c r="H140" s="50"/>
      <c r="I140" s="5"/>
    </row>
    <row r="141" spans="1:9" ht="15">
      <c r="A141" s="52">
        <v>111</v>
      </c>
      <c r="B141" s="61" t="s">
        <v>1203</v>
      </c>
      <c r="C141" s="61" t="s">
        <v>1150</v>
      </c>
      <c r="D141" s="16" t="s">
        <v>1204</v>
      </c>
      <c r="E141" s="50">
        <f>work!G142+work!H142</f>
        <v>5301557</v>
      </c>
      <c r="F141" s="50">
        <f>work!I142+work!J142</f>
        <v>1913954</v>
      </c>
      <c r="H141" s="50"/>
      <c r="I141" s="5"/>
    </row>
    <row r="142" spans="1:9" ht="15">
      <c r="A142" s="52">
        <v>112</v>
      </c>
      <c r="B142" s="61" t="s">
        <v>1206</v>
      </c>
      <c r="C142" s="61" t="s">
        <v>1150</v>
      </c>
      <c r="D142" s="16" t="s">
        <v>1207</v>
      </c>
      <c r="E142" s="50">
        <f>work!G143+work!H143</f>
        <v>5971438</v>
      </c>
      <c r="F142" s="50">
        <f>work!I143+work!J143</f>
        <v>6378576</v>
      </c>
      <c r="H142" s="50"/>
      <c r="I142" s="5"/>
    </row>
    <row r="143" spans="1:9" ht="15">
      <c r="A143" s="52">
        <v>113</v>
      </c>
      <c r="B143" s="61" t="s">
        <v>1209</v>
      </c>
      <c r="C143" s="61" t="s">
        <v>1150</v>
      </c>
      <c r="D143" s="16" t="s">
        <v>1210</v>
      </c>
      <c r="E143" s="50">
        <f>work!G144+work!H144</f>
        <v>26964620</v>
      </c>
      <c r="F143" s="50">
        <f>work!I144+work!J144</f>
        <v>18159450</v>
      </c>
      <c r="H143" s="50"/>
      <c r="I143" s="5"/>
    </row>
    <row r="144" spans="1:9" ht="15">
      <c r="A144" s="52">
        <v>114</v>
      </c>
      <c r="B144" s="61" t="s">
        <v>1212</v>
      </c>
      <c r="C144" s="61" t="s">
        <v>1150</v>
      </c>
      <c r="D144" s="16" t="s">
        <v>1213</v>
      </c>
      <c r="E144" s="50">
        <f>work!G145+work!H145</f>
        <v>1862244</v>
      </c>
      <c r="F144" s="50">
        <f>work!I145+work!J145</f>
        <v>8650</v>
      </c>
      <c r="H144" s="50"/>
      <c r="I144" s="5"/>
    </row>
    <row r="145" spans="1:9" ht="15">
      <c r="A145" s="52">
        <v>115</v>
      </c>
      <c r="B145" s="61" t="s">
        <v>1215</v>
      </c>
      <c r="C145" s="61" t="s">
        <v>1150</v>
      </c>
      <c r="D145" s="16" t="s">
        <v>1216</v>
      </c>
      <c r="E145" s="50">
        <f>work!G146+work!H146</f>
        <v>27293158</v>
      </c>
      <c r="F145" s="50">
        <f>work!I146+work!J146</f>
        <v>31195185</v>
      </c>
      <c r="H145" s="50"/>
      <c r="I145" s="5"/>
    </row>
    <row r="146" spans="1:9" ht="15">
      <c r="A146" s="52">
        <v>116</v>
      </c>
      <c r="B146" s="61" t="s">
        <v>1218</v>
      </c>
      <c r="C146" s="61" t="s">
        <v>1150</v>
      </c>
      <c r="D146" s="16" t="s">
        <v>1219</v>
      </c>
      <c r="E146" s="50">
        <f>work!G147+work!H147</f>
        <v>18656300</v>
      </c>
      <c r="F146" s="50">
        <f>work!I147+work!J147</f>
        <v>9800061</v>
      </c>
      <c r="H146" s="50"/>
      <c r="I146" s="5"/>
    </row>
    <row r="147" spans="1:9" ht="15">
      <c r="A147" s="52">
        <v>117</v>
      </c>
      <c r="B147" s="61" t="s">
        <v>1221</v>
      </c>
      <c r="C147" s="61" t="s">
        <v>1150</v>
      </c>
      <c r="D147" s="16" t="s">
        <v>1222</v>
      </c>
      <c r="E147" s="50">
        <f>work!G148+work!H148</f>
        <v>27122766</v>
      </c>
      <c r="F147" s="50">
        <f>work!I148+work!J148</f>
        <v>48965076</v>
      </c>
      <c r="H147" s="50"/>
      <c r="I147" s="5"/>
    </row>
    <row r="148" spans="1:9" ht="15">
      <c r="A148" s="52">
        <v>118</v>
      </c>
      <c r="B148" s="61" t="s">
        <v>1224</v>
      </c>
      <c r="C148" s="61" t="s">
        <v>1150</v>
      </c>
      <c r="D148" s="16" t="s">
        <v>1225</v>
      </c>
      <c r="E148" s="50">
        <f>work!G149+work!H149</f>
        <v>583302</v>
      </c>
      <c r="F148" s="50">
        <f>work!I149+work!J149</f>
        <v>396016</v>
      </c>
      <c r="H148" s="50"/>
      <c r="I148" s="5"/>
    </row>
    <row r="149" spans="1:9" ht="15">
      <c r="A149" s="52">
        <v>119</v>
      </c>
      <c r="B149" s="61" t="s">
        <v>1227</v>
      </c>
      <c r="C149" s="61" t="s">
        <v>1150</v>
      </c>
      <c r="D149" s="16" t="s">
        <v>1228</v>
      </c>
      <c r="E149" s="50">
        <f>work!G150+work!H150</f>
        <v>856722</v>
      </c>
      <c r="F149" s="50">
        <f>work!I150+work!J150</f>
        <v>5088065</v>
      </c>
      <c r="H149" s="50"/>
      <c r="I149" s="5"/>
    </row>
    <row r="150" spans="1:9" ht="15">
      <c r="A150" s="52">
        <v>120</v>
      </c>
      <c r="B150" s="61" t="s">
        <v>1230</v>
      </c>
      <c r="C150" s="61" t="s">
        <v>1150</v>
      </c>
      <c r="D150" s="16" t="s">
        <v>1231</v>
      </c>
      <c r="E150" s="50">
        <f>work!G151+work!H151</f>
        <v>1639767</v>
      </c>
      <c r="F150" s="50">
        <f>work!I151+work!J151</f>
        <v>822135</v>
      </c>
      <c r="H150" s="50"/>
      <c r="I150" s="5"/>
    </row>
    <row r="151" spans="1:9" ht="15">
      <c r="A151" s="52">
        <v>121</v>
      </c>
      <c r="B151" s="61" t="s">
        <v>1233</v>
      </c>
      <c r="C151" s="61" t="s">
        <v>1150</v>
      </c>
      <c r="D151" s="16" t="s">
        <v>1234</v>
      </c>
      <c r="E151" s="50">
        <f>work!G152+work!H152</f>
        <v>223128</v>
      </c>
      <c r="F151" s="50">
        <f>work!I152+work!J152</f>
        <v>184001</v>
      </c>
      <c r="H151" s="50"/>
      <c r="I151" s="5"/>
    </row>
    <row r="152" spans="1:9" ht="15">
      <c r="A152" s="52">
        <v>122</v>
      </c>
      <c r="B152" s="61" t="s">
        <v>1236</v>
      </c>
      <c r="C152" s="61" t="s">
        <v>1150</v>
      </c>
      <c r="D152" s="16" t="s">
        <v>1237</v>
      </c>
      <c r="E152" s="50">
        <f>work!G153+work!H153</f>
        <v>5365979</v>
      </c>
      <c r="F152" s="50">
        <f>work!I153+work!J153</f>
        <v>5149703</v>
      </c>
      <c r="H152" s="50"/>
      <c r="I152" s="5"/>
    </row>
    <row r="153" spans="1:9" ht="15">
      <c r="A153" s="52">
        <v>123</v>
      </c>
      <c r="B153" s="61" t="s">
        <v>1239</v>
      </c>
      <c r="C153" s="61" t="s">
        <v>1150</v>
      </c>
      <c r="D153" s="16" t="s">
        <v>1240</v>
      </c>
      <c r="E153" s="50">
        <f>work!G154+work!H154</f>
        <v>1768314</v>
      </c>
      <c r="F153" s="50">
        <f>work!I154+work!J154</f>
        <v>188048</v>
      </c>
      <c r="H153" s="50"/>
      <c r="I153" s="5"/>
    </row>
    <row r="154" spans="1:9" ht="15">
      <c r="A154" s="52">
        <v>124</v>
      </c>
      <c r="B154" s="61" t="s">
        <v>1242</v>
      </c>
      <c r="C154" s="61" t="s">
        <v>1150</v>
      </c>
      <c r="D154" s="16" t="s">
        <v>1243</v>
      </c>
      <c r="E154" s="50">
        <f>work!G155+work!H155</f>
        <v>1298113</v>
      </c>
      <c r="F154" s="50">
        <f>work!I155+work!J155</f>
        <v>179051</v>
      </c>
      <c r="H154" s="50"/>
      <c r="I154" s="5"/>
    </row>
    <row r="155" spans="1:9" ht="15">
      <c r="A155" s="52">
        <v>125</v>
      </c>
      <c r="B155" s="61" t="s">
        <v>1245</v>
      </c>
      <c r="C155" s="61" t="s">
        <v>1150</v>
      </c>
      <c r="D155" s="16" t="s">
        <v>1246</v>
      </c>
      <c r="E155" s="50">
        <f>work!G156+work!H156</f>
        <v>2351624</v>
      </c>
      <c r="F155" s="50">
        <f>work!I156+work!J156</f>
        <v>548568</v>
      </c>
      <c r="H155" s="50"/>
      <c r="I155" s="5"/>
    </row>
    <row r="156" spans="1:9" ht="15">
      <c r="A156" s="52">
        <v>126</v>
      </c>
      <c r="B156" s="61" t="s">
        <v>1248</v>
      </c>
      <c r="C156" s="61" t="s">
        <v>1150</v>
      </c>
      <c r="D156" s="16" t="s">
        <v>1249</v>
      </c>
      <c r="E156" s="50">
        <f>work!G157+work!H157</f>
        <v>3507999</v>
      </c>
      <c r="F156" s="50">
        <f>work!I157+work!J157</f>
        <v>1672815</v>
      </c>
      <c r="H156" s="50"/>
      <c r="I156" s="5"/>
    </row>
    <row r="157" spans="1:9" ht="15">
      <c r="A157" s="52">
        <v>127</v>
      </c>
      <c r="B157" s="61" t="s">
        <v>1251</v>
      </c>
      <c r="C157" s="61" t="s">
        <v>1150</v>
      </c>
      <c r="D157" s="16" t="s">
        <v>1252</v>
      </c>
      <c r="E157" s="50">
        <f>work!G158+work!H158</f>
        <v>855005</v>
      </c>
      <c r="F157" s="50">
        <f>work!I158+work!J158</f>
        <v>2678702</v>
      </c>
      <c r="H157" s="50"/>
      <c r="I157" s="5"/>
    </row>
    <row r="158" spans="1:9" ht="15">
      <c r="A158" s="52">
        <v>128</v>
      </c>
      <c r="B158" s="61" t="s">
        <v>1254</v>
      </c>
      <c r="C158" s="61" t="s">
        <v>1150</v>
      </c>
      <c r="D158" s="16" t="s">
        <v>1255</v>
      </c>
      <c r="E158" s="50">
        <f>work!G159+work!H159</f>
        <v>2870893</v>
      </c>
      <c r="F158" s="50">
        <f>work!I159+work!J159</f>
        <v>896227</v>
      </c>
      <c r="H158" s="50"/>
      <c r="I158" s="5"/>
    </row>
    <row r="159" spans="1:9" ht="15">
      <c r="A159" s="52">
        <v>129</v>
      </c>
      <c r="B159" s="61" t="s">
        <v>1257</v>
      </c>
      <c r="C159" s="61" t="s">
        <v>1150</v>
      </c>
      <c r="D159" s="16" t="s">
        <v>1137</v>
      </c>
      <c r="E159" s="50">
        <f>work!G160+work!H160</f>
        <v>174081</v>
      </c>
      <c r="F159" s="50">
        <f>work!I160+work!J160</f>
        <v>81218</v>
      </c>
      <c r="H159" s="50"/>
      <c r="I159" s="5"/>
    </row>
    <row r="160" spans="1:9" ht="15">
      <c r="A160" s="52">
        <v>130</v>
      </c>
      <c r="B160" s="61" t="s">
        <v>1259</v>
      </c>
      <c r="C160" s="61" t="s">
        <v>1150</v>
      </c>
      <c r="D160" s="16" t="s">
        <v>1260</v>
      </c>
      <c r="E160" s="50">
        <f>work!G161+work!H161</f>
        <v>8499388</v>
      </c>
      <c r="F160" s="50">
        <f>work!I161+work!J161</f>
        <v>8653543</v>
      </c>
      <c r="H160" s="50"/>
      <c r="I160" s="5"/>
    </row>
    <row r="161" spans="1:9" ht="15">
      <c r="A161" s="52">
        <v>131</v>
      </c>
      <c r="B161" s="61" t="s">
        <v>1262</v>
      </c>
      <c r="C161" s="61" t="s">
        <v>1150</v>
      </c>
      <c r="D161" s="16" t="s">
        <v>1263</v>
      </c>
      <c r="E161" s="50">
        <f>work!G162+work!H162</f>
        <v>20802675</v>
      </c>
      <c r="F161" s="50">
        <f>work!I162+work!J162</f>
        <v>7763880</v>
      </c>
      <c r="H161" s="50"/>
      <c r="I161" s="5"/>
    </row>
    <row r="162" spans="1:9" ht="15">
      <c r="A162" s="52">
        <v>132</v>
      </c>
      <c r="B162" s="61" t="s">
        <v>1265</v>
      </c>
      <c r="C162" s="61" t="s">
        <v>1150</v>
      </c>
      <c r="D162" s="16" t="s">
        <v>1266</v>
      </c>
      <c r="E162" s="50">
        <f>work!G163+work!H163</f>
        <v>210387</v>
      </c>
      <c r="F162" s="50">
        <f>work!I163+work!J163</f>
        <v>253460</v>
      </c>
      <c r="H162" s="50"/>
      <c r="I162" s="5"/>
    </row>
    <row r="163" spans="1:9" ht="15">
      <c r="A163" s="52">
        <v>133</v>
      </c>
      <c r="B163" s="61" t="s">
        <v>1268</v>
      </c>
      <c r="C163" s="61" t="s">
        <v>1150</v>
      </c>
      <c r="D163" s="16" t="s">
        <v>1269</v>
      </c>
      <c r="E163" s="50">
        <f>work!G164+work!H164</f>
        <v>69663</v>
      </c>
      <c r="F163" s="50">
        <f>work!I164+work!J164</f>
        <v>30421</v>
      </c>
      <c r="H163" s="50"/>
      <c r="I163" s="5"/>
    </row>
    <row r="164" spans="1:9" ht="15">
      <c r="A164" s="52">
        <v>134</v>
      </c>
      <c r="B164" s="61" t="s">
        <v>1272</v>
      </c>
      <c r="C164" s="61" t="s">
        <v>1270</v>
      </c>
      <c r="D164" s="16" t="s">
        <v>1273</v>
      </c>
      <c r="E164" s="50">
        <f>work!G165+work!H165</f>
        <v>2192531</v>
      </c>
      <c r="F164" s="50">
        <f>work!I165+work!J165</f>
        <v>1556105</v>
      </c>
      <c r="H164" s="50"/>
      <c r="I164" s="5"/>
    </row>
    <row r="165" spans="1:9" ht="15">
      <c r="A165" s="52">
        <v>135</v>
      </c>
      <c r="B165" s="61" t="s">
        <v>1275</v>
      </c>
      <c r="C165" s="61" t="s">
        <v>1270</v>
      </c>
      <c r="D165" s="16" t="s">
        <v>1276</v>
      </c>
      <c r="E165" s="50">
        <f>work!G166+work!H166</f>
        <v>89336</v>
      </c>
      <c r="F165" s="50">
        <f>work!I166+work!J166</f>
        <v>6900</v>
      </c>
      <c r="H165" s="50"/>
      <c r="I165" s="5"/>
    </row>
    <row r="166" spans="1:9" ht="15">
      <c r="A166" s="52">
        <v>136</v>
      </c>
      <c r="B166" s="61" t="s">
        <v>1278</v>
      </c>
      <c r="C166" s="61" t="s">
        <v>1270</v>
      </c>
      <c r="D166" s="16" t="s">
        <v>1279</v>
      </c>
      <c r="E166" s="50">
        <f>work!G167+work!H167</f>
        <v>1953924</v>
      </c>
      <c r="F166" s="50">
        <f>work!I167+work!J167</f>
        <v>1027436</v>
      </c>
      <c r="H166" s="50"/>
      <c r="I166" s="5"/>
    </row>
    <row r="167" spans="1:9" ht="15">
      <c r="A167" s="52">
        <v>137</v>
      </c>
      <c r="B167" s="61" t="s">
        <v>1281</v>
      </c>
      <c r="C167" s="61" t="s">
        <v>1270</v>
      </c>
      <c r="D167" s="16" t="s">
        <v>1282</v>
      </c>
      <c r="E167" s="50">
        <f>work!G168+work!H168</f>
        <v>3431338</v>
      </c>
      <c r="F167" s="50">
        <f>work!I168+work!J168</f>
        <v>14082891</v>
      </c>
      <c r="H167" s="50"/>
      <c r="I167" s="5"/>
    </row>
    <row r="168" spans="1:9" ht="15">
      <c r="A168" s="52">
        <v>138</v>
      </c>
      <c r="B168" s="61" t="s">
        <v>1284</v>
      </c>
      <c r="C168" s="61" t="s">
        <v>1270</v>
      </c>
      <c r="D168" s="16" t="s">
        <v>1285</v>
      </c>
      <c r="E168" s="50">
        <f>work!G169+work!H169</f>
        <v>1449565</v>
      </c>
      <c r="F168" s="50">
        <f>work!I169+work!J169</f>
        <v>2345234</v>
      </c>
      <c r="H168" s="50"/>
      <c r="I168" s="5"/>
    </row>
    <row r="169" spans="1:9" ht="15">
      <c r="A169" s="52">
        <v>139</v>
      </c>
      <c r="B169" s="61" t="s">
        <v>1287</v>
      </c>
      <c r="C169" s="61" t="s">
        <v>1270</v>
      </c>
      <c r="D169" s="16" t="s">
        <v>1288</v>
      </c>
      <c r="E169" s="50">
        <f>work!G170+work!H170</f>
        <v>3473541</v>
      </c>
      <c r="F169" s="50">
        <f>work!I170+work!J170</f>
        <v>3339777</v>
      </c>
      <c r="H169" s="50"/>
      <c r="I169" s="5"/>
    </row>
    <row r="170" spans="1:9" ht="15">
      <c r="A170" s="52">
        <v>140</v>
      </c>
      <c r="B170" s="61" t="s">
        <v>1290</v>
      </c>
      <c r="C170" s="61" t="s">
        <v>1270</v>
      </c>
      <c r="D170" s="16" t="s">
        <v>1291</v>
      </c>
      <c r="E170" s="50">
        <f>work!G171+work!H171</f>
        <v>232496</v>
      </c>
      <c r="F170" s="50">
        <f>work!I171+work!J171</f>
        <v>461650</v>
      </c>
      <c r="H170" s="50"/>
      <c r="I170" s="5"/>
    </row>
    <row r="171" spans="1:9" ht="15">
      <c r="A171" s="52">
        <v>141</v>
      </c>
      <c r="B171" s="61" t="s">
        <v>1293</v>
      </c>
      <c r="C171" s="61" t="s">
        <v>1270</v>
      </c>
      <c r="D171" s="16" t="s">
        <v>1294</v>
      </c>
      <c r="E171" s="50">
        <f>work!G172+work!H172</f>
        <v>23120748</v>
      </c>
      <c r="F171" s="50">
        <f>work!I172+work!J172</f>
        <v>64639359</v>
      </c>
      <c r="H171" s="50"/>
      <c r="I171" s="5"/>
    </row>
    <row r="172" spans="1:9" ht="15">
      <c r="A172" s="52">
        <v>142</v>
      </c>
      <c r="B172" s="61" t="s">
        <v>1296</v>
      </c>
      <c r="C172" s="61" t="s">
        <v>1270</v>
      </c>
      <c r="D172" s="16" t="s">
        <v>1297</v>
      </c>
      <c r="E172" s="50">
        <f>work!G173+work!H173</f>
        <v>31273654</v>
      </c>
      <c r="F172" s="50">
        <f>work!I173+work!J173</f>
        <v>40750442</v>
      </c>
      <c r="H172" s="50"/>
      <c r="I172" s="5"/>
    </row>
    <row r="173" spans="1:9" ht="15">
      <c r="A173" s="52">
        <v>143</v>
      </c>
      <c r="B173" s="61" t="s">
        <v>1299</v>
      </c>
      <c r="C173" s="61" t="s">
        <v>1270</v>
      </c>
      <c r="D173" s="16" t="s">
        <v>1300</v>
      </c>
      <c r="E173" s="50">
        <f>work!G174+work!H174</f>
        <v>268722</v>
      </c>
      <c r="F173" s="50">
        <f>work!I174+work!J174</f>
        <v>17798</v>
      </c>
      <c r="H173" s="50"/>
      <c r="I173" s="5"/>
    </row>
    <row r="174" spans="1:9" ht="15">
      <c r="A174" s="52">
        <v>144</v>
      </c>
      <c r="B174" s="61" t="s">
        <v>1302</v>
      </c>
      <c r="C174" s="61" t="s">
        <v>1270</v>
      </c>
      <c r="D174" s="16" t="s">
        <v>1303</v>
      </c>
      <c r="E174" s="50">
        <f>work!G175+work!H175</f>
        <v>641587</v>
      </c>
      <c r="F174" s="50">
        <f>work!I175+work!J175</f>
        <v>658677</v>
      </c>
      <c r="H174" s="50"/>
      <c r="I174" s="5"/>
    </row>
    <row r="175" spans="1:9" ht="15">
      <c r="A175" s="52">
        <v>145</v>
      </c>
      <c r="B175" s="61" t="s">
        <v>1305</v>
      </c>
      <c r="C175" s="61" t="s">
        <v>1270</v>
      </c>
      <c r="D175" s="16" t="s">
        <v>1306</v>
      </c>
      <c r="E175" s="50">
        <f>work!G176+work!H176</f>
        <v>4802261</v>
      </c>
      <c r="F175" s="50">
        <f>work!I176+work!J176</f>
        <v>2420496</v>
      </c>
      <c r="H175" s="50"/>
      <c r="I175" s="5"/>
    </row>
    <row r="176" spans="1:9" ht="15">
      <c r="A176" s="52">
        <v>146</v>
      </c>
      <c r="B176" s="61" t="s">
        <v>1308</v>
      </c>
      <c r="C176" s="61" t="s">
        <v>1270</v>
      </c>
      <c r="D176" s="16" t="s">
        <v>1309</v>
      </c>
      <c r="E176" s="50">
        <f>work!G177+work!H177</f>
        <v>631722</v>
      </c>
      <c r="F176" s="50">
        <f>work!I177+work!J177</f>
        <v>1035846</v>
      </c>
      <c r="H176" s="50"/>
      <c r="I176" s="5"/>
    </row>
    <row r="177" spans="1:9" ht="15">
      <c r="A177" s="52">
        <v>147</v>
      </c>
      <c r="B177" s="61" t="s">
        <v>1311</v>
      </c>
      <c r="C177" s="61" t="s">
        <v>1270</v>
      </c>
      <c r="D177" s="16" t="s">
        <v>1312</v>
      </c>
      <c r="E177" s="50">
        <f>work!G178+work!H178</f>
        <v>2367752</v>
      </c>
      <c r="F177" s="50">
        <f>work!I178+work!J178</f>
        <v>2726489</v>
      </c>
      <c r="H177" s="50"/>
      <c r="I177" s="5"/>
    </row>
    <row r="178" spans="1:9" ht="15">
      <c r="A178" s="52">
        <v>148</v>
      </c>
      <c r="B178" s="61" t="s">
        <v>1314</v>
      </c>
      <c r="C178" s="61" t="s">
        <v>1270</v>
      </c>
      <c r="D178" s="16" t="s">
        <v>1315</v>
      </c>
      <c r="E178" s="50">
        <f>work!G179+work!H179</f>
        <v>21430977</v>
      </c>
      <c r="F178" s="50">
        <f>work!I179+work!J179</f>
        <v>55328524</v>
      </c>
      <c r="H178" s="50"/>
      <c r="I178" s="5"/>
    </row>
    <row r="179" spans="1:9" ht="15">
      <c r="A179" s="52">
        <v>149</v>
      </c>
      <c r="B179" s="61" t="s">
        <v>1317</v>
      </c>
      <c r="C179" s="61" t="s">
        <v>1270</v>
      </c>
      <c r="D179" s="16" t="s">
        <v>1318</v>
      </c>
      <c r="E179" s="50">
        <f>work!G180+work!H180</f>
        <v>16274642</v>
      </c>
      <c r="F179" s="50">
        <f>work!I180+work!J180</f>
        <v>1761845</v>
      </c>
      <c r="H179" s="50"/>
      <c r="I179" s="5"/>
    </row>
    <row r="180" spans="1:9" ht="15">
      <c r="A180" s="52">
        <v>150</v>
      </c>
      <c r="B180" s="61" t="s">
        <v>1320</v>
      </c>
      <c r="C180" s="61" t="s">
        <v>1270</v>
      </c>
      <c r="D180" s="16" t="s">
        <v>1321</v>
      </c>
      <c r="E180" s="50">
        <f>work!G181+work!H181</f>
        <v>14963387</v>
      </c>
      <c r="F180" s="50">
        <f>work!I181+work!J181</f>
        <v>8769669</v>
      </c>
      <c r="H180" s="50"/>
      <c r="I180" s="5"/>
    </row>
    <row r="181" spans="1:9" ht="15">
      <c r="A181" s="52">
        <v>151</v>
      </c>
      <c r="B181" s="61" t="s">
        <v>1323</v>
      </c>
      <c r="C181" s="61" t="s">
        <v>1270</v>
      </c>
      <c r="D181" s="16" t="s">
        <v>1324</v>
      </c>
      <c r="E181" s="50">
        <f>work!G182+work!H182</f>
        <v>3424075</v>
      </c>
      <c r="F181" s="50">
        <f>work!I182+work!J182</f>
        <v>513427</v>
      </c>
      <c r="H181" s="50"/>
      <c r="I181" s="5"/>
    </row>
    <row r="182" spans="1:9" ht="15">
      <c r="A182" s="52">
        <v>152</v>
      </c>
      <c r="B182" s="61" t="s">
        <v>1326</v>
      </c>
      <c r="C182" s="61" t="s">
        <v>1270</v>
      </c>
      <c r="D182" s="16" t="s">
        <v>1327</v>
      </c>
      <c r="E182" s="50">
        <f>work!G183+work!H183</f>
        <v>139856</v>
      </c>
      <c r="F182" s="50">
        <f>work!I183+work!J183</f>
        <v>150</v>
      </c>
      <c r="H182" s="50"/>
      <c r="I182" s="5"/>
    </row>
    <row r="183" spans="1:9" ht="15">
      <c r="A183" s="52">
        <v>153</v>
      </c>
      <c r="B183" s="61" t="s">
        <v>1329</v>
      </c>
      <c r="C183" s="61" t="s">
        <v>1270</v>
      </c>
      <c r="D183" s="16" t="s">
        <v>1330</v>
      </c>
      <c r="E183" s="50">
        <f>work!G184+work!H184</f>
        <v>351994</v>
      </c>
      <c r="F183" s="50">
        <f>work!I184+work!J184</f>
        <v>128334</v>
      </c>
      <c r="H183" s="50"/>
      <c r="I183" s="5"/>
    </row>
    <row r="184" spans="1:9" ht="15">
      <c r="A184" s="52">
        <v>154</v>
      </c>
      <c r="B184" s="61" t="s">
        <v>1332</v>
      </c>
      <c r="C184" s="61" t="s">
        <v>1270</v>
      </c>
      <c r="D184" s="16" t="s">
        <v>1333</v>
      </c>
      <c r="E184" s="50">
        <f>work!G185+work!H185</f>
        <v>856446</v>
      </c>
      <c r="F184" s="50">
        <f>work!I185+work!J185</f>
        <v>911466</v>
      </c>
      <c r="H184" s="50"/>
      <c r="I184" s="5"/>
    </row>
    <row r="185" spans="1:9" ht="15">
      <c r="A185" s="52">
        <v>155</v>
      </c>
      <c r="B185" s="61" t="s">
        <v>1335</v>
      </c>
      <c r="C185" s="61" t="s">
        <v>1270</v>
      </c>
      <c r="D185" s="16" t="s">
        <v>1336</v>
      </c>
      <c r="E185" s="50">
        <f>work!G186+work!H186</f>
        <v>1740719</v>
      </c>
      <c r="F185" s="50">
        <f>work!I186+work!J186</f>
        <v>3082345</v>
      </c>
      <c r="H185" s="50"/>
      <c r="I185" s="5"/>
    </row>
    <row r="186" spans="1:9" ht="15">
      <c r="A186" s="52">
        <v>156</v>
      </c>
      <c r="B186" s="61" t="s">
        <v>1338</v>
      </c>
      <c r="C186" s="61" t="s">
        <v>1270</v>
      </c>
      <c r="D186" s="16" t="s">
        <v>1339</v>
      </c>
      <c r="E186" s="50">
        <f>work!G187+work!H187</f>
        <v>1041103</v>
      </c>
      <c r="F186" s="50">
        <f>work!I187+work!J187</f>
        <v>1640611</v>
      </c>
      <c r="H186" s="50"/>
      <c r="I186" s="5"/>
    </row>
    <row r="187" spans="1:9" ht="15">
      <c r="A187" s="52">
        <v>157</v>
      </c>
      <c r="B187" s="61" t="s">
        <v>1341</v>
      </c>
      <c r="C187" s="61" t="s">
        <v>1270</v>
      </c>
      <c r="D187" s="16" t="s">
        <v>1342</v>
      </c>
      <c r="E187" s="50">
        <f>work!G188+work!H188</f>
        <v>997513</v>
      </c>
      <c r="F187" s="50">
        <f>work!I188+work!J188</f>
        <v>646910</v>
      </c>
      <c r="H187" s="50"/>
      <c r="I187" s="5"/>
    </row>
    <row r="188" spans="1:9" ht="15">
      <c r="A188" s="52">
        <v>158</v>
      </c>
      <c r="B188" s="61" t="s">
        <v>1344</v>
      </c>
      <c r="C188" s="61" t="s">
        <v>1270</v>
      </c>
      <c r="D188" s="16" t="s">
        <v>1345</v>
      </c>
      <c r="E188" s="50">
        <f>work!G189+work!H189</f>
        <v>1351487</v>
      </c>
      <c r="F188" s="50">
        <f>work!I189+work!J189</f>
        <v>824457</v>
      </c>
      <c r="H188" s="50"/>
      <c r="I188" s="5"/>
    </row>
    <row r="189" spans="1:9" ht="15">
      <c r="A189" s="52">
        <v>159</v>
      </c>
      <c r="B189" s="61" t="s">
        <v>1347</v>
      </c>
      <c r="C189" s="61" t="s">
        <v>1270</v>
      </c>
      <c r="D189" s="16" t="s">
        <v>1348</v>
      </c>
      <c r="E189" s="50">
        <f>work!G190+work!H190</f>
        <v>942731</v>
      </c>
      <c r="F189" s="50">
        <f>work!I190+work!J190</f>
        <v>47020</v>
      </c>
      <c r="H189" s="50"/>
      <c r="I189" s="5"/>
    </row>
    <row r="190" spans="1:9" ht="15">
      <c r="A190" s="52">
        <v>160</v>
      </c>
      <c r="B190" s="61" t="s">
        <v>1350</v>
      </c>
      <c r="C190" s="61" t="s">
        <v>1270</v>
      </c>
      <c r="D190" s="16" t="s">
        <v>1351</v>
      </c>
      <c r="E190" s="50">
        <f>work!G191+work!H191</f>
        <v>8484810</v>
      </c>
      <c r="F190" s="50">
        <f>work!I191+work!J191</f>
        <v>28936739</v>
      </c>
      <c r="H190" s="50"/>
      <c r="I190" s="5"/>
    </row>
    <row r="191" spans="1:9" ht="15">
      <c r="A191" s="52">
        <v>161</v>
      </c>
      <c r="B191" s="61" t="s">
        <v>1353</v>
      </c>
      <c r="C191" s="61" t="s">
        <v>1270</v>
      </c>
      <c r="D191" s="16" t="s">
        <v>1354</v>
      </c>
      <c r="E191" s="50">
        <f>work!G192+work!H192</f>
        <v>2144700</v>
      </c>
      <c r="F191" s="50">
        <f>work!I192+work!J192</f>
        <v>1363165</v>
      </c>
      <c r="H191" s="50"/>
      <c r="I191" s="5"/>
    </row>
    <row r="192" spans="1:9" ht="15">
      <c r="A192" s="52">
        <v>162</v>
      </c>
      <c r="B192" s="61" t="s">
        <v>1356</v>
      </c>
      <c r="C192" s="61" t="s">
        <v>1270</v>
      </c>
      <c r="D192" s="16" t="s">
        <v>1357</v>
      </c>
      <c r="E192" s="50">
        <f>work!G193+work!H193</f>
        <v>70000</v>
      </c>
      <c r="F192" s="50">
        <f>work!I193+work!J193</f>
        <v>0</v>
      </c>
      <c r="H192" s="50"/>
      <c r="I192" s="5"/>
    </row>
    <row r="193" spans="1:9" ht="15">
      <c r="A193" s="52">
        <v>163</v>
      </c>
      <c r="B193" s="61" t="s">
        <v>1359</v>
      </c>
      <c r="C193" s="61" t="s">
        <v>1270</v>
      </c>
      <c r="D193" s="16" t="s">
        <v>1360</v>
      </c>
      <c r="E193" s="50">
        <f>work!G194+work!H194</f>
        <v>1944612</v>
      </c>
      <c r="F193" s="50">
        <f>work!I194+work!J194</f>
        <v>1934057</v>
      </c>
      <c r="H193" s="50"/>
      <c r="I193" s="5"/>
    </row>
    <row r="194" spans="1:9" ht="15">
      <c r="A194" s="52">
        <v>164</v>
      </c>
      <c r="B194" s="61" t="s">
        <v>1362</v>
      </c>
      <c r="C194" s="61" t="s">
        <v>1270</v>
      </c>
      <c r="D194" s="16" t="s">
        <v>1363</v>
      </c>
      <c r="E194" s="50">
        <f>work!G195+work!H195</f>
        <v>5221461</v>
      </c>
      <c r="F194" s="50">
        <f>work!I195+work!J195</f>
        <v>1468165</v>
      </c>
      <c r="H194" s="50"/>
      <c r="I194" s="5"/>
    </row>
    <row r="195" spans="1:9" ht="15">
      <c r="A195" s="52">
        <v>165</v>
      </c>
      <c r="B195" s="61" t="s">
        <v>1365</v>
      </c>
      <c r="C195" s="61" t="s">
        <v>1270</v>
      </c>
      <c r="D195" s="16" t="s">
        <v>1366</v>
      </c>
      <c r="E195" s="50">
        <f>work!G196+work!H196</f>
        <v>1490921</v>
      </c>
      <c r="F195" s="50">
        <f>work!I196+work!J196</f>
        <v>2647812</v>
      </c>
      <c r="H195" s="50"/>
      <c r="I195" s="5"/>
    </row>
    <row r="196" spans="1:9" ht="15">
      <c r="A196" s="52">
        <v>166</v>
      </c>
      <c r="B196" s="61" t="s">
        <v>1368</v>
      </c>
      <c r="C196" s="61" t="s">
        <v>1270</v>
      </c>
      <c r="D196" s="16" t="s">
        <v>1369</v>
      </c>
      <c r="E196" s="50">
        <f>work!G197+work!H197</f>
        <v>0</v>
      </c>
      <c r="F196" s="50">
        <f>work!I197+work!J197</f>
        <v>0</v>
      </c>
      <c r="H196" s="50"/>
      <c r="I196" s="5"/>
    </row>
    <row r="197" spans="1:9" ht="15">
      <c r="A197" s="52">
        <v>167</v>
      </c>
      <c r="B197" s="61" t="s">
        <v>1371</v>
      </c>
      <c r="C197" s="61" t="s">
        <v>1270</v>
      </c>
      <c r="D197" s="16" t="s">
        <v>1372</v>
      </c>
      <c r="E197" s="50">
        <f>work!G198+work!H198</f>
        <v>13601511</v>
      </c>
      <c r="F197" s="50">
        <f>work!I198+work!J198</f>
        <v>13198414</v>
      </c>
      <c r="H197" s="50"/>
      <c r="I197" s="5"/>
    </row>
    <row r="198" spans="1:9" ht="15">
      <c r="A198" s="52">
        <v>168</v>
      </c>
      <c r="B198" s="61" t="s">
        <v>1374</v>
      </c>
      <c r="C198" s="61" t="s">
        <v>1270</v>
      </c>
      <c r="D198" s="16" t="s">
        <v>1375</v>
      </c>
      <c r="E198" s="50">
        <f>work!G199+work!H199</f>
        <v>2466074</v>
      </c>
      <c r="F198" s="50">
        <f>work!I199+work!J199</f>
        <v>4355340</v>
      </c>
      <c r="H198" s="50"/>
      <c r="I198" s="5"/>
    </row>
    <row r="199" spans="1:9" ht="15">
      <c r="A199" s="52">
        <v>169</v>
      </c>
      <c r="B199" s="61" t="s">
        <v>1377</v>
      </c>
      <c r="C199" s="61" t="s">
        <v>1270</v>
      </c>
      <c r="D199" s="16" t="s">
        <v>1378</v>
      </c>
      <c r="E199" s="50">
        <f>work!G200+work!H200</f>
        <v>17641302</v>
      </c>
      <c r="F199" s="50">
        <f>work!I200+work!J200</f>
        <v>10953581</v>
      </c>
      <c r="H199" s="50"/>
      <c r="I199" s="5"/>
    </row>
    <row r="200" spans="1:9" ht="15">
      <c r="A200" s="52">
        <v>170</v>
      </c>
      <c r="B200" s="61" t="s">
        <v>1380</v>
      </c>
      <c r="C200" s="61" t="s">
        <v>1270</v>
      </c>
      <c r="D200" s="16" t="s">
        <v>1381</v>
      </c>
      <c r="E200" s="50">
        <f>work!G201+work!H201</f>
        <v>206957</v>
      </c>
      <c r="F200" s="50">
        <f>work!I201+work!J201</f>
        <v>224985</v>
      </c>
      <c r="H200" s="50"/>
      <c r="I200" s="5"/>
    </row>
    <row r="201" spans="1:9" ht="15">
      <c r="A201" s="52">
        <v>171</v>
      </c>
      <c r="B201" s="61" t="s">
        <v>1384</v>
      </c>
      <c r="C201" s="61" t="s">
        <v>1382</v>
      </c>
      <c r="D201" s="16" t="s">
        <v>1385</v>
      </c>
      <c r="E201" s="50">
        <f>work!G202+work!H202</f>
        <v>56849866</v>
      </c>
      <c r="F201" s="50">
        <f>work!I202+work!J202</f>
        <v>2860898</v>
      </c>
      <c r="H201" s="50"/>
      <c r="I201" s="5"/>
    </row>
    <row r="202" spans="1:9" ht="15">
      <c r="A202" s="52">
        <v>172</v>
      </c>
      <c r="B202" s="61" t="s">
        <v>1387</v>
      </c>
      <c r="C202" s="61" t="s">
        <v>1382</v>
      </c>
      <c r="D202" s="16" t="s">
        <v>1388</v>
      </c>
      <c r="E202" s="50">
        <f>work!G203+work!H203</f>
        <v>13831419</v>
      </c>
      <c r="F202" s="50">
        <f>work!I203+work!J203</f>
        <v>2508152</v>
      </c>
      <c r="H202" s="50"/>
      <c r="I202" s="5"/>
    </row>
    <row r="203" spans="1:9" ht="15">
      <c r="A203" s="52">
        <v>173</v>
      </c>
      <c r="B203" s="61" t="s">
        <v>1390</v>
      </c>
      <c r="C203" s="61" t="s">
        <v>1382</v>
      </c>
      <c r="D203" s="16" t="s">
        <v>1391</v>
      </c>
      <c r="E203" s="50">
        <f>work!G204+work!H204</f>
        <v>3329738</v>
      </c>
      <c r="F203" s="50">
        <f>work!I204+work!J204</f>
        <v>7100</v>
      </c>
      <c r="H203" s="50"/>
      <c r="I203" s="5"/>
    </row>
    <row r="204" spans="1:9" ht="15">
      <c r="A204" s="52">
        <v>174</v>
      </c>
      <c r="B204" s="61" t="s">
        <v>1393</v>
      </c>
      <c r="C204" s="61" t="s">
        <v>1382</v>
      </c>
      <c r="D204" s="16" t="s">
        <v>1394</v>
      </c>
      <c r="E204" s="50">
        <f>work!G205+work!H205</f>
        <v>3395528</v>
      </c>
      <c r="F204" s="50">
        <f>work!I205+work!J205</f>
        <v>1667739</v>
      </c>
      <c r="H204" s="50"/>
      <c r="I204" s="5"/>
    </row>
    <row r="205" spans="1:9" ht="15">
      <c r="A205" s="52">
        <v>175</v>
      </c>
      <c r="B205" s="61" t="s">
        <v>1396</v>
      </c>
      <c r="C205" s="61" t="s">
        <v>1382</v>
      </c>
      <c r="D205" s="16" t="s">
        <v>1397</v>
      </c>
      <c r="E205" s="50">
        <f>work!G206+work!H206</f>
        <v>14532741</v>
      </c>
      <c r="F205" s="50">
        <f>work!I206+work!J206</f>
        <v>3922967</v>
      </c>
      <c r="H205" s="50"/>
      <c r="I205" s="5"/>
    </row>
    <row r="206" spans="1:9" ht="15">
      <c r="A206" s="52">
        <v>176</v>
      </c>
      <c r="B206" s="61" t="s">
        <v>1399</v>
      </c>
      <c r="C206" s="61" t="s">
        <v>1382</v>
      </c>
      <c r="D206" s="16" t="s">
        <v>1400</v>
      </c>
      <c r="E206" s="50">
        <f>work!G207+work!H207</f>
        <v>25989078</v>
      </c>
      <c r="F206" s="50">
        <f>work!I207+work!J207</f>
        <v>5578440</v>
      </c>
      <c r="H206" s="50"/>
      <c r="I206" s="5"/>
    </row>
    <row r="207" spans="1:9" ht="15">
      <c r="A207" s="52">
        <v>177</v>
      </c>
      <c r="B207" s="61" t="s">
        <v>1402</v>
      </c>
      <c r="C207" s="61" t="s">
        <v>1382</v>
      </c>
      <c r="D207" s="16" t="s">
        <v>1403</v>
      </c>
      <c r="E207" s="50">
        <f>work!G208+work!H208</f>
        <v>9984510</v>
      </c>
      <c r="F207" s="50">
        <f>work!I208+work!J208</f>
        <v>1230674</v>
      </c>
      <c r="H207" s="50"/>
      <c r="I207" s="5"/>
    </row>
    <row r="208" spans="1:9" ht="15">
      <c r="A208" s="52">
        <v>178</v>
      </c>
      <c r="B208" s="61" t="s">
        <v>1405</v>
      </c>
      <c r="C208" s="61" t="s">
        <v>1382</v>
      </c>
      <c r="D208" s="16" t="s">
        <v>1406</v>
      </c>
      <c r="E208" s="50">
        <f>work!G209+work!H209</f>
        <v>87737313</v>
      </c>
      <c r="F208" s="50">
        <f>work!I209+work!J209</f>
        <v>6810277</v>
      </c>
      <c r="H208" s="50"/>
      <c r="I208" s="5"/>
    </row>
    <row r="209" spans="1:9" ht="15">
      <c r="A209" s="52">
        <v>179</v>
      </c>
      <c r="B209" s="61" t="s">
        <v>1408</v>
      </c>
      <c r="C209" s="61" t="s">
        <v>1382</v>
      </c>
      <c r="D209" s="16" t="s">
        <v>1409</v>
      </c>
      <c r="E209" s="50">
        <f>work!G210+work!H210</f>
        <v>28342470</v>
      </c>
      <c r="F209" s="50">
        <f>work!I210+work!J210</f>
        <v>12067948</v>
      </c>
      <c r="H209" s="50"/>
      <c r="I209" s="5"/>
    </row>
    <row r="210" spans="1:9" ht="15">
      <c r="A210" s="52">
        <v>180</v>
      </c>
      <c r="B210" s="61" t="s">
        <v>1411</v>
      </c>
      <c r="C210" s="61" t="s">
        <v>1382</v>
      </c>
      <c r="D210" s="16" t="s">
        <v>1412</v>
      </c>
      <c r="E210" s="50">
        <f>work!G211+work!H211</f>
        <v>30295753</v>
      </c>
      <c r="F210" s="50">
        <f>work!I211+work!J211</f>
        <v>1408662</v>
      </c>
      <c r="H210" s="50"/>
      <c r="I210" s="5"/>
    </row>
    <row r="211" spans="1:9" ht="15">
      <c r="A211" s="52">
        <v>181</v>
      </c>
      <c r="B211" s="61" t="s">
        <v>1414</v>
      </c>
      <c r="C211" s="61" t="s">
        <v>1382</v>
      </c>
      <c r="D211" s="16" t="s">
        <v>1415</v>
      </c>
      <c r="E211" s="50">
        <f>work!G212+work!H212</f>
        <v>9888523</v>
      </c>
      <c r="F211" s="50">
        <f>work!I212+work!J212</f>
        <v>1855928</v>
      </c>
      <c r="H211" s="50"/>
      <c r="I211" s="5"/>
    </row>
    <row r="212" spans="1:9" ht="15">
      <c r="A212" s="52">
        <v>182</v>
      </c>
      <c r="B212" s="61" t="s">
        <v>1417</v>
      </c>
      <c r="C212" s="61" t="s">
        <v>1382</v>
      </c>
      <c r="D212" s="16" t="s">
        <v>1418</v>
      </c>
      <c r="E212" s="50">
        <f>work!G213+work!H213</f>
        <v>3581201</v>
      </c>
      <c r="F212" s="50">
        <f>work!I213+work!J213</f>
        <v>95426</v>
      </c>
      <c r="H212" s="50"/>
      <c r="I212" s="5"/>
    </row>
    <row r="213" spans="1:9" ht="15">
      <c r="A213" s="52">
        <v>183</v>
      </c>
      <c r="B213" s="61" t="s">
        <v>1420</v>
      </c>
      <c r="C213" s="61" t="s">
        <v>1382</v>
      </c>
      <c r="D213" s="16" t="s">
        <v>1421</v>
      </c>
      <c r="E213" s="50">
        <f>work!G214+work!H214</f>
        <v>1243220</v>
      </c>
      <c r="F213" s="50">
        <f>work!I214+work!J214</f>
        <v>14478</v>
      </c>
      <c r="H213" s="50"/>
      <c r="I213" s="5"/>
    </row>
    <row r="214" spans="1:9" ht="15">
      <c r="A214" s="52">
        <v>184</v>
      </c>
      <c r="B214" s="61" t="s">
        <v>1423</v>
      </c>
      <c r="C214" s="61" t="s">
        <v>1382</v>
      </c>
      <c r="D214" s="16" t="s">
        <v>1424</v>
      </c>
      <c r="E214" s="50">
        <f>work!G215+work!H215</f>
        <v>2621510</v>
      </c>
      <c r="F214" s="50">
        <f>work!I215+work!J215</f>
        <v>2333497</v>
      </c>
      <c r="H214" s="50"/>
      <c r="I214" s="5"/>
    </row>
    <row r="215" spans="1:9" ht="15">
      <c r="A215" s="52">
        <v>185</v>
      </c>
      <c r="B215" s="61" t="s">
        <v>1426</v>
      </c>
      <c r="C215" s="61" t="s">
        <v>1382</v>
      </c>
      <c r="D215" s="16" t="s">
        <v>1427</v>
      </c>
      <c r="E215" s="50">
        <f>work!G216+work!H216</f>
        <v>6443894</v>
      </c>
      <c r="F215" s="50">
        <f>work!I216+work!J216</f>
        <v>5006650</v>
      </c>
      <c r="H215" s="50"/>
      <c r="I215" s="5"/>
    </row>
    <row r="216" spans="1:9" ht="15">
      <c r="A216" s="52">
        <v>186</v>
      </c>
      <c r="B216" s="61" t="s">
        <v>1429</v>
      </c>
      <c r="C216" s="61" t="s">
        <v>1382</v>
      </c>
      <c r="D216" s="16" t="s">
        <v>1430</v>
      </c>
      <c r="E216" s="50">
        <f>work!G217+work!H217</f>
        <v>392686</v>
      </c>
      <c r="F216" s="50">
        <f>work!I217+work!J217</f>
        <v>102954</v>
      </c>
      <c r="H216" s="50"/>
      <c r="I216" s="5"/>
    </row>
    <row r="217" spans="1:9" ht="15">
      <c r="A217" s="52">
        <v>187</v>
      </c>
      <c r="B217" s="61" t="s">
        <v>1433</v>
      </c>
      <c r="C217" s="61" t="s">
        <v>1431</v>
      </c>
      <c r="D217" s="16" t="s">
        <v>1434</v>
      </c>
      <c r="E217" s="50">
        <f>work!G218+work!H218</f>
        <v>4271330</v>
      </c>
      <c r="F217" s="50">
        <f>work!I218+work!J218</f>
        <v>7484187</v>
      </c>
      <c r="H217" s="50"/>
      <c r="I217" s="5"/>
    </row>
    <row r="218" spans="1:9" ht="15">
      <c r="A218" s="52">
        <v>188</v>
      </c>
      <c r="B218" s="61" t="s">
        <v>1436</v>
      </c>
      <c r="C218" s="61" t="s">
        <v>1431</v>
      </c>
      <c r="D218" s="16" t="s">
        <v>1437</v>
      </c>
      <c r="E218" s="50">
        <f>work!G219+work!H219</f>
        <v>806703</v>
      </c>
      <c r="F218" s="50">
        <f>work!I219+work!J219</f>
        <v>505652</v>
      </c>
      <c r="H218" s="50"/>
      <c r="I218" s="5"/>
    </row>
    <row r="219" spans="1:9" ht="15">
      <c r="A219" s="52">
        <v>189</v>
      </c>
      <c r="B219" s="61" t="s">
        <v>1439</v>
      </c>
      <c r="C219" s="61" t="s">
        <v>1431</v>
      </c>
      <c r="D219" s="16" t="s">
        <v>1440</v>
      </c>
      <c r="E219" s="50">
        <f>work!G220+work!H220</f>
        <v>802738</v>
      </c>
      <c r="F219" s="50">
        <f>work!I220+work!J220</f>
        <v>614575</v>
      </c>
      <c r="H219" s="50"/>
      <c r="I219" s="5"/>
    </row>
    <row r="220" spans="1:9" ht="15">
      <c r="A220" s="52">
        <v>190</v>
      </c>
      <c r="B220" s="61" t="s">
        <v>1442</v>
      </c>
      <c r="C220" s="61" t="s">
        <v>1431</v>
      </c>
      <c r="D220" s="16" t="s">
        <v>1443</v>
      </c>
      <c r="E220" s="50">
        <f>work!G221+work!H221</f>
        <v>1022377</v>
      </c>
      <c r="F220" s="50">
        <f>work!I221+work!J221</f>
        <v>452141</v>
      </c>
      <c r="H220" s="50"/>
      <c r="I220" s="5"/>
    </row>
    <row r="221" spans="1:9" ht="15">
      <c r="A221" s="52">
        <v>191</v>
      </c>
      <c r="B221" s="61" t="s">
        <v>1445</v>
      </c>
      <c r="C221" s="61" t="s">
        <v>1431</v>
      </c>
      <c r="D221" s="16" t="s">
        <v>1446</v>
      </c>
      <c r="E221" s="50">
        <f>work!G222+work!H222</f>
        <v>773503</v>
      </c>
      <c r="F221" s="50">
        <f>work!I222+work!J222</f>
        <v>1485708</v>
      </c>
      <c r="H221" s="50"/>
      <c r="I221" s="5"/>
    </row>
    <row r="222" spans="1:9" ht="15">
      <c r="A222" s="52">
        <v>192</v>
      </c>
      <c r="B222" s="61" t="s">
        <v>1448</v>
      </c>
      <c r="C222" s="61" t="s">
        <v>1431</v>
      </c>
      <c r="D222" s="16" t="s">
        <v>1449</v>
      </c>
      <c r="E222" s="50">
        <f>work!G223+work!H223</f>
        <v>192926</v>
      </c>
      <c r="F222" s="50">
        <f>work!I223+work!J223</f>
        <v>91360</v>
      </c>
      <c r="H222" s="50"/>
      <c r="I222" s="5"/>
    </row>
    <row r="223" spans="1:9" ht="15">
      <c r="A223" s="52">
        <v>193</v>
      </c>
      <c r="B223" s="61" t="s">
        <v>1451</v>
      </c>
      <c r="C223" s="61" t="s">
        <v>1431</v>
      </c>
      <c r="D223" s="16" t="s">
        <v>1452</v>
      </c>
      <c r="E223" s="50">
        <f>work!G224+work!H224</f>
        <v>1121451</v>
      </c>
      <c r="F223" s="50">
        <f>work!I224+work!J224</f>
        <v>761947</v>
      </c>
      <c r="H223" s="50"/>
      <c r="I223" s="5"/>
    </row>
    <row r="224" spans="1:9" ht="15">
      <c r="A224" s="52">
        <v>194</v>
      </c>
      <c r="B224" s="61" t="s">
        <v>1454</v>
      </c>
      <c r="C224" s="61" t="s">
        <v>1431</v>
      </c>
      <c r="D224" s="16" t="s">
        <v>1455</v>
      </c>
      <c r="E224" s="50">
        <f>work!G225+work!H225</f>
        <v>748835</v>
      </c>
      <c r="F224" s="50">
        <f>work!I225+work!J225</f>
        <v>0</v>
      </c>
      <c r="H224" s="50"/>
      <c r="I224" s="5"/>
    </row>
    <row r="225" spans="1:9" ht="15">
      <c r="A225" s="52">
        <v>195</v>
      </c>
      <c r="B225" s="61" t="s">
        <v>1457</v>
      </c>
      <c r="C225" s="61" t="s">
        <v>1431</v>
      </c>
      <c r="D225" s="16" t="s">
        <v>1458</v>
      </c>
      <c r="E225" s="50">
        <f>work!G226+work!H226</f>
        <v>1375137</v>
      </c>
      <c r="F225" s="50">
        <f>work!I226+work!J226</f>
        <v>1396715</v>
      </c>
      <c r="H225" s="50"/>
      <c r="I225" s="5"/>
    </row>
    <row r="226" spans="1:9" ht="15">
      <c r="A226" s="52">
        <v>196</v>
      </c>
      <c r="B226" s="61" t="s">
        <v>1460</v>
      </c>
      <c r="C226" s="61" t="s">
        <v>1431</v>
      </c>
      <c r="D226" s="16" t="s">
        <v>1461</v>
      </c>
      <c r="E226" s="50">
        <f>work!G227+work!H227</f>
        <v>7044424</v>
      </c>
      <c r="F226" s="50">
        <f>work!I227+work!J227</f>
        <v>8510711</v>
      </c>
      <c r="H226" s="50"/>
      <c r="I226" s="5"/>
    </row>
    <row r="227" spans="1:9" ht="15">
      <c r="A227" s="52">
        <v>197</v>
      </c>
      <c r="B227" s="61" t="s">
        <v>1463</v>
      </c>
      <c r="C227" s="61" t="s">
        <v>1431</v>
      </c>
      <c r="D227" s="16" t="s">
        <v>1464</v>
      </c>
      <c r="E227" s="50">
        <f>work!G228+work!H228</f>
        <v>118680</v>
      </c>
      <c r="F227" s="50">
        <f>work!I228+work!J228</f>
        <v>0</v>
      </c>
      <c r="H227" s="50"/>
      <c r="I227" s="5"/>
    </row>
    <row r="228" spans="1:9" ht="15">
      <c r="A228" s="52">
        <v>198</v>
      </c>
      <c r="B228" s="61" t="s">
        <v>1466</v>
      </c>
      <c r="C228" s="61" t="s">
        <v>1431</v>
      </c>
      <c r="D228" s="16" t="s">
        <v>1467</v>
      </c>
      <c r="E228" s="50">
        <f>work!G229+work!H229</f>
        <v>637985</v>
      </c>
      <c r="F228" s="50">
        <f>work!I229+work!J229</f>
        <v>897098</v>
      </c>
      <c r="H228" s="50"/>
      <c r="I228" s="5"/>
    </row>
    <row r="229" spans="1:9" ht="15">
      <c r="A229" s="52">
        <v>199</v>
      </c>
      <c r="B229" s="61" t="s">
        <v>1469</v>
      </c>
      <c r="C229" s="61" t="s">
        <v>1431</v>
      </c>
      <c r="D229" s="16" t="s">
        <v>1470</v>
      </c>
      <c r="E229" s="50">
        <f>work!G230+work!H230</f>
        <v>1590901</v>
      </c>
      <c r="F229" s="50">
        <f>work!I230+work!J230</f>
        <v>2718899</v>
      </c>
      <c r="H229" s="50"/>
      <c r="I229" s="5"/>
    </row>
    <row r="230" spans="1:9" ht="15">
      <c r="A230" s="52">
        <v>200</v>
      </c>
      <c r="B230" s="61" t="s">
        <v>1472</v>
      </c>
      <c r="C230" s="61" t="s">
        <v>1431</v>
      </c>
      <c r="D230" s="16" t="s">
        <v>1473</v>
      </c>
      <c r="E230" s="50">
        <f>work!G231+work!H231</f>
        <v>12113835</v>
      </c>
      <c r="F230" s="50">
        <f>work!I231+work!J231</f>
        <v>36102544</v>
      </c>
      <c r="H230" s="50"/>
      <c r="I230" s="5"/>
    </row>
    <row r="231" spans="1:9" ht="15">
      <c r="A231" s="52">
        <v>201</v>
      </c>
      <c r="B231" s="61" t="s">
        <v>1476</v>
      </c>
      <c r="C231" s="61" t="s">
        <v>1474</v>
      </c>
      <c r="D231" s="16" t="s">
        <v>1477</v>
      </c>
      <c r="E231" s="50">
        <f>work!G232+work!H232</f>
        <v>25925133</v>
      </c>
      <c r="F231" s="50">
        <f>work!I232+work!J232</f>
        <v>5607516</v>
      </c>
      <c r="H231" s="50"/>
      <c r="I231" s="5"/>
    </row>
    <row r="232" spans="1:9" ht="15">
      <c r="A232" s="52">
        <v>202</v>
      </c>
      <c r="B232" s="61" t="s">
        <v>1479</v>
      </c>
      <c r="C232" s="61" t="s">
        <v>1474</v>
      </c>
      <c r="D232" s="16" t="s">
        <v>1480</v>
      </c>
      <c r="E232" s="50">
        <f>work!G233+work!H233</f>
        <v>46225607</v>
      </c>
      <c r="F232" s="50">
        <f>work!I233+work!J233</f>
        <v>3137452</v>
      </c>
      <c r="H232" s="50"/>
      <c r="I232" s="5"/>
    </row>
    <row r="233" spans="1:9" ht="15">
      <c r="A233" s="52">
        <v>203</v>
      </c>
      <c r="B233" s="61" t="s">
        <v>1482</v>
      </c>
      <c r="C233" s="61" t="s">
        <v>1474</v>
      </c>
      <c r="D233" s="16" t="s">
        <v>1483</v>
      </c>
      <c r="E233" s="50">
        <f>work!G234+work!H234</f>
        <v>2779359</v>
      </c>
      <c r="F233" s="50">
        <f>work!I234+work!J234</f>
        <v>773581</v>
      </c>
      <c r="H233" s="50"/>
      <c r="I233" s="5"/>
    </row>
    <row r="234" spans="1:9" ht="15">
      <c r="A234" s="52">
        <v>204</v>
      </c>
      <c r="B234" s="61" t="s">
        <v>1485</v>
      </c>
      <c r="C234" s="61" t="s">
        <v>1474</v>
      </c>
      <c r="D234" s="16" t="s">
        <v>1486</v>
      </c>
      <c r="E234" s="50">
        <f>work!G235+work!H235</f>
        <v>7839211</v>
      </c>
      <c r="F234" s="50">
        <f>work!I235+work!J235</f>
        <v>3938973</v>
      </c>
      <c r="H234" s="50"/>
      <c r="I234" s="5"/>
    </row>
    <row r="235" spans="1:9" ht="15">
      <c r="A235" s="52">
        <v>205</v>
      </c>
      <c r="B235" s="61" t="s">
        <v>1488</v>
      </c>
      <c r="C235" s="61" t="s">
        <v>1474</v>
      </c>
      <c r="D235" s="16" t="s">
        <v>1489</v>
      </c>
      <c r="E235" s="50">
        <f>work!G236+work!H236</f>
        <v>16191084</v>
      </c>
      <c r="F235" s="50">
        <f>work!I236+work!J236</f>
        <v>3622893</v>
      </c>
      <c r="H235" s="50"/>
      <c r="I235" s="5"/>
    </row>
    <row r="236" spans="1:9" ht="15">
      <c r="A236" s="52">
        <v>206</v>
      </c>
      <c r="B236" s="61" t="s">
        <v>1491</v>
      </c>
      <c r="C236" s="61" t="s">
        <v>1474</v>
      </c>
      <c r="D236" s="16" t="s">
        <v>1492</v>
      </c>
      <c r="E236" s="50">
        <f>work!G237+work!H237</f>
        <v>4314043</v>
      </c>
      <c r="F236" s="50">
        <f>work!I237+work!J237</f>
        <v>0</v>
      </c>
      <c r="H236" s="50"/>
      <c r="I236" s="5"/>
    </row>
    <row r="237" spans="1:9" ht="15">
      <c r="A237" s="52">
        <v>207</v>
      </c>
      <c r="B237" s="61" t="s">
        <v>1494</v>
      </c>
      <c r="C237" s="61" t="s">
        <v>1474</v>
      </c>
      <c r="D237" s="16" t="s">
        <v>1446</v>
      </c>
      <c r="E237" s="50">
        <f>work!G238+work!H238</f>
        <v>9438568</v>
      </c>
      <c r="F237" s="50">
        <f>work!I238+work!J238</f>
        <v>14458191</v>
      </c>
      <c r="H237" s="50"/>
      <c r="I237" s="5"/>
    </row>
    <row r="238" spans="1:9" ht="15">
      <c r="A238" s="52">
        <v>208</v>
      </c>
      <c r="B238" s="61" t="s">
        <v>1496</v>
      </c>
      <c r="C238" s="61" t="s">
        <v>1474</v>
      </c>
      <c r="D238" s="16" t="s">
        <v>1497</v>
      </c>
      <c r="E238" s="50">
        <f>work!G239+work!H239</f>
        <v>7286550</v>
      </c>
      <c r="F238" s="50">
        <f>work!I239+work!J239</f>
        <v>221660</v>
      </c>
      <c r="H238" s="50"/>
      <c r="I238" s="5"/>
    </row>
    <row r="239" spans="1:9" ht="15">
      <c r="A239" s="52">
        <v>209</v>
      </c>
      <c r="B239" s="61" t="s">
        <v>1499</v>
      </c>
      <c r="C239" s="61" t="s">
        <v>1474</v>
      </c>
      <c r="D239" s="16" t="s">
        <v>1500</v>
      </c>
      <c r="E239" s="50">
        <f>work!G240+work!H240</f>
        <v>5024909</v>
      </c>
      <c r="F239" s="50">
        <f>work!I240+work!J240</f>
        <v>4920807</v>
      </c>
      <c r="H239" s="50"/>
      <c r="I239" s="5"/>
    </row>
    <row r="240" spans="1:9" ht="15">
      <c r="A240" s="52">
        <v>210</v>
      </c>
      <c r="B240" s="61" t="s">
        <v>1502</v>
      </c>
      <c r="C240" s="61" t="s">
        <v>1474</v>
      </c>
      <c r="D240" s="16" t="s">
        <v>1503</v>
      </c>
      <c r="E240" s="50">
        <f>work!G241+work!H241</f>
        <v>57243201</v>
      </c>
      <c r="F240" s="50">
        <f>work!I241+work!J241</f>
        <v>40437965</v>
      </c>
      <c r="H240" s="50"/>
      <c r="I240" s="5"/>
    </row>
    <row r="241" spans="1:9" ht="15">
      <c r="A241" s="52">
        <v>211</v>
      </c>
      <c r="B241" s="61" t="s">
        <v>1505</v>
      </c>
      <c r="C241" s="61" t="s">
        <v>1474</v>
      </c>
      <c r="D241" s="16" t="s">
        <v>1506</v>
      </c>
      <c r="E241" s="50">
        <f>work!G242+work!H242</f>
        <v>15988144</v>
      </c>
      <c r="F241" s="50">
        <f>work!I242+work!J242</f>
        <v>5703034</v>
      </c>
      <c r="H241" s="50"/>
      <c r="I241" s="5"/>
    </row>
    <row r="242" spans="1:9" ht="15">
      <c r="A242" s="52">
        <v>212</v>
      </c>
      <c r="B242" s="61" t="s">
        <v>1508</v>
      </c>
      <c r="C242" s="61" t="s">
        <v>1474</v>
      </c>
      <c r="D242" s="16" t="s">
        <v>1509</v>
      </c>
      <c r="E242" s="50">
        <f>work!G243+work!H243</f>
        <v>43537897</v>
      </c>
      <c r="F242" s="50">
        <f>work!I243+work!J243</f>
        <v>22765522</v>
      </c>
      <c r="H242" s="50"/>
      <c r="I242" s="5"/>
    </row>
    <row r="243" spans="1:9" ht="15">
      <c r="A243" s="52">
        <v>213</v>
      </c>
      <c r="B243" s="61" t="s">
        <v>1511</v>
      </c>
      <c r="C243" s="61" t="s">
        <v>1474</v>
      </c>
      <c r="D243" s="16" t="s">
        <v>1512</v>
      </c>
      <c r="E243" s="50">
        <f>work!G244+work!H244</f>
        <v>76416428</v>
      </c>
      <c r="F243" s="50">
        <f>work!I244+work!J244</f>
        <v>11822955</v>
      </c>
      <c r="H243" s="50"/>
      <c r="I243" s="5"/>
    </row>
    <row r="244" spans="1:9" ht="15">
      <c r="A244" s="52">
        <v>214</v>
      </c>
      <c r="B244" s="61" t="s">
        <v>1514</v>
      </c>
      <c r="C244" s="61" t="s">
        <v>1474</v>
      </c>
      <c r="D244" s="16" t="s">
        <v>1515</v>
      </c>
      <c r="E244" s="50">
        <f>work!G245+work!H245</f>
        <v>134584347</v>
      </c>
      <c r="F244" s="50">
        <f>work!I245+work!J245</f>
        <v>259976323</v>
      </c>
      <c r="H244" s="50"/>
      <c r="I244" s="5"/>
    </row>
    <row r="245" spans="1:9" ht="15">
      <c r="A245" s="52">
        <v>215</v>
      </c>
      <c r="B245" s="61" t="s">
        <v>1517</v>
      </c>
      <c r="C245" s="61" t="s">
        <v>1474</v>
      </c>
      <c r="D245" s="16" t="s">
        <v>1518</v>
      </c>
      <c r="E245" s="50">
        <f>work!G246+work!H246</f>
        <v>12488388</v>
      </c>
      <c r="F245" s="50">
        <f>work!I246+work!J246</f>
        <v>1435719</v>
      </c>
      <c r="H245" s="50"/>
      <c r="I245" s="5"/>
    </row>
    <row r="246" spans="1:9" ht="15">
      <c r="A246" s="52">
        <v>216</v>
      </c>
      <c r="B246" s="61" t="s">
        <v>1520</v>
      </c>
      <c r="C246" s="61" t="s">
        <v>1474</v>
      </c>
      <c r="D246" s="16" t="s">
        <v>1521</v>
      </c>
      <c r="E246" s="50">
        <f>work!G247+work!H247</f>
        <v>12858165</v>
      </c>
      <c r="F246" s="50">
        <f>work!I247+work!J247</f>
        <v>3870994</v>
      </c>
      <c r="H246" s="50"/>
      <c r="I246" s="5"/>
    </row>
    <row r="247" spans="1:9" ht="15">
      <c r="A247" s="52">
        <v>217</v>
      </c>
      <c r="B247" s="61" t="s">
        <v>1522</v>
      </c>
      <c r="C247" s="61" t="s">
        <v>1474</v>
      </c>
      <c r="D247" s="16" t="s">
        <v>1523</v>
      </c>
      <c r="E247" s="50">
        <f>work!G248+work!H248</f>
        <v>33925905</v>
      </c>
      <c r="F247" s="50">
        <f>work!I248+work!J248</f>
        <v>2948994</v>
      </c>
      <c r="H247" s="50"/>
      <c r="I247" s="5"/>
    </row>
    <row r="248" spans="1:9" ht="15">
      <c r="A248" s="52">
        <v>218</v>
      </c>
      <c r="B248" s="61" t="s">
        <v>1525</v>
      </c>
      <c r="C248" s="61" t="s">
        <v>1474</v>
      </c>
      <c r="D248" s="16" t="s">
        <v>1526</v>
      </c>
      <c r="E248" s="50">
        <f>work!G249+work!H249</f>
        <v>19018019</v>
      </c>
      <c r="F248" s="50">
        <f>work!I249+work!J249</f>
        <v>9293319</v>
      </c>
      <c r="H248" s="50"/>
      <c r="I248" s="5"/>
    </row>
    <row r="249" spans="1:9" ht="15">
      <c r="A249" s="52">
        <v>219</v>
      </c>
      <c r="B249" s="61" t="s">
        <v>1528</v>
      </c>
      <c r="C249" s="61" t="s">
        <v>1474</v>
      </c>
      <c r="D249" s="16" t="s">
        <v>1529</v>
      </c>
      <c r="E249" s="50">
        <f>work!G250+work!H250</f>
        <v>30854460</v>
      </c>
      <c r="F249" s="50">
        <f>work!I250+work!J250</f>
        <v>22149285</v>
      </c>
      <c r="H249" s="50"/>
      <c r="I249" s="5"/>
    </row>
    <row r="250" spans="1:9" ht="15">
      <c r="A250" s="52">
        <v>220</v>
      </c>
      <c r="B250" s="61" t="s">
        <v>1531</v>
      </c>
      <c r="C250" s="61" t="s">
        <v>1474</v>
      </c>
      <c r="D250" s="16" t="s">
        <v>1532</v>
      </c>
      <c r="E250" s="50">
        <f>work!G251+work!H251</f>
        <v>18229412</v>
      </c>
      <c r="F250" s="50">
        <f>work!I251+work!J251</f>
        <v>1241171</v>
      </c>
      <c r="H250" s="50"/>
      <c r="I250" s="5"/>
    </row>
    <row r="251" spans="1:9" ht="15">
      <c r="A251" s="52">
        <v>221</v>
      </c>
      <c r="B251" s="61" t="s">
        <v>1534</v>
      </c>
      <c r="C251" s="61" t="s">
        <v>1474</v>
      </c>
      <c r="D251" s="16" t="s">
        <v>1535</v>
      </c>
      <c r="E251" s="50">
        <f>work!G252+work!H252</f>
        <v>9756869</v>
      </c>
      <c r="F251" s="50">
        <f>work!I252+work!J252</f>
        <v>6658522</v>
      </c>
      <c r="H251" s="50"/>
      <c r="I251" s="5"/>
    </row>
    <row r="252" spans="1:9" ht="15">
      <c r="A252" s="52">
        <v>222</v>
      </c>
      <c r="B252" s="61" t="s">
        <v>1537</v>
      </c>
      <c r="C252" s="61" t="s">
        <v>1474</v>
      </c>
      <c r="D252" s="16" t="s">
        <v>1538</v>
      </c>
      <c r="E252" s="50">
        <f>work!G253+work!H253</f>
        <v>17843451</v>
      </c>
      <c r="F252" s="50">
        <f>work!I253+work!J253</f>
        <v>25703862</v>
      </c>
      <c r="H252" s="50"/>
      <c r="I252" s="5"/>
    </row>
    <row r="253" spans="1:9" ht="15">
      <c r="A253" s="52">
        <v>223</v>
      </c>
      <c r="B253" s="61" t="s">
        <v>1541</v>
      </c>
      <c r="C253" s="61" t="s">
        <v>1539</v>
      </c>
      <c r="D253" s="16" t="s">
        <v>1542</v>
      </c>
      <c r="E253" s="50">
        <f>work!G254+work!H254</f>
        <v>6514654</v>
      </c>
      <c r="F253" s="50">
        <f>work!I254+work!J254</f>
        <v>3142510</v>
      </c>
      <c r="H253" s="50"/>
      <c r="I253" s="5"/>
    </row>
    <row r="254" spans="1:9" ht="15">
      <c r="A254" s="52">
        <v>224</v>
      </c>
      <c r="B254" s="61" t="s">
        <v>1544</v>
      </c>
      <c r="C254" s="61" t="s">
        <v>1539</v>
      </c>
      <c r="D254" s="16" t="s">
        <v>1545</v>
      </c>
      <c r="E254" s="50">
        <f>work!G255+work!H255</f>
        <v>12104321</v>
      </c>
      <c r="F254" s="50">
        <f>work!I255+work!J255</f>
        <v>38344893</v>
      </c>
      <c r="H254" s="50"/>
      <c r="I254" s="5"/>
    </row>
    <row r="255" spans="1:9" ht="15">
      <c r="A255" s="52">
        <v>225</v>
      </c>
      <c r="B255" s="61" t="s">
        <v>1547</v>
      </c>
      <c r="C255" s="61" t="s">
        <v>1539</v>
      </c>
      <c r="D255" s="16" t="s">
        <v>1548</v>
      </c>
      <c r="E255" s="50">
        <f>work!G256+work!H256</f>
        <v>9975484</v>
      </c>
      <c r="F255" s="50">
        <f>work!I256+work!J256</f>
        <v>3417462</v>
      </c>
      <c r="H255" s="50"/>
      <c r="I255" s="5"/>
    </row>
    <row r="256" spans="1:9" ht="15">
      <c r="A256" s="52">
        <v>226</v>
      </c>
      <c r="B256" s="61" t="s">
        <v>1550</v>
      </c>
      <c r="C256" s="61" t="s">
        <v>1539</v>
      </c>
      <c r="D256" s="16" t="s">
        <v>1551</v>
      </c>
      <c r="E256" s="50">
        <f>work!G257+work!H257</f>
        <v>1778570</v>
      </c>
      <c r="F256" s="50">
        <f>work!I257+work!J257</f>
        <v>1168536</v>
      </c>
      <c r="H256" s="50"/>
      <c r="I256" s="5"/>
    </row>
    <row r="257" spans="1:9" ht="15">
      <c r="A257" s="52">
        <v>227</v>
      </c>
      <c r="B257" s="61" t="s">
        <v>1553</v>
      </c>
      <c r="C257" s="61" t="s">
        <v>1539</v>
      </c>
      <c r="D257" s="16" t="s">
        <v>1554</v>
      </c>
      <c r="E257" s="50">
        <f>work!G258+work!H258</f>
        <v>6019785</v>
      </c>
      <c r="F257" s="50">
        <f>work!I258+work!J258</f>
        <v>2790982</v>
      </c>
      <c r="H257" s="50"/>
      <c r="I257" s="5"/>
    </row>
    <row r="258" spans="1:9" ht="15">
      <c r="A258" s="52">
        <v>228</v>
      </c>
      <c r="B258" s="61" t="s">
        <v>1556</v>
      </c>
      <c r="C258" s="61" t="s">
        <v>1539</v>
      </c>
      <c r="D258" s="16" t="s">
        <v>1557</v>
      </c>
      <c r="E258" s="50">
        <f>work!G259+work!H259</f>
        <v>11888256</v>
      </c>
      <c r="F258" s="50">
        <f>work!I259+work!J259</f>
        <v>61582572</v>
      </c>
      <c r="H258" s="50"/>
      <c r="I258" s="5"/>
    </row>
    <row r="259" spans="1:9" ht="15">
      <c r="A259" s="52">
        <v>229</v>
      </c>
      <c r="B259" s="61" t="s">
        <v>1559</v>
      </c>
      <c r="C259" s="61" t="s">
        <v>1539</v>
      </c>
      <c r="D259" s="16" t="s">
        <v>1449</v>
      </c>
      <c r="E259" s="50">
        <f>work!G260+work!H260</f>
        <v>1212808</v>
      </c>
      <c r="F259" s="50">
        <f>work!I260+work!J260</f>
        <v>4230198</v>
      </c>
      <c r="H259" s="50"/>
      <c r="I259" s="5"/>
    </row>
    <row r="260" spans="1:9" ht="15">
      <c r="A260" s="52">
        <v>230</v>
      </c>
      <c r="B260" s="61" t="s">
        <v>1561</v>
      </c>
      <c r="C260" s="61" t="s">
        <v>1539</v>
      </c>
      <c r="D260" s="16" t="s">
        <v>1562</v>
      </c>
      <c r="E260" s="50">
        <f>work!G261+work!H261</f>
        <v>14051943</v>
      </c>
      <c r="F260" s="50">
        <f>work!I261+work!J261</f>
        <v>6705272</v>
      </c>
      <c r="H260" s="50"/>
      <c r="I260" s="5"/>
    </row>
    <row r="261" spans="1:9" ht="15">
      <c r="A261" s="52">
        <v>231</v>
      </c>
      <c r="B261" s="61" t="s">
        <v>1564</v>
      </c>
      <c r="C261" s="61" t="s">
        <v>1539</v>
      </c>
      <c r="D261" s="16" t="s">
        <v>1565</v>
      </c>
      <c r="E261" s="50">
        <f>work!G262+work!H262</f>
        <v>7317386</v>
      </c>
      <c r="F261" s="50">
        <f>work!I262+work!J262</f>
        <v>37531718</v>
      </c>
      <c r="H261" s="50"/>
      <c r="I261" s="5"/>
    </row>
    <row r="262" spans="1:9" ht="15">
      <c r="A262" s="52">
        <v>232</v>
      </c>
      <c r="B262" s="61" t="s">
        <v>1567</v>
      </c>
      <c r="C262" s="61" t="s">
        <v>1539</v>
      </c>
      <c r="D262" s="16" t="s">
        <v>1568</v>
      </c>
      <c r="E262" s="50">
        <f>work!G263+work!H263</f>
        <v>7291212</v>
      </c>
      <c r="F262" s="50">
        <f>work!I263+work!J263</f>
        <v>3913393</v>
      </c>
      <c r="H262" s="50"/>
      <c r="I262" s="5"/>
    </row>
    <row r="263" spans="1:9" ht="15">
      <c r="A263" s="52">
        <v>233</v>
      </c>
      <c r="B263" s="61" t="s">
        <v>1570</v>
      </c>
      <c r="C263" s="61" t="s">
        <v>1539</v>
      </c>
      <c r="D263" s="16" t="s">
        <v>1571</v>
      </c>
      <c r="E263" s="50">
        <f>work!G264+work!H264</f>
        <v>11621699</v>
      </c>
      <c r="F263" s="50">
        <f>work!I264+work!J264</f>
        <v>5185105</v>
      </c>
      <c r="H263" s="50"/>
      <c r="I263" s="5"/>
    </row>
    <row r="264" spans="1:9" ht="15">
      <c r="A264" s="52">
        <v>234</v>
      </c>
      <c r="B264" s="61" t="s">
        <v>1573</v>
      </c>
      <c r="C264" s="61" t="s">
        <v>1539</v>
      </c>
      <c r="D264" s="16" t="s">
        <v>1574</v>
      </c>
      <c r="E264" s="50">
        <f>work!G265+work!H265</f>
        <v>438619</v>
      </c>
      <c r="F264" s="50">
        <f>work!I265+work!J265</f>
        <v>303596</v>
      </c>
      <c r="H264" s="50"/>
      <c r="I264" s="5"/>
    </row>
    <row r="265" spans="1:9" ht="15">
      <c r="A265" s="52">
        <v>235</v>
      </c>
      <c r="B265" s="61" t="s">
        <v>1576</v>
      </c>
      <c r="C265" s="61" t="s">
        <v>1539</v>
      </c>
      <c r="D265" s="16" t="s">
        <v>1577</v>
      </c>
      <c r="E265" s="50">
        <f>work!G266+work!H266</f>
        <v>622526</v>
      </c>
      <c r="F265" s="50">
        <f>work!I266+work!J266</f>
        <v>97581</v>
      </c>
      <c r="H265" s="50"/>
      <c r="I265" s="5"/>
    </row>
    <row r="266" spans="1:9" ht="15">
      <c r="A266" s="52">
        <v>236</v>
      </c>
      <c r="B266" s="61" t="s">
        <v>1579</v>
      </c>
      <c r="C266" s="61" t="s">
        <v>1539</v>
      </c>
      <c r="D266" s="16" t="s">
        <v>1580</v>
      </c>
      <c r="E266" s="50">
        <f>work!G267+work!H267</f>
        <v>1239804</v>
      </c>
      <c r="F266" s="50">
        <f>work!I267+work!J267</f>
        <v>2633001</v>
      </c>
      <c r="H266" s="50"/>
      <c r="I266" s="5"/>
    </row>
    <row r="267" spans="1:9" ht="15">
      <c r="A267" s="52">
        <v>237</v>
      </c>
      <c r="B267" s="61" t="s">
        <v>1582</v>
      </c>
      <c r="C267" s="61" t="s">
        <v>1539</v>
      </c>
      <c r="D267" s="16" t="s">
        <v>1583</v>
      </c>
      <c r="E267" s="50">
        <f>work!G268+work!H268</f>
        <v>2689598</v>
      </c>
      <c r="F267" s="50">
        <f>work!I268+work!J268</f>
        <v>607102</v>
      </c>
      <c r="H267" s="50"/>
      <c r="I267" s="5"/>
    </row>
    <row r="268" spans="1:9" ht="15">
      <c r="A268" s="52">
        <v>238</v>
      </c>
      <c r="B268" s="61" t="s">
        <v>1585</v>
      </c>
      <c r="C268" s="61" t="s">
        <v>1539</v>
      </c>
      <c r="D268" s="16" t="s">
        <v>1586</v>
      </c>
      <c r="E268" s="50">
        <f>work!G269+work!H269</f>
        <v>4453292</v>
      </c>
      <c r="F268" s="50">
        <f>work!I269+work!J269</f>
        <v>2676102</v>
      </c>
      <c r="H268" s="50"/>
      <c r="I268" s="5"/>
    </row>
    <row r="269" spans="1:9" ht="15">
      <c r="A269" s="52">
        <v>239</v>
      </c>
      <c r="B269" s="61" t="s">
        <v>1588</v>
      </c>
      <c r="C269" s="61" t="s">
        <v>1539</v>
      </c>
      <c r="D269" s="16" t="s">
        <v>1589</v>
      </c>
      <c r="E269" s="50">
        <f>work!G270+work!H270</f>
        <v>204798</v>
      </c>
      <c r="F269" s="50">
        <f>work!I270+work!J270</f>
        <v>1131239</v>
      </c>
      <c r="H269" s="50"/>
      <c r="I269" s="5"/>
    </row>
    <row r="270" spans="1:9" ht="15">
      <c r="A270" s="52">
        <v>240</v>
      </c>
      <c r="B270" s="61" t="s">
        <v>1591</v>
      </c>
      <c r="C270" s="61" t="s">
        <v>1539</v>
      </c>
      <c r="D270" s="16" t="s">
        <v>1137</v>
      </c>
      <c r="E270" s="50">
        <f>work!G271+work!H271</f>
        <v>13713437</v>
      </c>
      <c r="F270" s="50">
        <f>work!I271+work!J271</f>
        <v>15757774</v>
      </c>
      <c r="H270" s="50"/>
      <c r="I270" s="5"/>
    </row>
    <row r="271" spans="1:9" ht="15">
      <c r="A271" s="52">
        <v>241</v>
      </c>
      <c r="B271" s="61" t="s">
        <v>1593</v>
      </c>
      <c r="C271" s="61" t="s">
        <v>1539</v>
      </c>
      <c r="D271" s="16" t="s">
        <v>1594</v>
      </c>
      <c r="E271" s="50">
        <f>work!G272+work!H272</f>
        <v>1419872</v>
      </c>
      <c r="F271" s="50">
        <f>work!I272+work!J272</f>
        <v>25900</v>
      </c>
      <c r="H271" s="50"/>
      <c r="I271" s="5"/>
    </row>
    <row r="272" spans="1:9" ht="15">
      <c r="A272" s="52">
        <v>242</v>
      </c>
      <c r="B272" s="61" t="s">
        <v>1596</v>
      </c>
      <c r="C272" s="61" t="s">
        <v>1539</v>
      </c>
      <c r="D272" s="16" t="s">
        <v>1597</v>
      </c>
      <c r="E272" s="50">
        <f>work!G273+work!H273</f>
        <v>7017523</v>
      </c>
      <c r="F272" s="50">
        <f>work!I273+work!J273</f>
        <v>12785619</v>
      </c>
      <c r="H272" s="50"/>
      <c r="I272" s="5"/>
    </row>
    <row r="273" spans="1:9" ht="15">
      <c r="A273" s="52">
        <v>243</v>
      </c>
      <c r="B273" s="61" t="s">
        <v>1599</v>
      </c>
      <c r="C273" s="61" t="s">
        <v>1539</v>
      </c>
      <c r="D273" s="16" t="s">
        <v>1600</v>
      </c>
      <c r="E273" s="50">
        <f>work!G274+work!H274</f>
        <v>770398</v>
      </c>
      <c r="F273" s="50">
        <f>work!I274+work!J274</f>
        <v>309214</v>
      </c>
      <c r="H273" s="50"/>
      <c r="I273" s="5"/>
    </row>
    <row r="274" spans="1:9" ht="15">
      <c r="A274" s="52">
        <v>244</v>
      </c>
      <c r="B274" s="61" t="s">
        <v>1602</v>
      </c>
      <c r="C274" s="61" t="s">
        <v>1539</v>
      </c>
      <c r="D274" s="16" t="s">
        <v>1603</v>
      </c>
      <c r="E274" s="50">
        <f>work!G275+work!H275</f>
        <v>1917600</v>
      </c>
      <c r="F274" s="50">
        <f>work!I275+work!J275</f>
        <v>7284126</v>
      </c>
      <c r="H274" s="50"/>
      <c r="I274" s="5"/>
    </row>
    <row r="275" spans="1:9" ht="15">
      <c r="A275" s="52">
        <v>245</v>
      </c>
      <c r="B275" s="61" t="s">
        <v>1605</v>
      </c>
      <c r="C275" s="61" t="s">
        <v>1539</v>
      </c>
      <c r="D275" s="16" t="s">
        <v>1606</v>
      </c>
      <c r="E275" s="50">
        <f>work!G276+work!H276</f>
        <v>919008</v>
      </c>
      <c r="F275" s="50">
        <f>work!I276+work!J276</f>
        <v>470950</v>
      </c>
      <c r="H275" s="50"/>
      <c r="I275" s="5"/>
    </row>
    <row r="276" spans="1:9" ht="15">
      <c r="A276" s="52">
        <v>246</v>
      </c>
      <c r="B276" s="61" t="s">
        <v>1608</v>
      </c>
      <c r="C276" s="61" t="s">
        <v>1539</v>
      </c>
      <c r="D276" s="16" t="s">
        <v>1609</v>
      </c>
      <c r="E276" s="50">
        <f>work!G277+work!H277</f>
        <v>10196442</v>
      </c>
      <c r="F276" s="50">
        <f>work!I277+work!J277</f>
        <v>13034046</v>
      </c>
      <c r="H276" s="50"/>
      <c r="I276" s="5"/>
    </row>
    <row r="277" spans="1:9" ht="15">
      <c r="A277" s="52">
        <v>247</v>
      </c>
      <c r="B277" s="61" t="s">
        <v>1612</v>
      </c>
      <c r="C277" s="61" t="s">
        <v>1610</v>
      </c>
      <c r="D277" s="16" t="s">
        <v>1613</v>
      </c>
      <c r="E277" s="50">
        <f>work!G278+work!H278</f>
        <v>20710225</v>
      </c>
      <c r="F277" s="50">
        <f>work!I278+work!J278</f>
        <v>9767228</v>
      </c>
      <c r="H277" s="50"/>
      <c r="I277" s="5"/>
    </row>
    <row r="278" spans="1:9" ht="15">
      <c r="A278" s="52">
        <v>248</v>
      </c>
      <c r="B278" s="61" t="s">
        <v>1615</v>
      </c>
      <c r="C278" s="61" t="s">
        <v>1610</v>
      </c>
      <c r="D278" s="16" t="s">
        <v>1616</v>
      </c>
      <c r="E278" s="50">
        <f>work!G279+work!H279</f>
        <v>290589</v>
      </c>
      <c r="F278" s="50">
        <f>work!I279+work!J279</f>
        <v>27382</v>
      </c>
      <c r="H278" s="50"/>
      <c r="I278" s="5"/>
    </row>
    <row r="279" spans="1:9" ht="15">
      <c r="A279" s="52">
        <v>249</v>
      </c>
      <c r="B279" s="61" t="s">
        <v>1618</v>
      </c>
      <c r="C279" s="61" t="s">
        <v>1610</v>
      </c>
      <c r="D279" s="16" t="s">
        <v>1619</v>
      </c>
      <c r="E279" s="50">
        <f>work!G280+work!H280</f>
        <v>2676673</v>
      </c>
      <c r="F279" s="50">
        <f>work!I280+work!J280</f>
        <v>3622097</v>
      </c>
      <c r="H279" s="50"/>
      <c r="I279" s="5"/>
    </row>
    <row r="280" spans="1:9" ht="15">
      <c r="A280" s="52">
        <v>250</v>
      </c>
      <c r="B280" s="61" t="s">
        <v>1621</v>
      </c>
      <c r="C280" s="61" t="s">
        <v>1610</v>
      </c>
      <c r="D280" s="16" t="s">
        <v>1622</v>
      </c>
      <c r="E280" s="50">
        <f>work!G281+work!H281</f>
        <v>70206983</v>
      </c>
      <c r="F280" s="50">
        <f>work!I281+work!J281</f>
        <v>1802314</v>
      </c>
      <c r="H280" s="50"/>
      <c r="I280" s="5"/>
    </row>
    <row r="281" spans="1:9" ht="15">
      <c r="A281" s="52">
        <v>251</v>
      </c>
      <c r="B281" s="61" t="s">
        <v>1624</v>
      </c>
      <c r="C281" s="61" t="s">
        <v>1610</v>
      </c>
      <c r="D281" s="16" t="s">
        <v>1625</v>
      </c>
      <c r="E281" s="50">
        <f>work!G282+work!H282</f>
        <v>111981241</v>
      </c>
      <c r="F281" s="50">
        <f>work!I282+work!J282</f>
        <v>17666306</v>
      </c>
      <c r="H281" s="50"/>
      <c r="I281" s="5"/>
    </row>
    <row r="282" spans="1:9" ht="15">
      <c r="A282" s="52">
        <v>252</v>
      </c>
      <c r="B282" s="61" t="s">
        <v>1627</v>
      </c>
      <c r="C282" s="61" t="s">
        <v>1610</v>
      </c>
      <c r="D282" s="16" t="s">
        <v>1628</v>
      </c>
      <c r="E282" s="50">
        <f>work!G283+work!H283</f>
        <v>1044696983</v>
      </c>
      <c r="F282" s="50">
        <f>work!I283+work!J283</f>
        <v>185326709</v>
      </c>
      <c r="H282" s="50"/>
      <c r="I282" s="5"/>
    </row>
    <row r="283" spans="1:9" ht="15">
      <c r="A283" s="52">
        <v>253</v>
      </c>
      <c r="B283" s="61" t="s">
        <v>1630</v>
      </c>
      <c r="C283" s="61" t="s">
        <v>1610</v>
      </c>
      <c r="D283" s="16" t="s">
        <v>1631</v>
      </c>
      <c r="E283" s="50">
        <f>work!G284+work!H284</f>
        <v>34736568</v>
      </c>
      <c r="F283" s="50">
        <f>work!I284+work!J284</f>
        <v>25786374</v>
      </c>
      <c r="H283" s="50"/>
      <c r="I283" s="5"/>
    </row>
    <row r="284" spans="1:9" ht="15">
      <c r="A284" s="52">
        <v>254</v>
      </c>
      <c r="B284" s="61" t="s">
        <v>1633</v>
      </c>
      <c r="C284" s="61" t="s">
        <v>1610</v>
      </c>
      <c r="D284" s="16" t="s">
        <v>1634</v>
      </c>
      <c r="E284" s="50">
        <f>work!G285+work!H285</f>
        <v>9500786</v>
      </c>
      <c r="F284" s="50">
        <f>work!I285+work!J285</f>
        <v>34620096</v>
      </c>
      <c r="H284" s="50"/>
      <c r="I284" s="5"/>
    </row>
    <row r="285" spans="1:9" ht="15">
      <c r="A285" s="52">
        <v>255</v>
      </c>
      <c r="B285" s="61" t="s">
        <v>1636</v>
      </c>
      <c r="C285" s="61" t="s">
        <v>1610</v>
      </c>
      <c r="D285" s="16" t="s">
        <v>1637</v>
      </c>
      <c r="E285" s="50">
        <f>work!G286+work!H286</f>
        <v>29634179</v>
      </c>
      <c r="F285" s="50">
        <f>work!I286+work!J286</f>
        <v>83179134</v>
      </c>
      <c r="H285" s="50"/>
      <c r="I285" s="5"/>
    </row>
    <row r="286" spans="1:9" ht="15">
      <c r="A286" s="52">
        <v>256</v>
      </c>
      <c r="B286" s="61" t="s">
        <v>1639</v>
      </c>
      <c r="C286" s="61" t="s">
        <v>1610</v>
      </c>
      <c r="D286" s="16" t="s">
        <v>1640</v>
      </c>
      <c r="E286" s="50">
        <f>work!G287+work!H287</f>
        <v>17718101</v>
      </c>
      <c r="F286" s="50">
        <f>work!I287+work!J287</f>
        <v>16637599</v>
      </c>
      <c r="H286" s="50"/>
      <c r="I286" s="5"/>
    </row>
    <row r="287" spans="1:9" ht="15">
      <c r="A287" s="52">
        <v>257</v>
      </c>
      <c r="B287" s="61" t="s">
        <v>1642</v>
      </c>
      <c r="C287" s="61" t="s">
        <v>1610</v>
      </c>
      <c r="D287" s="16" t="s">
        <v>1643</v>
      </c>
      <c r="E287" s="50">
        <f>work!G288+work!H288</f>
        <v>115405902</v>
      </c>
      <c r="F287" s="50">
        <f>work!I288+work!J288</f>
        <v>31957050</v>
      </c>
      <c r="H287" s="50"/>
      <c r="I287" s="5"/>
    </row>
    <row r="288" spans="1:9" ht="15">
      <c r="A288" s="52">
        <v>258</v>
      </c>
      <c r="B288" s="61" t="s">
        <v>1645</v>
      </c>
      <c r="C288" s="61" t="s">
        <v>1610</v>
      </c>
      <c r="D288" s="16" t="s">
        <v>1646</v>
      </c>
      <c r="E288" s="50">
        <f>work!G289+work!H289</f>
        <v>11628342</v>
      </c>
      <c r="F288" s="50">
        <f>work!I289+work!J289</f>
        <v>8304087</v>
      </c>
      <c r="H288" s="50"/>
      <c r="I288" s="5"/>
    </row>
    <row r="289" spans="1:9" ht="15">
      <c r="A289" s="52">
        <v>259</v>
      </c>
      <c r="B289" s="61" t="s">
        <v>1649</v>
      </c>
      <c r="C289" s="61" t="s">
        <v>1647</v>
      </c>
      <c r="D289" s="16" t="s">
        <v>1650</v>
      </c>
      <c r="E289" s="50">
        <f>work!G290+work!H290</f>
        <v>3366824</v>
      </c>
      <c r="F289" s="50">
        <f>work!I290+work!J290</f>
        <v>3808956</v>
      </c>
      <c r="H289" s="50"/>
      <c r="I289" s="5"/>
    </row>
    <row r="290" spans="1:9" ht="15">
      <c r="A290" s="52">
        <v>260</v>
      </c>
      <c r="B290" s="61" t="s">
        <v>1652</v>
      </c>
      <c r="C290" s="61" t="s">
        <v>1647</v>
      </c>
      <c r="D290" s="16" t="s">
        <v>1653</v>
      </c>
      <c r="E290" s="50">
        <f>work!G291+work!H291</f>
        <v>1186667</v>
      </c>
      <c r="F290" s="50">
        <f>work!I291+work!J291</f>
        <v>1396039</v>
      </c>
      <c r="H290" s="50"/>
      <c r="I290" s="5"/>
    </row>
    <row r="291" spans="1:9" ht="15">
      <c r="A291" s="52">
        <v>261</v>
      </c>
      <c r="B291" s="61" t="s">
        <v>1655</v>
      </c>
      <c r="C291" s="61" t="s">
        <v>1647</v>
      </c>
      <c r="D291" s="16" t="s">
        <v>1656</v>
      </c>
      <c r="E291" s="50">
        <f>work!G292+work!H292</f>
        <v>218546</v>
      </c>
      <c r="F291" s="50">
        <f>work!I292+work!J292</f>
        <v>602276</v>
      </c>
      <c r="H291" s="50"/>
      <c r="I291" s="5"/>
    </row>
    <row r="292" spans="1:9" ht="15">
      <c r="A292" s="52">
        <v>262</v>
      </c>
      <c r="B292" s="61" t="s">
        <v>1658</v>
      </c>
      <c r="C292" s="61" t="s">
        <v>1647</v>
      </c>
      <c r="D292" s="16" t="s">
        <v>1659</v>
      </c>
      <c r="E292" s="50">
        <f>work!G293+work!H293</f>
        <v>390260</v>
      </c>
      <c r="F292" s="50">
        <f>work!I293+work!J293</f>
        <v>108224</v>
      </c>
      <c r="H292" s="50"/>
      <c r="I292" s="5"/>
    </row>
    <row r="293" spans="1:9" ht="15">
      <c r="A293" s="52">
        <v>263</v>
      </c>
      <c r="B293" s="61" t="s">
        <v>1661</v>
      </c>
      <c r="C293" s="61" t="s">
        <v>1647</v>
      </c>
      <c r="D293" s="16" t="s">
        <v>1662</v>
      </c>
      <c r="E293" s="50">
        <f>work!G294+work!H294</f>
        <v>5769709</v>
      </c>
      <c r="F293" s="50">
        <f>work!I294+work!J294</f>
        <v>797721</v>
      </c>
      <c r="H293" s="50"/>
      <c r="I293" s="5"/>
    </row>
    <row r="294" spans="1:9" ht="15">
      <c r="A294" s="52">
        <v>264</v>
      </c>
      <c r="B294" s="61" t="s">
        <v>1664</v>
      </c>
      <c r="C294" s="61" t="s">
        <v>1647</v>
      </c>
      <c r="D294" s="16" t="s">
        <v>1665</v>
      </c>
      <c r="E294" s="50">
        <f>work!G295+work!H295</f>
        <v>8049564</v>
      </c>
      <c r="F294" s="50">
        <f>work!I295+work!J295</f>
        <v>9460474</v>
      </c>
      <c r="H294" s="50"/>
      <c r="I294" s="5"/>
    </row>
    <row r="295" spans="1:9" ht="15">
      <c r="A295" s="52">
        <v>265</v>
      </c>
      <c r="B295" s="61" t="s">
        <v>1667</v>
      </c>
      <c r="C295" s="61" t="s">
        <v>1647</v>
      </c>
      <c r="D295" s="16" t="s">
        <v>1668</v>
      </c>
      <c r="E295" s="50">
        <f>work!G296+work!H296</f>
        <v>2507901</v>
      </c>
      <c r="F295" s="50">
        <f>work!I296+work!J296</f>
        <v>1974579</v>
      </c>
      <c r="H295" s="50"/>
      <c r="I295" s="5"/>
    </row>
    <row r="296" spans="1:9" ht="15">
      <c r="A296" s="52">
        <v>266</v>
      </c>
      <c r="B296" s="61" t="s">
        <v>1670</v>
      </c>
      <c r="C296" s="61" t="s">
        <v>1647</v>
      </c>
      <c r="D296" s="16" t="s">
        <v>1671</v>
      </c>
      <c r="E296" s="50">
        <f>work!G297+work!H297</f>
        <v>1536608</v>
      </c>
      <c r="F296" s="50">
        <f>work!I297+work!J297</f>
        <v>1183450</v>
      </c>
      <c r="H296" s="50"/>
      <c r="I296" s="5"/>
    </row>
    <row r="297" spans="1:9" ht="15">
      <c r="A297" s="52">
        <v>267</v>
      </c>
      <c r="B297" s="61" t="s">
        <v>1673</v>
      </c>
      <c r="C297" s="61" t="s">
        <v>1647</v>
      </c>
      <c r="D297" s="16" t="s">
        <v>1674</v>
      </c>
      <c r="E297" s="50">
        <f>work!G298+work!H298</f>
        <v>857714</v>
      </c>
      <c r="F297" s="50">
        <f>work!I298+work!J298</f>
        <v>2926291</v>
      </c>
      <c r="H297" s="50"/>
      <c r="I297" s="5"/>
    </row>
    <row r="298" spans="1:9" ht="15">
      <c r="A298" s="52">
        <v>268</v>
      </c>
      <c r="B298" s="61" t="s">
        <v>1676</v>
      </c>
      <c r="C298" s="61" t="s">
        <v>1647</v>
      </c>
      <c r="D298" s="16" t="s">
        <v>1554</v>
      </c>
      <c r="E298" s="50">
        <f>work!G299+work!H299</f>
        <v>4687395</v>
      </c>
      <c r="F298" s="50">
        <f>work!I299+work!J299</f>
        <v>1438830</v>
      </c>
      <c r="H298" s="50"/>
      <c r="I298" s="5"/>
    </row>
    <row r="299" spans="1:9" ht="15">
      <c r="A299" s="52">
        <v>269</v>
      </c>
      <c r="B299" s="61" t="s">
        <v>1678</v>
      </c>
      <c r="C299" s="61" t="s">
        <v>1647</v>
      </c>
      <c r="D299" s="16" t="s">
        <v>1679</v>
      </c>
      <c r="E299" s="50">
        <f>work!G300+work!H300</f>
        <v>1462873</v>
      </c>
      <c r="F299" s="50">
        <f>work!I300+work!J300</f>
        <v>89110</v>
      </c>
      <c r="H299" s="50"/>
      <c r="I299" s="5"/>
    </row>
    <row r="300" spans="1:9" ht="15">
      <c r="A300" s="52">
        <v>270</v>
      </c>
      <c r="B300" s="61" t="s">
        <v>1681</v>
      </c>
      <c r="C300" s="61" t="s">
        <v>1647</v>
      </c>
      <c r="D300" s="16" t="s">
        <v>1682</v>
      </c>
      <c r="E300" s="50">
        <f>work!G301+work!H301</f>
        <v>260380</v>
      </c>
      <c r="F300" s="50">
        <f>work!I301+work!J301</f>
        <v>421269</v>
      </c>
      <c r="H300" s="50"/>
      <c r="I300" s="5"/>
    </row>
    <row r="301" spans="1:9" ht="15">
      <c r="A301" s="52">
        <v>271</v>
      </c>
      <c r="B301" s="61" t="s">
        <v>1684</v>
      </c>
      <c r="C301" s="61" t="s">
        <v>1647</v>
      </c>
      <c r="D301" s="16" t="s">
        <v>1685</v>
      </c>
      <c r="E301" s="50">
        <f>work!G302+work!H302</f>
        <v>377678</v>
      </c>
      <c r="F301" s="50">
        <f>work!I302+work!J302</f>
        <v>355829</v>
      </c>
      <c r="H301" s="50"/>
      <c r="I301" s="5"/>
    </row>
    <row r="302" spans="1:9" ht="15">
      <c r="A302" s="52">
        <v>272</v>
      </c>
      <c r="B302" s="61" t="s">
        <v>1687</v>
      </c>
      <c r="C302" s="61" t="s">
        <v>1647</v>
      </c>
      <c r="D302" s="16" t="s">
        <v>1688</v>
      </c>
      <c r="E302" s="50">
        <f>work!G303+work!H303</f>
        <v>1391652</v>
      </c>
      <c r="F302" s="50">
        <f>work!I303+work!J303</f>
        <v>1285091</v>
      </c>
      <c r="H302" s="50"/>
      <c r="I302" s="5"/>
    </row>
    <row r="303" spans="1:9" ht="15">
      <c r="A303" s="52">
        <v>273</v>
      </c>
      <c r="B303" s="61" t="s">
        <v>1690</v>
      </c>
      <c r="C303" s="61" t="s">
        <v>1647</v>
      </c>
      <c r="D303" s="16" t="s">
        <v>1691</v>
      </c>
      <c r="E303" s="50">
        <f>work!G304+work!H304</f>
        <v>2042301</v>
      </c>
      <c r="F303" s="50">
        <f>work!I304+work!J304</f>
        <v>3600968</v>
      </c>
      <c r="H303" s="50"/>
      <c r="I303" s="5"/>
    </row>
    <row r="304" spans="1:9" ht="15">
      <c r="A304" s="52">
        <v>274</v>
      </c>
      <c r="B304" s="61" t="s">
        <v>1693</v>
      </c>
      <c r="C304" s="61" t="s">
        <v>1647</v>
      </c>
      <c r="D304" s="16" t="s">
        <v>1694</v>
      </c>
      <c r="E304" s="50">
        <f>work!G305+work!H305</f>
        <v>2664098</v>
      </c>
      <c r="F304" s="50">
        <f>work!I305+work!J305</f>
        <v>805429</v>
      </c>
      <c r="H304" s="50"/>
      <c r="I304" s="5"/>
    </row>
    <row r="305" spans="1:9" ht="15">
      <c r="A305" s="52">
        <v>275</v>
      </c>
      <c r="B305" s="61" t="s">
        <v>1696</v>
      </c>
      <c r="C305" s="61" t="s">
        <v>1647</v>
      </c>
      <c r="D305" s="16" t="s">
        <v>1697</v>
      </c>
      <c r="E305" s="50">
        <f>work!G306+work!H306</f>
        <v>3724348</v>
      </c>
      <c r="F305" s="50">
        <f>work!I306+work!J306</f>
        <v>1762107</v>
      </c>
      <c r="H305" s="50"/>
      <c r="I305" s="5"/>
    </row>
    <row r="306" spans="1:9" ht="15">
      <c r="A306" s="52">
        <v>276</v>
      </c>
      <c r="B306" s="61" t="s">
        <v>1699</v>
      </c>
      <c r="C306" s="61" t="s">
        <v>1647</v>
      </c>
      <c r="D306" s="16" t="s">
        <v>1700</v>
      </c>
      <c r="E306" s="50">
        <f>work!G307+work!H307</f>
        <v>244876</v>
      </c>
      <c r="F306" s="50">
        <f>work!I307+work!J307</f>
        <v>418837</v>
      </c>
      <c r="H306" s="50"/>
      <c r="I306" s="5"/>
    </row>
    <row r="307" spans="1:9" ht="15">
      <c r="A307" s="52">
        <v>277</v>
      </c>
      <c r="B307" s="61" t="s">
        <v>1702</v>
      </c>
      <c r="C307" s="61" t="s">
        <v>1647</v>
      </c>
      <c r="D307" s="16" t="s">
        <v>1703</v>
      </c>
      <c r="E307" s="50">
        <f>work!G308+work!H308</f>
        <v>3236875</v>
      </c>
      <c r="F307" s="50">
        <f>work!I308+work!J308</f>
        <v>660907</v>
      </c>
      <c r="H307" s="50"/>
      <c r="I307" s="5"/>
    </row>
    <row r="308" spans="1:9" ht="15">
      <c r="A308" s="52">
        <v>278</v>
      </c>
      <c r="B308" s="61" t="s">
        <v>1705</v>
      </c>
      <c r="C308" s="61" t="s">
        <v>1647</v>
      </c>
      <c r="D308" s="16" t="s">
        <v>1706</v>
      </c>
      <c r="E308" s="50">
        <f>work!G309+work!H309</f>
        <v>115292</v>
      </c>
      <c r="F308" s="50">
        <f>work!I309+work!J309</f>
        <v>107545</v>
      </c>
      <c r="H308" s="50"/>
      <c r="I308" s="5"/>
    </row>
    <row r="309" spans="1:9" ht="15">
      <c r="A309" s="52">
        <v>279</v>
      </c>
      <c r="B309" s="61" t="s">
        <v>1708</v>
      </c>
      <c r="C309" s="61" t="s">
        <v>1647</v>
      </c>
      <c r="D309" s="16" t="s">
        <v>1709</v>
      </c>
      <c r="E309" s="50">
        <f>work!G310+work!H310</f>
        <v>17828914</v>
      </c>
      <c r="F309" s="50">
        <f>work!I310+work!J310</f>
        <v>21879182</v>
      </c>
      <c r="H309" s="50"/>
      <c r="I309" s="5"/>
    </row>
    <row r="310" spans="1:9" ht="15">
      <c r="A310" s="52">
        <v>280</v>
      </c>
      <c r="B310" s="61" t="s">
        <v>1711</v>
      </c>
      <c r="C310" s="61" t="s">
        <v>1647</v>
      </c>
      <c r="D310" s="16" t="s">
        <v>1712</v>
      </c>
      <c r="E310" s="50">
        <f>work!G311+work!H311</f>
        <v>21663608</v>
      </c>
      <c r="F310" s="50">
        <f>work!I311+work!J311</f>
        <v>7500868</v>
      </c>
      <c r="H310" s="50"/>
      <c r="I310" s="5"/>
    </row>
    <row r="311" spans="1:9" ht="15">
      <c r="A311" s="52">
        <v>281</v>
      </c>
      <c r="B311" s="61" t="s">
        <v>1714</v>
      </c>
      <c r="C311" s="61" t="s">
        <v>1647</v>
      </c>
      <c r="D311" s="16" t="s">
        <v>1715</v>
      </c>
      <c r="E311" s="50">
        <f>work!G312+work!H312</f>
        <v>166492</v>
      </c>
      <c r="F311" s="50">
        <f>work!I312+work!J312</f>
        <v>67120</v>
      </c>
      <c r="H311" s="50"/>
      <c r="I311" s="5"/>
    </row>
    <row r="312" spans="1:9" ht="15">
      <c r="A312" s="52">
        <v>282</v>
      </c>
      <c r="B312" s="61" t="s">
        <v>1717</v>
      </c>
      <c r="C312" s="61" t="s">
        <v>1647</v>
      </c>
      <c r="D312" s="16" t="s">
        <v>1718</v>
      </c>
      <c r="E312" s="50">
        <f>work!G313+work!H313</f>
        <v>7847903</v>
      </c>
      <c r="F312" s="50">
        <f>work!I313+work!J313</f>
        <v>972236</v>
      </c>
      <c r="H312" s="50"/>
      <c r="I312" s="5"/>
    </row>
    <row r="313" spans="1:9" ht="15">
      <c r="A313" s="52">
        <v>283</v>
      </c>
      <c r="B313" s="61" t="s">
        <v>1720</v>
      </c>
      <c r="C313" s="61" t="s">
        <v>1647</v>
      </c>
      <c r="D313" s="16" t="s">
        <v>1721</v>
      </c>
      <c r="E313" s="50">
        <f>work!G314+work!H314</f>
        <v>2919195</v>
      </c>
      <c r="F313" s="50">
        <f>work!I314+work!J314</f>
        <v>1515734</v>
      </c>
      <c r="H313" s="50"/>
      <c r="I313" s="5"/>
    </row>
    <row r="314" spans="1:9" ht="15">
      <c r="A314" s="52">
        <v>284</v>
      </c>
      <c r="B314" s="61" t="s">
        <v>1723</v>
      </c>
      <c r="C314" s="61" t="s">
        <v>1647</v>
      </c>
      <c r="D314" s="16" t="s">
        <v>1724</v>
      </c>
      <c r="E314" s="50">
        <f>work!G315+work!H315</f>
        <v>4495366</v>
      </c>
      <c r="F314" s="50">
        <f>work!I315+work!J315</f>
        <v>432701</v>
      </c>
      <c r="H314" s="50"/>
      <c r="I314" s="5"/>
    </row>
    <row r="315" spans="1:9" ht="15">
      <c r="A315" s="52">
        <v>285</v>
      </c>
      <c r="B315" s="61" t="s">
        <v>1</v>
      </c>
      <c r="C315" s="61" t="s">
        <v>1725</v>
      </c>
      <c r="D315" s="16" t="s">
        <v>2</v>
      </c>
      <c r="E315" s="50">
        <f>work!G316+work!H316</f>
        <v>6248429</v>
      </c>
      <c r="F315" s="50">
        <f>work!I316+work!J316</f>
        <v>8130176</v>
      </c>
      <c r="H315" s="50"/>
      <c r="I315" s="5"/>
    </row>
    <row r="316" spans="1:9" ht="15">
      <c r="A316" s="52">
        <v>286</v>
      </c>
      <c r="B316" s="61" t="s">
        <v>10</v>
      </c>
      <c r="C316" s="61" t="s">
        <v>1725</v>
      </c>
      <c r="D316" s="16" t="s">
        <v>11</v>
      </c>
      <c r="E316" s="50">
        <f>work!G317+work!H317</f>
        <v>10472822</v>
      </c>
      <c r="F316" s="50">
        <f>work!I317+work!J317</f>
        <v>20340741</v>
      </c>
      <c r="H316" s="50"/>
      <c r="I316" s="5"/>
    </row>
    <row r="317" spans="1:9" ht="15">
      <c r="A317" s="52">
        <v>287</v>
      </c>
      <c r="B317" s="61" t="s">
        <v>13</v>
      </c>
      <c r="C317" s="61" t="s">
        <v>1725</v>
      </c>
      <c r="D317" s="16" t="s">
        <v>905</v>
      </c>
      <c r="E317" s="50">
        <f>work!G318+work!H318</f>
        <v>39924778</v>
      </c>
      <c r="F317" s="50">
        <f>work!I318+work!J318</f>
        <v>59654172</v>
      </c>
      <c r="H317" s="50"/>
      <c r="I317" s="5"/>
    </row>
    <row r="318" spans="1:9" ht="15">
      <c r="A318" s="52">
        <v>288</v>
      </c>
      <c r="B318" s="61" t="s">
        <v>15</v>
      </c>
      <c r="C318" s="61" t="s">
        <v>1725</v>
      </c>
      <c r="D318" s="16" t="s">
        <v>16</v>
      </c>
      <c r="E318" s="50">
        <f>work!G319+work!H319</f>
        <v>1504366</v>
      </c>
      <c r="F318" s="50">
        <f>work!I319+work!J319</f>
        <v>8151504</v>
      </c>
      <c r="H318" s="50"/>
      <c r="I318" s="5"/>
    </row>
    <row r="319" spans="1:9" ht="15">
      <c r="A319" s="52">
        <v>289</v>
      </c>
      <c r="B319" s="61" t="s">
        <v>18</v>
      </c>
      <c r="C319" s="61" t="s">
        <v>1725</v>
      </c>
      <c r="D319" s="16" t="s">
        <v>19</v>
      </c>
      <c r="E319" s="50">
        <f>work!G320+work!H320</f>
        <v>1380048</v>
      </c>
      <c r="F319" s="50">
        <f>work!I320+work!J320</f>
        <v>1440511</v>
      </c>
      <c r="H319" s="50"/>
      <c r="I319" s="5"/>
    </row>
    <row r="320" spans="1:9" ht="15">
      <c r="A320" s="52">
        <v>290</v>
      </c>
      <c r="B320" s="61" t="s">
        <v>21</v>
      </c>
      <c r="C320" s="61" t="s">
        <v>1725</v>
      </c>
      <c r="D320" s="16" t="s">
        <v>1452</v>
      </c>
      <c r="E320" s="50">
        <f>work!G321+work!H321</f>
        <v>15943999</v>
      </c>
      <c r="F320" s="50">
        <f>work!I321+work!J321</f>
        <v>12825743</v>
      </c>
      <c r="H320" s="50"/>
      <c r="I320" s="5"/>
    </row>
    <row r="321" spans="1:9" ht="15">
      <c r="A321" s="52">
        <v>291</v>
      </c>
      <c r="B321" s="61" t="s">
        <v>23</v>
      </c>
      <c r="C321" s="61" t="s">
        <v>1725</v>
      </c>
      <c r="D321" s="16" t="s">
        <v>1455</v>
      </c>
      <c r="E321" s="50">
        <f>work!G322+work!H322</f>
        <v>16393475</v>
      </c>
      <c r="F321" s="50">
        <f>work!I322+work!J322</f>
        <v>99619029</v>
      </c>
      <c r="H321" s="50"/>
      <c r="I321" s="5"/>
    </row>
    <row r="322" spans="1:9" ht="15">
      <c r="A322" s="52">
        <v>292</v>
      </c>
      <c r="B322" s="61" t="s">
        <v>25</v>
      </c>
      <c r="C322" s="61" t="s">
        <v>1725</v>
      </c>
      <c r="D322" s="16" t="s">
        <v>26</v>
      </c>
      <c r="E322" s="50">
        <f>work!G323+work!H323</f>
        <v>2566723</v>
      </c>
      <c r="F322" s="50">
        <f>work!I323+work!J323</f>
        <v>12611519</v>
      </c>
      <c r="H322" s="50"/>
      <c r="I322" s="5"/>
    </row>
    <row r="323" spans="1:9" ht="15">
      <c r="A323" s="52">
        <v>293</v>
      </c>
      <c r="B323" s="61" t="s">
        <v>28</v>
      </c>
      <c r="C323" s="61" t="s">
        <v>1725</v>
      </c>
      <c r="D323" s="16" t="s">
        <v>29</v>
      </c>
      <c r="E323" s="50">
        <f>work!G324+work!H324</f>
        <v>0</v>
      </c>
      <c r="F323" s="50">
        <f>work!I324+work!J324</f>
        <v>0</v>
      </c>
      <c r="H323" s="50"/>
      <c r="I323" s="5"/>
    </row>
    <row r="324" spans="1:9" ht="15">
      <c r="A324" s="52">
        <v>294</v>
      </c>
      <c r="B324" s="61" t="s">
        <v>31</v>
      </c>
      <c r="C324" s="61" t="s">
        <v>1725</v>
      </c>
      <c r="D324" s="16" t="s">
        <v>32</v>
      </c>
      <c r="E324" s="50">
        <f>work!G325+work!H325</f>
        <v>50195940</v>
      </c>
      <c r="F324" s="50">
        <f>work!I325+work!J325</f>
        <v>126839350</v>
      </c>
      <c r="H324" s="50"/>
      <c r="I324" s="5"/>
    </row>
    <row r="325" spans="1:9" ht="15">
      <c r="A325" s="52">
        <v>295</v>
      </c>
      <c r="B325" s="61" t="s">
        <v>34</v>
      </c>
      <c r="C325" s="61" t="s">
        <v>1725</v>
      </c>
      <c r="D325" s="16" t="s">
        <v>35</v>
      </c>
      <c r="E325" s="50">
        <f>work!G326+work!H326</f>
        <v>13349216</v>
      </c>
      <c r="F325" s="50">
        <f>work!I326+work!J326</f>
        <v>12613800</v>
      </c>
      <c r="H325" s="50"/>
      <c r="I325" s="5"/>
    </row>
    <row r="326" spans="1:9" ht="15">
      <c r="A326" s="52">
        <v>296</v>
      </c>
      <c r="B326" s="61" t="s">
        <v>37</v>
      </c>
      <c r="C326" s="61" t="s">
        <v>1725</v>
      </c>
      <c r="D326" s="16" t="s">
        <v>5</v>
      </c>
      <c r="E326" s="50">
        <f>work!G327+work!H327</f>
        <v>12893849</v>
      </c>
      <c r="F326" s="50">
        <f>work!I327+work!J327</f>
        <v>25846882</v>
      </c>
      <c r="H326" s="50"/>
      <c r="I326" s="5"/>
    </row>
    <row r="327" spans="1:9" ht="15">
      <c r="A327" s="52">
        <v>297</v>
      </c>
      <c r="B327" s="61" t="s">
        <v>39</v>
      </c>
      <c r="C327" s="61" t="s">
        <v>1725</v>
      </c>
      <c r="D327" s="16" t="s">
        <v>40</v>
      </c>
      <c r="E327" s="50">
        <f>work!G328+work!H328</f>
        <v>19130408</v>
      </c>
      <c r="F327" s="50">
        <f>work!I328+work!J328</f>
        <v>64895641</v>
      </c>
      <c r="H327" s="50"/>
      <c r="I327" s="5"/>
    </row>
    <row r="328" spans="1:9" ht="15">
      <c r="A328" s="52">
        <v>298</v>
      </c>
      <c r="B328" s="61" t="s">
        <v>43</v>
      </c>
      <c r="C328" s="61" t="s">
        <v>41</v>
      </c>
      <c r="D328" s="16" t="s">
        <v>44</v>
      </c>
      <c r="E328" s="50">
        <f>work!G329+work!H329</f>
        <v>12054449</v>
      </c>
      <c r="F328" s="50">
        <f>work!I329+work!J329</f>
        <v>42594363</v>
      </c>
      <c r="H328" s="50"/>
      <c r="I328" s="5"/>
    </row>
    <row r="329" spans="1:9" ht="15">
      <c r="A329" s="52">
        <v>299</v>
      </c>
      <c r="B329" s="61" t="s">
        <v>46</v>
      </c>
      <c r="C329" s="61" t="s">
        <v>41</v>
      </c>
      <c r="D329" s="16" t="s">
        <v>47</v>
      </c>
      <c r="E329" s="50">
        <f>work!G330+work!H330</f>
        <v>4242809</v>
      </c>
      <c r="F329" s="50">
        <f>work!I330+work!J330</f>
        <v>43027853</v>
      </c>
      <c r="H329" s="50"/>
      <c r="I329" s="5"/>
    </row>
    <row r="330" spans="1:9" ht="15">
      <c r="A330" s="52">
        <v>300</v>
      </c>
      <c r="B330" s="61" t="s">
        <v>49</v>
      </c>
      <c r="C330" s="61" t="s">
        <v>41</v>
      </c>
      <c r="D330" s="16" t="s">
        <v>50</v>
      </c>
      <c r="E330" s="50">
        <f>work!G331+work!H331</f>
        <v>2731914</v>
      </c>
      <c r="F330" s="50">
        <f>work!I331+work!J331</f>
        <v>204898</v>
      </c>
      <c r="H330" s="50"/>
      <c r="I330" s="5"/>
    </row>
    <row r="331" spans="1:9" ht="15">
      <c r="A331" s="52">
        <v>301</v>
      </c>
      <c r="B331" s="61" t="s">
        <v>52</v>
      </c>
      <c r="C331" s="61" t="s">
        <v>41</v>
      </c>
      <c r="D331" s="16" t="s">
        <v>53</v>
      </c>
      <c r="E331" s="50">
        <f>work!G332+work!H332</f>
        <v>25369624</v>
      </c>
      <c r="F331" s="50">
        <f>work!I332+work!J332</f>
        <v>19924653</v>
      </c>
      <c r="H331" s="50"/>
      <c r="I331" s="5"/>
    </row>
    <row r="332" spans="1:9" ht="15">
      <c r="A332" s="52">
        <v>302</v>
      </c>
      <c r="B332" s="61" t="s">
        <v>55</v>
      </c>
      <c r="C332" s="61" t="s">
        <v>41</v>
      </c>
      <c r="D332" s="16" t="s">
        <v>56</v>
      </c>
      <c r="E332" s="50">
        <f>work!G333+work!H333</f>
        <v>55235778</v>
      </c>
      <c r="F332" s="50">
        <f>work!I333+work!J333</f>
        <v>63671095</v>
      </c>
      <c r="H332" s="50"/>
      <c r="I332" s="5"/>
    </row>
    <row r="333" spans="1:9" ht="15">
      <c r="A333" s="52">
        <v>303</v>
      </c>
      <c r="B333" s="61" t="s">
        <v>58</v>
      </c>
      <c r="C333" s="61" t="s">
        <v>41</v>
      </c>
      <c r="D333" s="16" t="s">
        <v>59</v>
      </c>
      <c r="E333" s="50">
        <f>work!G334+work!H334</f>
        <v>1524146</v>
      </c>
      <c r="F333" s="50">
        <f>work!I334+work!J334</f>
        <v>879623</v>
      </c>
      <c r="H333" s="50"/>
      <c r="I333" s="5"/>
    </row>
    <row r="334" spans="1:9" ht="15">
      <c r="A334" s="52">
        <v>304</v>
      </c>
      <c r="B334" s="61" t="s">
        <v>61</v>
      </c>
      <c r="C334" s="61" t="s">
        <v>41</v>
      </c>
      <c r="D334" s="16" t="s">
        <v>62</v>
      </c>
      <c r="E334" s="50">
        <f>work!G335+work!H335</f>
        <v>5358301</v>
      </c>
      <c r="F334" s="50">
        <f>work!I335+work!J335</f>
        <v>4784327</v>
      </c>
      <c r="H334" s="50"/>
      <c r="I334" s="5"/>
    </row>
    <row r="335" spans="1:9" ht="15">
      <c r="A335" s="52">
        <v>305</v>
      </c>
      <c r="B335" s="61" t="s">
        <v>64</v>
      </c>
      <c r="C335" s="61" t="s">
        <v>41</v>
      </c>
      <c r="D335" s="16" t="s">
        <v>65</v>
      </c>
      <c r="E335" s="50">
        <f>work!G336+work!H336</f>
        <v>1933743</v>
      </c>
      <c r="F335" s="50">
        <f>work!I336+work!J336</f>
        <v>235856</v>
      </c>
      <c r="H335" s="50"/>
      <c r="I335" s="5"/>
    </row>
    <row r="336" spans="1:9" ht="15">
      <c r="A336" s="52">
        <v>306</v>
      </c>
      <c r="B336" s="61" t="s">
        <v>67</v>
      </c>
      <c r="C336" s="61" t="s">
        <v>41</v>
      </c>
      <c r="D336" s="16" t="s">
        <v>68</v>
      </c>
      <c r="E336" s="50">
        <f>work!G337+work!H337</f>
        <v>53971518</v>
      </c>
      <c r="F336" s="50">
        <f>work!I337+work!J337</f>
        <v>574738</v>
      </c>
      <c r="H336" s="50"/>
      <c r="I336" s="5"/>
    </row>
    <row r="337" spans="1:9" ht="15">
      <c r="A337" s="52">
        <v>307</v>
      </c>
      <c r="B337" s="61" t="s">
        <v>70</v>
      </c>
      <c r="C337" s="61" t="s">
        <v>41</v>
      </c>
      <c r="D337" s="16" t="s">
        <v>71</v>
      </c>
      <c r="E337" s="50">
        <f>work!G338+work!H338</f>
        <v>11299457</v>
      </c>
      <c r="F337" s="50">
        <f>work!I338+work!J338</f>
        <v>2697954</v>
      </c>
      <c r="H337" s="50"/>
      <c r="I337" s="5"/>
    </row>
    <row r="338" spans="1:9" ht="15">
      <c r="A338" s="52">
        <v>308</v>
      </c>
      <c r="B338" s="61" t="s">
        <v>73</v>
      </c>
      <c r="C338" s="61" t="s">
        <v>41</v>
      </c>
      <c r="D338" s="16" t="s">
        <v>74</v>
      </c>
      <c r="E338" s="50">
        <f>work!G339+work!H339</f>
        <v>3435156</v>
      </c>
      <c r="F338" s="50">
        <f>work!I339+work!J339</f>
        <v>5263849</v>
      </c>
      <c r="H338" s="50"/>
      <c r="I338" s="5"/>
    </row>
    <row r="339" spans="1:9" ht="15">
      <c r="A339" s="52">
        <v>309</v>
      </c>
      <c r="B339" s="61" t="s">
        <v>76</v>
      </c>
      <c r="C339" s="61" t="s">
        <v>41</v>
      </c>
      <c r="D339" s="16" t="s">
        <v>77</v>
      </c>
      <c r="E339" s="50">
        <f>work!G340+work!H340</f>
        <v>3013880</v>
      </c>
      <c r="F339" s="50">
        <f>work!I340+work!J340</f>
        <v>326406</v>
      </c>
      <c r="H339" s="50"/>
      <c r="I339" s="5"/>
    </row>
    <row r="340" spans="1:9" ht="15">
      <c r="A340" s="52">
        <v>310</v>
      </c>
      <c r="B340" s="61" t="s">
        <v>79</v>
      </c>
      <c r="C340" s="61" t="s">
        <v>41</v>
      </c>
      <c r="D340" s="16" t="s">
        <v>1571</v>
      </c>
      <c r="E340" s="50">
        <f>work!G341+work!H341</f>
        <v>75673349</v>
      </c>
      <c r="F340" s="50">
        <f>work!I341+work!J341</f>
        <v>18811685</v>
      </c>
      <c r="H340" s="50"/>
      <c r="I340" s="5"/>
    </row>
    <row r="341" spans="1:9" ht="15">
      <c r="A341" s="52">
        <v>311</v>
      </c>
      <c r="B341" s="61" t="s">
        <v>81</v>
      </c>
      <c r="C341" s="61" t="s">
        <v>41</v>
      </c>
      <c r="D341" s="16" t="s">
        <v>573</v>
      </c>
      <c r="E341" s="50">
        <f>work!G342+work!H342</f>
        <v>172266063</v>
      </c>
      <c r="F341" s="50">
        <f>work!I342+work!J342</f>
        <v>155498560</v>
      </c>
      <c r="H341" s="50"/>
      <c r="I341" s="5"/>
    </row>
    <row r="342" spans="1:9" ht="15">
      <c r="A342" s="52">
        <v>312</v>
      </c>
      <c r="B342" s="61" t="s">
        <v>83</v>
      </c>
      <c r="C342" s="61" t="s">
        <v>41</v>
      </c>
      <c r="D342" s="16" t="s">
        <v>84</v>
      </c>
      <c r="E342" s="50">
        <f>work!G343+work!H343</f>
        <v>12536727</v>
      </c>
      <c r="F342" s="50">
        <f>work!I343+work!J343</f>
        <v>23755663</v>
      </c>
      <c r="H342" s="50"/>
      <c r="I342" s="5"/>
    </row>
    <row r="343" spans="1:9" ht="15">
      <c r="A343" s="52">
        <v>313</v>
      </c>
      <c r="B343" s="61" t="s">
        <v>86</v>
      </c>
      <c r="C343" s="61" t="s">
        <v>41</v>
      </c>
      <c r="D343" s="16" t="s">
        <v>87</v>
      </c>
      <c r="E343" s="50">
        <f>work!G344+work!H344</f>
        <v>9665131</v>
      </c>
      <c r="F343" s="50">
        <f>work!I344+work!J344</f>
        <v>16683603</v>
      </c>
      <c r="H343" s="50"/>
      <c r="I343" s="5"/>
    </row>
    <row r="344" spans="1:9" ht="15">
      <c r="A344" s="52">
        <v>314</v>
      </c>
      <c r="B344" s="61" t="s">
        <v>89</v>
      </c>
      <c r="C344" s="61" t="s">
        <v>41</v>
      </c>
      <c r="D344" s="16" t="s">
        <v>90</v>
      </c>
      <c r="E344" s="50">
        <f>work!G345+work!H345</f>
        <v>18582034</v>
      </c>
      <c r="F344" s="50">
        <f>work!I345+work!J345</f>
        <v>97107678</v>
      </c>
      <c r="H344" s="50"/>
      <c r="I344" s="5"/>
    </row>
    <row r="345" spans="1:9" ht="15">
      <c r="A345" s="52">
        <v>315</v>
      </c>
      <c r="B345" s="61" t="s">
        <v>92</v>
      </c>
      <c r="C345" s="61" t="s">
        <v>41</v>
      </c>
      <c r="D345" s="16" t="s">
        <v>93</v>
      </c>
      <c r="E345" s="50">
        <f>work!G346+work!H346</f>
        <v>7441934</v>
      </c>
      <c r="F345" s="50">
        <f>work!I346+work!J346</f>
        <v>48953612</v>
      </c>
      <c r="H345" s="50"/>
      <c r="I345" s="5"/>
    </row>
    <row r="346" spans="1:9" ht="15">
      <c r="A346" s="52">
        <v>316</v>
      </c>
      <c r="B346" s="61" t="s">
        <v>95</v>
      </c>
      <c r="C346" s="61" t="s">
        <v>41</v>
      </c>
      <c r="D346" s="16" t="s">
        <v>96</v>
      </c>
      <c r="E346" s="50">
        <f>work!G347+work!H347</f>
        <v>25043829</v>
      </c>
      <c r="F346" s="50">
        <f>work!I347+work!J347</f>
        <v>25600626</v>
      </c>
      <c r="H346" s="50"/>
      <c r="I346" s="5"/>
    </row>
    <row r="347" spans="1:9" ht="15">
      <c r="A347" s="52">
        <v>317</v>
      </c>
      <c r="B347" s="61" t="s">
        <v>98</v>
      </c>
      <c r="C347" s="61" t="s">
        <v>41</v>
      </c>
      <c r="D347" s="16" t="s">
        <v>99</v>
      </c>
      <c r="E347" s="50">
        <f>work!G348+work!H348</f>
        <v>2042369</v>
      </c>
      <c r="F347" s="50">
        <f>work!I348+work!J348</f>
        <v>8898404</v>
      </c>
      <c r="H347" s="50"/>
      <c r="I347" s="5"/>
    </row>
    <row r="348" spans="1:9" ht="15">
      <c r="A348" s="52">
        <v>318</v>
      </c>
      <c r="B348" s="61" t="s">
        <v>101</v>
      </c>
      <c r="C348" s="61" t="s">
        <v>41</v>
      </c>
      <c r="D348" s="16" t="s">
        <v>102</v>
      </c>
      <c r="E348" s="50">
        <f>work!G349+work!H349</f>
        <v>27488419</v>
      </c>
      <c r="F348" s="50">
        <f>work!I349+work!J349</f>
        <v>73252120</v>
      </c>
      <c r="H348" s="50"/>
      <c r="I348" s="5"/>
    </row>
    <row r="349" spans="1:9" ht="15">
      <c r="A349" s="52">
        <v>319</v>
      </c>
      <c r="B349" s="61" t="s">
        <v>104</v>
      </c>
      <c r="C349" s="61" t="s">
        <v>41</v>
      </c>
      <c r="D349" s="16" t="s">
        <v>105</v>
      </c>
      <c r="E349" s="50">
        <f>work!G350+work!H350</f>
        <v>9613694</v>
      </c>
      <c r="F349" s="50">
        <f>work!I350+work!J350</f>
        <v>33705624</v>
      </c>
      <c r="H349" s="50"/>
      <c r="I349" s="5"/>
    </row>
    <row r="350" spans="1:9" ht="15">
      <c r="A350" s="52">
        <v>320</v>
      </c>
      <c r="B350" s="61" t="s">
        <v>107</v>
      </c>
      <c r="C350" s="61" t="s">
        <v>41</v>
      </c>
      <c r="D350" s="16" t="s">
        <v>108</v>
      </c>
      <c r="E350" s="50">
        <f>work!G351+work!H351</f>
        <v>5095664</v>
      </c>
      <c r="F350" s="50">
        <f>work!I351+work!J351</f>
        <v>1859928</v>
      </c>
      <c r="H350" s="50"/>
      <c r="I350" s="5"/>
    </row>
    <row r="351" spans="1:9" ht="15">
      <c r="A351" s="52">
        <v>321</v>
      </c>
      <c r="B351" s="61" t="s">
        <v>110</v>
      </c>
      <c r="C351" s="61" t="s">
        <v>41</v>
      </c>
      <c r="D351" s="16" t="s">
        <v>111</v>
      </c>
      <c r="E351" s="50">
        <f>work!G352+work!H352</f>
        <v>4678780</v>
      </c>
      <c r="F351" s="50">
        <f>work!I352+work!J352</f>
        <v>538535</v>
      </c>
      <c r="H351" s="50"/>
      <c r="I351" s="5"/>
    </row>
    <row r="352" spans="1:9" ht="15">
      <c r="A352" s="52">
        <v>322</v>
      </c>
      <c r="B352" s="61" t="s">
        <v>113</v>
      </c>
      <c r="C352" s="61" t="s">
        <v>41</v>
      </c>
      <c r="D352" s="16" t="s">
        <v>114</v>
      </c>
      <c r="E352" s="50">
        <f>work!G353+work!H353</f>
        <v>37662089</v>
      </c>
      <c r="F352" s="50">
        <f>work!I353+work!J353</f>
        <v>129372222</v>
      </c>
      <c r="H352" s="50"/>
      <c r="I352" s="5"/>
    </row>
    <row r="353" spans="1:9" ht="15">
      <c r="A353" s="52">
        <v>323</v>
      </c>
      <c r="B353" s="61" t="s">
        <v>117</v>
      </c>
      <c r="C353" s="61" t="s">
        <v>115</v>
      </c>
      <c r="D353" s="16" t="s">
        <v>118</v>
      </c>
      <c r="E353" s="50">
        <f>work!G354+work!H354</f>
        <v>2817221</v>
      </c>
      <c r="F353" s="50">
        <f>work!I354+work!J354</f>
        <v>3092336</v>
      </c>
      <c r="H353" s="50"/>
      <c r="I353" s="5"/>
    </row>
    <row r="354" spans="1:9" ht="15">
      <c r="A354" s="52">
        <v>324</v>
      </c>
      <c r="B354" s="61" t="s">
        <v>120</v>
      </c>
      <c r="C354" s="61" t="s">
        <v>115</v>
      </c>
      <c r="D354" s="16" t="s">
        <v>121</v>
      </c>
      <c r="E354" s="50">
        <f>work!G355+work!H355</f>
        <v>967565</v>
      </c>
      <c r="F354" s="50">
        <f>work!I355+work!J355</f>
        <v>321087</v>
      </c>
      <c r="H354" s="50"/>
      <c r="I354" s="5"/>
    </row>
    <row r="355" spans="1:9" ht="15">
      <c r="A355" s="52">
        <v>325</v>
      </c>
      <c r="B355" s="61" t="s">
        <v>123</v>
      </c>
      <c r="C355" s="61" t="s">
        <v>115</v>
      </c>
      <c r="D355" s="16" t="s">
        <v>124</v>
      </c>
      <c r="E355" s="50">
        <f>work!G356+work!H356</f>
        <v>5219046</v>
      </c>
      <c r="F355" s="50">
        <f>work!I356+work!J356</f>
        <v>7426031</v>
      </c>
      <c r="H355" s="50"/>
      <c r="I355" s="5"/>
    </row>
    <row r="356" spans="1:9" ht="15">
      <c r="A356" s="52">
        <v>326</v>
      </c>
      <c r="B356" s="61" t="s">
        <v>126</v>
      </c>
      <c r="C356" s="61" t="s">
        <v>115</v>
      </c>
      <c r="D356" s="16" t="s">
        <v>127</v>
      </c>
      <c r="E356" s="50">
        <f>work!G357+work!H357</f>
        <v>3312268</v>
      </c>
      <c r="F356" s="50">
        <f>work!I357+work!J357</f>
        <v>1051634</v>
      </c>
      <c r="H356" s="50"/>
      <c r="I356" s="5"/>
    </row>
    <row r="357" spans="1:9" ht="15">
      <c r="A357" s="52">
        <v>327</v>
      </c>
      <c r="B357" s="61" t="s">
        <v>129</v>
      </c>
      <c r="C357" s="61" t="s">
        <v>115</v>
      </c>
      <c r="D357" s="16" t="s">
        <v>130</v>
      </c>
      <c r="E357" s="50">
        <f>work!G358+work!H358</f>
        <v>8832416</v>
      </c>
      <c r="F357" s="50">
        <f>work!I358+work!J358</f>
        <v>2482206</v>
      </c>
      <c r="H357" s="50"/>
      <c r="I357" s="5"/>
    </row>
    <row r="358" spans="1:9" ht="15">
      <c r="A358" s="52">
        <v>328</v>
      </c>
      <c r="B358" s="61" t="s">
        <v>132</v>
      </c>
      <c r="C358" s="61" t="s">
        <v>115</v>
      </c>
      <c r="D358" s="16" t="s">
        <v>133</v>
      </c>
      <c r="E358" s="50">
        <f>work!G359+work!H359</f>
        <v>12358643</v>
      </c>
      <c r="F358" s="50">
        <f>work!I359+work!J359</f>
        <v>7253496</v>
      </c>
      <c r="H358" s="50"/>
      <c r="I358" s="5"/>
    </row>
    <row r="359" spans="1:9" ht="15">
      <c r="A359" s="52">
        <v>329</v>
      </c>
      <c r="B359" s="61" t="s">
        <v>135</v>
      </c>
      <c r="C359" s="61" t="s">
        <v>115</v>
      </c>
      <c r="D359" s="16" t="s">
        <v>136</v>
      </c>
      <c r="E359" s="50">
        <f>work!G360+work!H360</f>
        <v>6262692</v>
      </c>
      <c r="F359" s="50">
        <f>work!I360+work!J360</f>
        <v>507247</v>
      </c>
      <c r="H359" s="50"/>
      <c r="I359" s="5"/>
    </row>
    <row r="360" spans="1:9" ht="15">
      <c r="A360" s="52">
        <v>330</v>
      </c>
      <c r="B360" s="61" t="s">
        <v>138</v>
      </c>
      <c r="C360" s="61" t="s">
        <v>115</v>
      </c>
      <c r="D360" s="16" t="s">
        <v>139</v>
      </c>
      <c r="E360" s="50">
        <f>work!G361+work!H361</f>
        <v>9607120</v>
      </c>
      <c r="F360" s="50">
        <f>work!I361+work!J361</f>
        <v>2656412</v>
      </c>
      <c r="H360" s="50"/>
      <c r="I360" s="5"/>
    </row>
    <row r="361" spans="1:9" ht="15">
      <c r="A361" s="52">
        <v>331</v>
      </c>
      <c r="B361" s="61" t="s">
        <v>141</v>
      </c>
      <c r="C361" s="61" t="s">
        <v>115</v>
      </c>
      <c r="D361" s="16" t="s">
        <v>142</v>
      </c>
      <c r="E361" s="50">
        <f>work!G362+work!H362</f>
        <v>18257591</v>
      </c>
      <c r="F361" s="50">
        <f>work!I362+work!J362</f>
        <v>617723</v>
      </c>
      <c r="H361" s="50"/>
      <c r="I361" s="5"/>
    </row>
    <row r="362" spans="1:9" ht="15">
      <c r="A362" s="52">
        <v>332</v>
      </c>
      <c r="B362" s="61" t="s">
        <v>144</v>
      </c>
      <c r="C362" s="61" t="s">
        <v>115</v>
      </c>
      <c r="D362" s="16" t="s">
        <v>145</v>
      </c>
      <c r="E362" s="50">
        <f>work!G363+work!H363</f>
        <v>7719137</v>
      </c>
      <c r="F362" s="50">
        <f>work!I363+work!J363</f>
        <v>6762683</v>
      </c>
      <c r="H362" s="50"/>
      <c r="I362" s="5"/>
    </row>
    <row r="363" spans="1:9" ht="15">
      <c r="A363" s="52">
        <v>333</v>
      </c>
      <c r="B363" s="61" t="s">
        <v>147</v>
      </c>
      <c r="C363" s="61" t="s">
        <v>115</v>
      </c>
      <c r="D363" s="16" t="s">
        <v>148</v>
      </c>
      <c r="E363" s="50">
        <f>work!G364+work!H364</f>
        <v>8381661</v>
      </c>
      <c r="F363" s="50">
        <f>work!I364+work!J364</f>
        <v>11004175</v>
      </c>
      <c r="H363" s="50"/>
      <c r="I363" s="5"/>
    </row>
    <row r="364" spans="1:9" ht="15">
      <c r="A364" s="52">
        <v>334</v>
      </c>
      <c r="B364" s="61" t="s">
        <v>150</v>
      </c>
      <c r="C364" s="61" t="s">
        <v>115</v>
      </c>
      <c r="D364" s="16" t="s">
        <v>151</v>
      </c>
      <c r="E364" s="50">
        <f>work!G365+work!H365</f>
        <v>662927</v>
      </c>
      <c r="F364" s="50">
        <f>work!I365+work!J365</f>
        <v>366757</v>
      </c>
      <c r="H364" s="50"/>
      <c r="I364" s="5"/>
    </row>
    <row r="365" spans="1:9" ht="15">
      <c r="A365" s="52">
        <v>335</v>
      </c>
      <c r="B365" s="61" t="s">
        <v>153</v>
      </c>
      <c r="C365" s="61" t="s">
        <v>115</v>
      </c>
      <c r="D365" s="16" t="s">
        <v>154</v>
      </c>
      <c r="E365" s="50">
        <f>work!G366+work!H366</f>
        <v>15012078</v>
      </c>
      <c r="F365" s="50">
        <f>work!I366+work!J366</f>
        <v>108095</v>
      </c>
      <c r="H365" s="50"/>
      <c r="I365" s="5"/>
    </row>
    <row r="366" spans="1:9" ht="15">
      <c r="A366" s="52">
        <v>336</v>
      </c>
      <c r="B366" s="61" t="s">
        <v>156</v>
      </c>
      <c r="C366" s="61" t="s">
        <v>115</v>
      </c>
      <c r="D366" s="16" t="s">
        <v>157</v>
      </c>
      <c r="E366" s="50">
        <f>work!G367+work!H367</f>
        <v>329895</v>
      </c>
      <c r="F366" s="50">
        <f>work!I367+work!J367</f>
        <v>360959</v>
      </c>
      <c r="H366" s="50"/>
      <c r="I366" s="5"/>
    </row>
    <row r="367" spans="1:9" ht="15">
      <c r="A367" s="52">
        <v>337</v>
      </c>
      <c r="B367" s="61" t="s">
        <v>159</v>
      </c>
      <c r="C367" s="61" t="s">
        <v>115</v>
      </c>
      <c r="D367" s="16" t="s">
        <v>160</v>
      </c>
      <c r="E367" s="50">
        <f>work!G368+work!H368</f>
        <v>2166391</v>
      </c>
      <c r="F367" s="50">
        <f>work!I368+work!J368</f>
        <v>4888065</v>
      </c>
      <c r="H367" s="50"/>
      <c r="I367" s="5"/>
    </row>
    <row r="368" spans="1:9" ht="15">
      <c r="A368" s="52">
        <v>338</v>
      </c>
      <c r="B368" s="61" t="s">
        <v>162</v>
      </c>
      <c r="C368" s="61" t="s">
        <v>115</v>
      </c>
      <c r="D368" s="16" t="s">
        <v>163</v>
      </c>
      <c r="E368" s="50">
        <f>work!G369+work!H369</f>
        <v>12304781</v>
      </c>
      <c r="F368" s="50">
        <f>work!I369+work!J369</f>
        <v>40047565</v>
      </c>
      <c r="H368" s="50"/>
      <c r="I368" s="5"/>
    </row>
    <row r="369" spans="1:9" ht="15">
      <c r="A369" s="52">
        <v>339</v>
      </c>
      <c r="B369" s="61" t="s">
        <v>165</v>
      </c>
      <c r="C369" s="61" t="s">
        <v>115</v>
      </c>
      <c r="D369" s="16" t="s">
        <v>166</v>
      </c>
      <c r="E369" s="50">
        <f>work!G370+work!H370</f>
        <v>8757992</v>
      </c>
      <c r="F369" s="50">
        <f>work!I370+work!J370</f>
        <v>2197259</v>
      </c>
      <c r="H369" s="50"/>
      <c r="I369" s="5"/>
    </row>
    <row r="370" spans="1:9" ht="15">
      <c r="A370" s="52">
        <v>340</v>
      </c>
      <c r="B370" s="61" t="s">
        <v>168</v>
      </c>
      <c r="C370" s="61" t="s">
        <v>115</v>
      </c>
      <c r="D370" s="16" t="s">
        <v>169</v>
      </c>
      <c r="E370" s="50">
        <f>work!G371+work!H371</f>
        <v>13517735</v>
      </c>
      <c r="F370" s="50">
        <f>work!I371+work!J371</f>
        <v>6687208</v>
      </c>
      <c r="H370" s="50"/>
      <c r="I370" s="5"/>
    </row>
    <row r="371" spans="1:9" ht="15">
      <c r="A371" s="52">
        <v>341</v>
      </c>
      <c r="B371" s="61" t="s">
        <v>171</v>
      </c>
      <c r="C371" s="61" t="s">
        <v>115</v>
      </c>
      <c r="D371" s="16" t="s">
        <v>172</v>
      </c>
      <c r="E371" s="50">
        <f>work!G372+work!H372</f>
        <v>35306913</v>
      </c>
      <c r="F371" s="50">
        <f>work!I372+work!J372</f>
        <v>29117235</v>
      </c>
      <c r="H371" s="50"/>
      <c r="I371" s="5"/>
    </row>
    <row r="372" spans="1:9" ht="15">
      <c r="A372" s="52">
        <v>342</v>
      </c>
      <c r="B372" s="61" t="s">
        <v>174</v>
      </c>
      <c r="C372" s="61" t="s">
        <v>115</v>
      </c>
      <c r="D372" s="16" t="s">
        <v>175</v>
      </c>
      <c r="E372" s="50">
        <f>work!G373+work!H373</f>
        <v>937984</v>
      </c>
      <c r="F372" s="50">
        <f>work!I373+work!J373</f>
        <v>0</v>
      </c>
      <c r="H372" s="50"/>
      <c r="I372" s="5"/>
    </row>
    <row r="373" spans="1:9" ht="15">
      <c r="A373" s="52">
        <v>343</v>
      </c>
      <c r="B373" s="61" t="s">
        <v>177</v>
      </c>
      <c r="C373" s="61" t="s">
        <v>115</v>
      </c>
      <c r="D373" s="16" t="s">
        <v>178</v>
      </c>
      <c r="E373" s="50">
        <f>work!G374+work!H374</f>
        <v>8582581</v>
      </c>
      <c r="F373" s="50">
        <f>work!I374+work!J374</f>
        <v>1852818</v>
      </c>
      <c r="H373" s="50"/>
      <c r="I373" s="5"/>
    </row>
    <row r="374" spans="1:9" ht="15">
      <c r="A374" s="52">
        <v>344</v>
      </c>
      <c r="B374" s="61" t="s">
        <v>180</v>
      </c>
      <c r="C374" s="61" t="s">
        <v>115</v>
      </c>
      <c r="D374" s="16" t="s">
        <v>181</v>
      </c>
      <c r="E374" s="50">
        <f>work!G375+work!H375</f>
        <v>2997050</v>
      </c>
      <c r="F374" s="50">
        <f>work!I375+work!J375</f>
        <v>4365184</v>
      </c>
      <c r="H374" s="50"/>
      <c r="I374" s="5"/>
    </row>
    <row r="375" spans="1:9" ht="15">
      <c r="A375" s="52">
        <v>345</v>
      </c>
      <c r="B375" s="61" t="s">
        <v>183</v>
      </c>
      <c r="C375" s="61" t="s">
        <v>115</v>
      </c>
      <c r="D375" s="16" t="s">
        <v>184</v>
      </c>
      <c r="E375" s="50">
        <f>work!G376+work!H376</f>
        <v>13355187</v>
      </c>
      <c r="F375" s="50">
        <f>work!I376+work!J376</f>
        <v>1493478</v>
      </c>
      <c r="H375" s="50"/>
      <c r="I375" s="5"/>
    </row>
    <row r="376" spans="1:9" ht="15">
      <c r="A376" s="52">
        <v>346</v>
      </c>
      <c r="B376" s="61" t="s">
        <v>186</v>
      </c>
      <c r="C376" s="61" t="s">
        <v>115</v>
      </c>
      <c r="D376" s="16" t="s">
        <v>187</v>
      </c>
      <c r="E376" s="50">
        <f>work!G377+work!H377</f>
        <v>710975</v>
      </c>
      <c r="F376" s="50">
        <f>work!I377+work!J377</f>
        <v>112970</v>
      </c>
      <c r="H376" s="50"/>
      <c r="I376" s="5"/>
    </row>
    <row r="377" spans="1:9" ht="15">
      <c r="A377" s="52">
        <v>347</v>
      </c>
      <c r="B377" s="61" t="s">
        <v>189</v>
      </c>
      <c r="C377" s="61" t="s">
        <v>115</v>
      </c>
      <c r="D377" s="16" t="s">
        <v>190</v>
      </c>
      <c r="E377" s="50">
        <f>work!G378+work!H378</f>
        <v>30156906</v>
      </c>
      <c r="F377" s="50">
        <f>work!I378+work!J378</f>
        <v>12390826</v>
      </c>
      <c r="H377" s="50"/>
      <c r="I377" s="5"/>
    </row>
    <row r="378" spans="1:9" ht="15">
      <c r="A378" s="52">
        <v>348</v>
      </c>
      <c r="B378" s="61" t="s">
        <v>192</v>
      </c>
      <c r="C378" s="61" t="s">
        <v>115</v>
      </c>
      <c r="D378" s="16" t="s">
        <v>193</v>
      </c>
      <c r="E378" s="50">
        <f>work!G379+work!H379</f>
        <v>26725394</v>
      </c>
      <c r="F378" s="50">
        <f>work!I379+work!J379</f>
        <v>3145647</v>
      </c>
      <c r="H378" s="50"/>
      <c r="I378" s="5"/>
    </row>
    <row r="379" spans="1:9" ht="15">
      <c r="A379" s="52">
        <v>349</v>
      </c>
      <c r="B379" s="61" t="s">
        <v>195</v>
      </c>
      <c r="C379" s="61" t="s">
        <v>115</v>
      </c>
      <c r="D379" s="16" t="s">
        <v>196</v>
      </c>
      <c r="E379" s="50">
        <f>work!G380+work!H380</f>
        <v>20702277</v>
      </c>
      <c r="F379" s="50">
        <f>work!I380+work!J380</f>
        <v>1301542</v>
      </c>
      <c r="H379" s="50"/>
      <c r="I379" s="5"/>
    </row>
    <row r="380" spans="1:9" ht="15">
      <c r="A380" s="52">
        <v>350</v>
      </c>
      <c r="B380" s="61" t="s">
        <v>198</v>
      </c>
      <c r="C380" s="61" t="s">
        <v>115</v>
      </c>
      <c r="D380" s="16" t="s">
        <v>199</v>
      </c>
      <c r="E380" s="50">
        <f>work!G381+work!H381</f>
        <v>23799508</v>
      </c>
      <c r="F380" s="50">
        <f>work!I381+work!J381</f>
        <v>23511013</v>
      </c>
      <c r="H380" s="50"/>
      <c r="I380" s="5"/>
    </row>
    <row r="381" spans="1:9" ht="15">
      <c r="A381" s="52">
        <v>351</v>
      </c>
      <c r="B381" s="61" t="s">
        <v>201</v>
      </c>
      <c r="C381" s="61" t="s">
        <v>115</v>
      </c>
      <c r="D381" s="16" t="s">
        <v>202</v>
      </c>
      <c r="E381" s="50">
        <f>work!G382+work!H382</f>
        <v>2911127</v>
      </c>
      <c r="F381" s="50">
        <f>work!I382+work!J382</f>
        <v>3472215</v>
      </c>
      <c r="H381" s="50"/>
      <c r="I381" s="5"/>
    </row>
    <row r="382" spans="1:9" ht="15">
      <c r="A382" s="52">
        <v>352</v>
      </c>
      <c r="B382" s="61" t="s">
        <v>204</v>
      </c>
      <c r="C382" s="61" t="s">
        <v>115</v>
      </c>
      <c r="D382" s="16" t="s">
        <v>205</v>
      </c>
      <c r="E382" s="50">
        <f>work!G383+work!H383</f>
        <v>11908736</v>
      </c>
      <c r="F382" s="50">
        <f>work!I383+work!J383</f>
        <v>3294754</v>
      </c>
      <c r="H382" s="50"/>
      <c r="I382" s="5"/>
    </row>
    <row r="383" spans="1:9" ht="15">
      <c r="A383" s="52">
        <v>353</v>
      </c>
      <c r="B383" s="61" t="s">
        <v>207</v>
      </c>
      <c r="C383" s="61" t="s">
        <v>115</v>
      </c>
      <c r="D383" s="16" t="s">
        <v>208</v>
      </c>
      <c r="E383" s="50">
        <f>work!G384+work!H384</f>
        <v>48391457</v>
      </c>
      <c r="F383" s="50">
        <f>work!I384+work!J384</f>
        <v>16781583</v>
      </c>
      <c r="H383" s="50"/>
      <c r="I383" s="5"/>
    </row>
    <row r="384" spans="1:9" ht="15">
      <c r="A384" s="52">
        <v>354</v>
      </c>
      <c r="B384" s="61" t="s">
        <v>210</v>
      </c>
      <c r="C384" s="61" t="s">
        <v>115</v>
      </c>
      <c r="D384" s="16" t="s">
        <v>211</v>
      </c>
      <c r="E384" s="50">
        <f>work!G385+work!H385</f>
        <v>7653340</v>
      </c>
      <c r="F384" s="50">
        <f>work!I385+work!J385</f>
        <v>3465853</v>
      </c>
      <c r="H384" s="50"/>
      <c r="I384" s="5"/>
    </row>
    <row r="385" spans="1:9" ht="15">
      <c r="A385" s="52">
        <v>355</v>
      </c>
      <c r="B385" s="61" t="s">
        <v>213</v>
      </c>
      <c r="C385" s="61" t="s">
        <v>115</v>
      </c>
      <c r="D385" s="16" t="s">
        <v>214</v>
      </c>
      <c r="E385" s="50">
        <f>work!G386+work!H386</f>
        <v>17898113</v>
      </c>
      <c r="F385" s="50">
        <f>work!I386+work!J386</f>
        <v>955261</v>
      </c>
      <c r="H385" s="50"/>
      <c r="I385" s="5"/>
    </row>
    <row r="386" spans="1:9" ht="15">
      <c r="A386" s="52">
        <v>356</v>
      </c>
      <c r="B386" s="61" t="s">
        <v>216</v>
      </c>
      <c r="C386" s="61" t="s">
        <v>115</v>
      </c>
      <c r="D386" s="16" t="s">
        <v>217</v>
      </c>
      <c r="E386" s="50">
        <f>work!G387+work!H387</f>
        <v>42417879</v>
      </c>
      <c r="F386" s="50">
        <f>work!I387+work!J387</f>
        <v>13465884</v>
      </c>
      <c r="H386" s="50"/>
      <c r="I386" s="5"/>
    </row>
    <row r="387" spans="1:9" ht="15">
      <c r="A387" s="52">
        <v>357</v>
      </c>
      <c r="B387" s="61" t="s">
        <v>219</v>
      </c>
      <c r="C387" s="61" t="s">
        <v>115</v>
      </c>
      <c r="D387" s="16" t="s">
        <v>220</v>
      </c>
      <c r="E387" s="50">
        <f>work!G388+work!H388</f>
        <v>1643683</v>
      </c>
      <c r="F387" s="50">
        <f>work!I388+work!J388</f>
        <v>343246</v>
      </c>
      <c r="H387" s="50"/>
      <c r="I387" s="5"/>
    </row>
    <row r="388" spans="1:9" ht="15">
      <c r="A388" s="52">
        <v>358</v>
      </c>
      <c r="B388" s="61" t="s">
        <v>222</v>
      </c>
      <c r="C388" s="61" t="s">
        <v>115</v>
      </c>
      <c r="D388" s="16" t="s">
        <v>223</v>
      </c>
      <c r="E388" s="50">
        <f>work!G389+work!H389</f>
        <v>4781714</v>
      </c>
      <c r="F388" s="50">
        <f>work!I389+work!J389</f>
        <v>6542259</v>
      </c>
      <c r="H388" s="50"/>
      <c r="I388" s="5"/>
    </row>
    <row r="389" spans="1:9" ht="15">
      <c r="A389" s="52">
        <v>359</v>
      </c>
      <c r="B389" s="61" t="s">
        <v>225</v>
      </c>
      <c r="C389" s="61" t="s">
        <v>115</v>
      </c>
      <c r="D389" s="16" t="s">
        <v>226</v>
      </c>
      <c r="E389" s="50">
        <f>work!G390+work!H390</f>
        <v>16262261</v>
      </c>
      <c r="F389" s="50">
        <f>work!I390+work!J390</f>
        <v>15818604</v>
      </c>
      <c r="H389" s="50"/>
      <c r="I389" s="5"/>
    </row>
    <row r="390" spans="1:9" ht="15">
      <c r="A390" s="52">
        <v>360</v>
      </c>
      <c r="B390" s="61" t="s">
        <v>228</v>
      </c>
      <c r="C390" s="61" t="s">
        <v>115</v>
      </c>
      <c r="D390" s="16" t="s">
        <v>229</v>
      </c>
      <c r="E390" s="50">
        <f>work!G391+work!H391</f>
        <v>6447259</v>
      </c>
      <c r="F390" s="50">
        <f>work!I391+work!J391</f>
        <v>3588004</v>
      </c>
      <c r="H390" s="50"/>
      <c r="I390" s="5"/>
    </row>
    <row r="391" spans="1:9" ht="15">
      <c r="A391" s="52">
        <v>361</v>
      </c>
      <c r="B391" s="61" t="s">
        <v>231</v>
      </c>
      <c r="C391" s="61" t="s">
        <v>115</v>
      </c>
      <c r="D391" s="16" t="s">
        <v>232</v>
      </c>
      <c r="E391" s="50">
        <f>work!G392+work!H392</f>
        <v>11483351</v>
      </c>
      <c r="F391" s="50">
        <f>work!I392+work!J392</f>
        <v>39578</v>
      </c>
      <c r="H391" s="50"/>
      <c r="I391" s="5"/>
    </row>
    <row r="392" spans="1:9" ht="15">
      <c r="A392" s="52">
        <v>362</v>
      </c>
      <c r="B392" s="61" t="s">
        <v>234</v>
      </c>
      <c r="C392" s="61" t="s">
        <v>115</v>
      </c>
      <c r="D392" s="16" t="s">
        <v>235</v>
      </c>
      <c r="E392" s="50">
        <f>work!G393+work!H393</f>
        <v>5525169</v>
      </c>
      <c r="F392" s="50">
        <f>work!I393+work!J393</f>
        <v>14506024</v>
      </c>
      <c r="H392" s="50"/>
      <c r="I392" s="5"/>
    </row>
    <row r="393" spans="1:9" ht="15">
      <c r="A393" s="52">
        <v>363</v>
      </c>
      <c r="B393" s="61" t="s">
        <v>237</v>
      </c>
      <c r="C393" s="61" t="s">
        <v>115</v>
      </c>
      <c r="D393" s="16" t="s">
        <v>238</v>
      </c>
      <c r="E393" s="50">
        <f>work!G394+work!H394</f>
        <v>346610</v>
      </c>
      <c r="F393" s="50">
        <f>work!I394+work!J394</f>
        <v>121596</v>
      </c>
      <c r="H393" s="50"/>
      <c r="I393" s="5"/>
    </row>
    <row r="394" spans="1:9" ht="15">
      <c r="A394" s="52">
        <v>364</v>
      </c>
      <c r="B394" s="61" t="s">
        <v>240</v>
      </c>
      <c r="C394" s="61" t="s">
        <v>115</v>
      </c>
      <c r="D394" s="16" t="s">
        <v>241</v>
      </c>
      <c r="E394" s="50">
        <f>work!G395+work!H395</f>
        <v>39493243</v>
      </c>
      <c r="F394" s="50">
        <f>work!I395+work!J395</f>
        <v>852841</v>
      </c>
      <c r="H394" s="50"/>
      <c r="I394" s="5"/>
    </row>
    <row r="395" spans="1:9" ht="15">
      <c r="A395" s="52">
        <v>365</v>
      </c>
      <c r="B395" s="61" t="s">
        <v>243</v>
      </c>
      <c r="C395" s="61" t="s">
        <v>115</v>
      </c>
      <c r="D395" s="16" t="s">
        <v>244</v>
      </c>
      <c r="E395" s="50">
        <f>work!G396+work!H396</f>
        <v>428090</v>
      </c>
      <c r="F395" s="50">
        <f>work!I396+work!J396</f>
        <v>477475</v>
      </c>
      <c r="H395" s="50"/>
      <c r="I395" s="5"/>
    </row>
    <row r="396" spans="1:9" ht="15">
      <c r="A396" s="52">
        <v>366</v>
      </c>
      <c r="B396" s="61" t="s">
        <v>246</v>
      </c>
      <c r="C396" s="61" t="s">
        <v>115</v>
      </c>
      <c r="D396" s="16" t="s">
        <v>247</v>
      </c>
      <c r="E396" s="50">
        <f>work!G397+work!H397</f>
        <v>13596236</v>
      </c>
      <c r="F396" s="50">
        <f>work!I397+work!J397</f>
        <v>969695</v>
      </c>
      <c r="H396" s="50"/>
      <c r="I396" s="5"/>
    </row>
    <row r="397" spans="1:9" ht="15">
      <c r="A397" s="52">
        <v>367</v>
      </c>
      <c r="B397" s="61" t="s">
        <v>249</v>
      </c>
      <c r="C397" s="61" t="s">
        <v>115</v>
      </c>
      <c r="D397" s="16" t="s">
        <v>250</v>
      </c>
      <c r="E397" s="50">
        <f>work!G398+work!H398</f>
        <v>5852478</v>
      </c>
      <c r="F397" s="50">
        <f>work!I398+work!J398</f>
        <v>5120871</v>
      </c>
      <c r="H397" s="50"/>
      <c r="I397" s="5"/>
    </row>
    <row r="398" spans="1:9" ht="15">
      <c r="A398" s="52">
        <v>368</v>
      </c>
      <c r="B398" s="61" t="s">
        <v>252</v>
      </c>
      <c r="C398" s="61" t="s">
        <v>115</v>
      </c>
      <c r="D398" s="16" t="s">
        <v>253</v>
      </c>
      <c r="E398" s="50">
        <f>work!G399+work!H399</f>
        <v>111958</v>
      </c>
      <c r="F398" s="50">
        <f>work!I399+work!J399</f>
        <v>9250</v>
      </c>
      <c r="H398" s="50"/>
      <c r="I398" s="5"/>
    </row>
    <row r="399" spans="1:9" ht="15">
      <c r="A399" s="52">
        <v>369</v>
      </c>
      <c r="B399" s="61" t="s">
        <v>255</v>
      </c>
      <c r="C399" s="61" t="s">
        <v>115</v>
      </c>
      <c r="D399" s="16" t="s">
        <v>4</v>
      </c>
      <c r="E399" s="50">
        <f>work!G400+work!H400</f>
        <v>1543756</v>
      </c>
      <c r="F399" s="50">
        <f>work!I400+work!J400</f>
        <v>405479</v>
      </c>
      <c r="H399" s="50"/>
      <c r="I399" s="5"/>
    </row>
    <row r="400" spans="1:9" ht="15">
      <c r="A400" s="52">
        <v>370</v>
      </c>
      <c r="B400" s="61" t="s">
        <v>257</v>
      </c>
      <c r="C400" s="61" t="s">
        <v>115</v>
      </c>
      <c r="D400" s="16" t="s">
        <v>258</v>
      </c>
      <c r="E400" s="50">
        <f>work!G401+work!H401</f>
        <v>18844501</v>
      </c>
      <c r="F400" s="50">
        <f>work!I401+work!J401</f>
        <v>1186253</v>
      </c>
      <c r="H400" s="50"/>
      <c r="I400" s="5"/>
    </row>
    <row r="401" spans="1:9" ht="15">
      <c r="A401" s="52">
        <v>371</v>
      </c>
      <c r="B401" s="61" t="s">
        <v>260</v>
      </c>
      <c r="C401" s="61" t="s">
        <v>115</v>
      </c>
      <c r="D401" s="16" t="s">
        <v>570</v>
      </c>
      <c r="E401" s="50">
        <f>work!G402+work!H402</f>
        <v>3645666</v>
      </c>
      <c r="F401" s="50">
        <f>work!I402+work!J402</f>
        <v>816203</v>
      </c>
      <c r="H401" s="50"/>
      <c r="I401" s="5"/>
    </row>
    <row r="402" spans="1:9" ht="15">
      <c r="A402" s="52">
        <v>372</v>
      </c>
      <c r="B402" s="61" t="s">
        <v>262</v>
      </c>
      <c r="C402" s="61" t="s">
        <v>115</v>
      </c>
      <c r="D402" s="16" t="s">
        <v>263</v>
      </c>
      <c r="E402" s="50">
        <f>work!G403+work!H403</f>
        <v>18586263</v>
      </c>
      <c r="F402" s="50">
        <f>work!I403+work!J403</f>
        <v>1437950</v>
      </c>
      <c r="H402" s="50"/>
      <c r="I402" s="5"/>
    </row>
    <row r="403" spans="1:9" ht="15">
      <c r="A403" s="52">
        <v>373</v>
      </c>
      <c r="B403" s="61" t="s">
        <v>265</v>
      </c>
      <c r="C403" s="61" t="s">
        <v>115</v>
      </c>
      <c r="D403" s="16" t="s">
        <v>266</v>
      </c>
      <c r="E403" s="50">
        <f>work!G404+work!H404</f>
        <v>4771170</v>
      </c>
      <c r="F403" s="50">
        <f>work!I404+work!J404</f>
        <v>5423776</v>
      </c>
      <c r="H403" s="50"/>
      <c r="I403" s="5"/>
    </row>
    <row r="404" spans="1:9" ht="15">
      <c r="A404" s="52">
        <v>374</v>
      </c>
      <c r="B404" s="61" t="s">
        <v>268</v>
      </c>
      <c r="C404" s="61" t="s">
        <v>115</v>
      </c>
      <c r="D404" s="16" t="s">
        <v>269</v>
      </c>
      <c r="E404" s="50">
        <f>work!G405+work!H405</f>
        <v>23291242</v>
      </c>
      <c r="F404" s="50">
        <f>work!I405+work!J405</f>
        <v>12695054</v>
      </c>
      <c r="H404" s="50"/>
      <c r="I404" s="5"/>
    </row>
    <row r="405" spans="1:9" ht="15">
      <c r="A405" s="52">
        <v>375</v>
      </c>
      <c r="B405" s="61" t="s">
        <v>271</v>
      </c>
      <c r="C405" s="61" t="s">
        <v>115</v>
      </c>
      <c r="D405" s="16" t="s">
        <v>272</v>
      </c>
      <c r="E405" s="50">
        <f>work!G406+work!H406</f>
        <v>6530188</v>
      </c>
      <c r="F405" s="50">
        <f>work!I406+work!J406</f>
        <v>4361910</v>
      </c>
      <c r="H405" s="50"/>
      <c r="I405" s="5"/>
    </row>
    <row r="406" spans="1:9" ht="15">
      <c r="A406" s="52">
        <v>376</v>
      </c>
      <c r="B406" s="61" t="s">
        <v>275</v>
      </c>
      <c r="C406" s="61" t="s">
        <v>273</v>
      </c>
      <c r="D406" s="16" t="s">
        <v>276</v>
      </c>
      <c r="E406" s="50">
        <f>work!G407+work!H407</f>
        <v>4188160</v>
      </c>
      <c r="F406" s="50">
        <f>work!I407+work!J407</f>
        <v>954683</v>
      </c>
      <c r="H406" s="50"/>
      <c r="I406" s="5"/>
    </row>
    <row r="407" spans="1:9" ht="15">
      <c r="A407" s="52">
        <v>377</v>
      </c>
      <c r="B407" s="61" t="s">
        <v>278</v>
      </c>
      <c r="C407" s="61" t="s">
        <v>273</v>
      </c>
      <c r="D407" s="16" t="s">
        <v>279</v>
      </c>
      <c r="E407" s="50">
        <f>work!G408+work!H408</f>
        <v>4310535</v>
      </c>
      <c r="F407" s="50">
        <f>work!I408+work!J408</f>
        <v>531501</v>
      </c>
      <c r="H407" s="50"/>
      <c r="I407" s="5"/>
    </row>
    <row r="408" spans="1:9" ht="15">
      <c r="A408" s="52">
        <v>378</v>
      </c>
      <c r="B408" s="61" t="s">
        <v>281</v>
      </c>
      <c r="C408" s="61" t="s">
        <v>273</v>
      </c>
      <c r="D408" s="16" t="s">
        <v>282</v>
      </c>
      <c r="E408" s="50">
        <f>work!G409+work!H409</f>
        <v>2348488</v>
      </c>
      <c r="F408" s="50">
        <f>work!I409+work!J409</f>
        <v>1783363</v>
      </c>
      <c r="H408" s="50"/>
      <c r="I408" s="5"/>
    </row>
    <row r="409" spans="1:9" ht="15">
      <c r="A409" s="52">
        <v>379</v>
      </c>
      <c r="B409" s="61" t="s">
        <v>284</v>
      </c>
      <c r="C409" s="61" t="s">
        <v>273</v>
      </c>
      <c r="D409" s="16" t="s">
        <v>285</v>
      </c>
      <c r="E409" s="50">
        <f>work!G410+work!H410</f>
        <v>11266451</v>
      </c>
      <c r="F409" s="50">
        <f>work!I410+work!J410</f>
        <v>1974618</v>
      </c>
      <c r="H409" s="50"/>
      <c r="I409" s="5"/>
    </row>
    <row r="410" spans="1:9" ht="15">
      <c r="A410" s="52">
        <v>380</v>
      </c>
      <c r="B410" s="61" t="s">
        <v>287</v>
      </c>
      <c r="C410" s="61" t="s">
        <v>273</v>
      </c>
      <c r="D410" s="16" t="s">
        <v>288</v>
      </c>
      <c r="E410" s="50">
        <f>work!G411+work!H411</f>
        <v>26266473</v>
      </c>
      <c r="F410" s="50">
        <f>work!I411+work!J411</f>
        <v>1966157</v>
      </c>
      <c r="H410" s="50"/>
      <c r="I410" s="5"/>
    </row>
    <row r="411" spans="1:9" ht="15">
      <c r="A411" s="52">
        <v>381</v>
      </c>
      <c r="B411" s="61" t="s">
        <v>290</v>
      </c>
      <c r="C411" s="61" t="s">
        <v>273</v>
      </c>
      <c r="D411" s="16" t="s">
        <v>291</v>
      </c>
      <c r="E411" s="50">
        <f>work!G412+work!H412</f>
        <v>1046359</v>
      </c>
      <c r="F411" s="50">
        <f>work!I412+work!J412</f>
        <v>3762740</v>
      </c>
      <c r="H411" s="50"/>
      <c r="I411" s="5"/>
    </row>
    <row r="412" spans="1:9" ht="15">
      <c r="A412" s="52">
        <v>382</v>
      </c>
      <c r="B412" s="61" t="s">
        <v>293</v>
      </c>
      <c r="C412" s="61" t="s">
        <v>273</v>
      </c>
      <c r="D412" s="16" t="s">
        <v>294</v>
      </c>
      <c r="E412" s="50">
        <f>work!G413+work!H413</f>
        <v>11313473</v>
      </c>
      <c r="F412" s="50">
        <f>work!I413+work!J413</f>
        <v>2764942</v>
      </c>
      <c r="H412" s="50"/>
      <c r="I412" s="5"/>
    </row>
    <row r="413" spans="1:9" ht="15">
      <c r="A413" s="52">
        <v>383</v>
      </c>
      <c r="B413" s="61" t="s">
        <v>296</v>
      </c>
      <c r="C413" s="61" t="s">
        <v>273</v>
      </c>
      <c r="D413" s="16" t="s">
        <v>297</v>
      </c>
      <c r="E413" s="50">
        <f>work!G414+work!H414</f>
        <v>16327410</v>
      </c>
      <c r="F413" s="50">
        <f>work!I414+work!J414</f>
        <v>10996958</v>
      </c>
      <c r="H413" s="50"/>
      <c r="I413" s="5"/>
    </row>
    <row r="414" spans="1:9" ht="15">
      <c r="A414" s="52">
        <v>384</v>
      </c>
      <c r="B414" s="61" t="s">
        <v>299</v>
      </c>
      <c r="C414" s="61" t="s">
        <v>273</v>
      </c>
      <c r="D414" s="16" t="s">
        <v>300</v>
      </c>
      <c r="E414" s="50">
        <f>work!G415+work!H415</f>
        <v>5452792</v>
      </c>
      <c r="F414" s="50">
        <f>work!I415+work!J415</f>
        <v>3584954</v>
      </c>
      <c r="H414" s="50"/>
      <c r="I414" s="5"/>
    </row>
    <row r="415" spans="1:9" ht="15">
      <c r="A415" s="52">
        <v>385</v>
      </c>
      <c r="B415" s="61" t="s">
        <v>302</v>
      </c>
      <c r="C415" s="61" t="s">
        <v>273</v>
      </c>
      <c r="D415" s="16" t="s">
        <v>303</v>
      </c>
      <c r="E415" s="50">
        <f>work!G416+work!H416</f>
        <v>8544866</v>
      </c>
      <c r="F415" s="50">
        <f>work!I416+work!J416</f>
        <v>17685700</v>
      </c>
      <c r="H415" s="50"/>
      <c r="I415" s="5"/>
    </row>
    <row r="416" spans="1:9" ht="15">
      <c r="A416" s="52">
        <v>386</v>
      </c>
      <c r="B416" s="61" t="s">
        <v>305</v>
      </c>
      <c r="C416" s="61" t="s">
        <v>273</v>
      </c>
      <c r="D416" s="16" t="s">
        <v>306</v>
      </c>
      <c r="E416" s="50">
        <f>work!G417+work!H417</f>
        <v>15495297</v>
      </c>
      <c r="F416" s="50">
        <f>work!I417+work!J417</f>
        <v>34923290</v>
      </c>
      <c r="H416" s="50"/>
      <c r="I416" s="5"/>
    </row>
    <row r="417" spans="1:9" ht="15">
      <c r="A417" s="52">
        <v>387</v>
      </c>
      <c r="B417" s="61" t="s">
        <v>308</v>
      </c>
      <c r="C417" s="61" t="s">
        <v>273</v>
      </c>
      <c r="D417" s="16" t="s">
        <v>309</v>
      </c>
      <c r="E417" s="50">
        <f>work!G418+work!H418</f>
        <v>8866841</v>
      </c>
      <c r="F417" s="50">
        <f>work!I418+work!J418</f>
        <v>20052364</v>
      </c>
      <c r="H417" s="50"/>
      <c r="I417" s="5"/>
    </row>
    <row r="418" spans="1:9" ht="15">
      <c r="A418" s="52">
        <v>388</v>
      </c>
      <c r="B418" s="61" t="s">
        <v>311</v>
      </c>
      <c r="C418" s="61" t="s">
        <v>273</v>
      </c>
      <c r="D418" s="16" t="s">
        <v>312</v>
      </c>
      <c r="E418" s="50">
        <f>work!G419+work!H419</f>
        <v>12441196</v>
      </c>
      <c r="F418" s="50">
        <f>work!I419+work!J419</f>
        <v>1928777</v>
      </c>
      <c r="H418" s="50"/>
      <c r="I418" s="5"/>
    </row>
    <row r="419" spans="1:9" ht="15">
      <c r="A419" s="52">
        <v>389</v>
      </c>
      <c r="B419" s="61" t="s">
        <v>314</v>
      </c>
      <c r="C419" s="61" t="s">
        <v>273</v>
      </c>
      <c r="D419" s="16" t="s">
        <v>315</v>
      </c>
      <c r="E419" s="50">
        <f>work!G420+work!H420</f>
        <v>7470102</v>
      </c>
      <c r="F419" s="50">
        <f>work!I420+work!J420</f>
        <v>3977405</v>
      </c>
      <c r="H419" s="50"/>
      <c r="I419" s="5"/>
    </row>
    <row r="420" spans="1:9" ht="15">
      <c r="A420" s="52">
        <v>390</v>
      </c>
      <c r="B420" s="61" t="s">
        <v>317</v>
      </c>
      <c r="C420" s="61" t="s">
        <v>273</v>
      </c>
      <c r="D420" s="16" t="s">
        <v>318</v>
      </c>
      <c r="E420" s="50">
        <f>work!G421+work!H421</f>
        <v>6594898</v>
      </c>
      <c r="F420" s="50">
        <f>work!I421+work!J421</f>
        <v>1062424</v>
      </c>
      <c r="H420" s="50"/>
      <c r="I420" s="5"/>
    </row>
    <row r="421" spans="1:9" ht="15">
      <c r="A421" s="52">
        <v>391</v>
      </c>
      <c r="B421" s="61" t="s">
        <v>320</v>
      </c>
      <c r="C421" s="61" t="s">
        <v>273</v>
      </c>
      <c r="D421" s="16" t="s">
        <v>321</v>
      </c>
      <c r="E421" s="50">
        <f>work!G422+work!H422</f>
        <v>2341739</v>
      </c>
      <c r="F421" s="50">
        <f>work!I422+work!J422</f>
        <v>1922506</v>
      </c>
      <c r="H421" s="50"/>
      <c r="I421" s="5"/>
    </row>
    <row r="422" spans="1:9" ht="15">
      <c r="A422" s="52">
        <v>392</v>
      </c>
      <c r="B422" s="61" t="s">
        <v>323</v>
      </c>
      <c r="C422" s="61" t="s">
        <v>273</v>
      </c>
      <c r="D422" s="16" t="s">
        <v>324</v>
      </c>
      <c r="E422" s="50">
        <f>work!G423+work!H423</f>
        <v>26233119</v>
      </c>
      <c r="F422" s="50">
        <f>work!I423+work!J423</f>
        <v>12887867</v>
      </c>
      <c r="H422" s="50"/>
      <c r="I422" s="5"/>
    </row>
    <row r="423" spans="1:9" ht="15">
      <c r="A423" s="52">
        <v>393</v>
      </c>
      <c r="B423" s="61" t="s">
        <v>326</v>
      </c>
      <c r="C423" s="61" t="s">
        <v>273</v>
      </c>
      <c r="D423" s="16" t="s">
        <v>327</v>
      </c>
      <c r="E423" s="50">
        <f>work!G424+work!H424</f>
        <v>4141003</v>
      </c>
      <c r="F423" s="50">
        <f>work!I424+work!J424</f>
        <v>1529492</v>
      </c>
      <c r="H423" s="50"/>
      <c r="I423" s="5"/>
    </row>
    <row r="424" spans="1:9" ht="15">
      <c r="A424" s="52">
        <v>394</v>
      </c>
      <c r="B424" s="61" t="s">
        <v>329</v>
      </c>
      <c r="C424" s="61" t="s">
        <v>273</v>
      </c>
      <c r="D424" s="16" t="s">
        <v>330</v>
      </c>
      <c r="E424" s="50">
        <f>work!G425+work!H425</f>
        <v>7275319</v>
      </c>
      <c r="F424" s="50">
        <f>work!I425+work!J425</f>
        <v>51111</v>
      </c>
      <c r="H424" s="50"/>
      <c r="I424" s="5"/>
    </row>
    <row r="425" spans="1:9" ht="15">
      <c r="A425" s="52">
        <v>395</v>
      </c>
      <c r="B425" s="61" t="s">
        <v>332</v>
      </c>
      <c r="C425" s="61" t="s">
        <v>273</v>
      </c>
      <c r="D425" s="16" t="s">
        <v>333</v>
      </c>
      <c r="E425" s="50">
        <f>work!G426+work!H426</f>
        <v>2247206</v>
      </c>
      <c r="F425" s="50">
        <f>work!I426+work!J426</f>
        <v>1993550</v>
      </c>
      <c r="H425" s="50"/>
      <c r="I425" s="5"/>
    </row>
    <row r="426" spans="1:9" ht="15">
      <c r="A426" s="52">
        <v>396</v>
      </c>
      <c r="B426" s="61" t="s">
        <v>335</v>
      </c>
      <c r="C426" s="61" t="s">
        <v>273</v>
      </c>
      <c r="D426" s="16" t="s">
        <v>336</v>
      </c>
      <c r="E426" s="50">
        <f>work!G427+work!H427</f>
        <v>15919778</v>
      </c>
      <c r="F426" s="50">
        <f>work!I427+work!J427</f>
        <v>8898332</v>
      </c>
      <c r="H426" s="50"/>
      <c r="I426" s="5"/>
    </row>
    <row r="427" spans="1:9" ht="15">
      <c r="A427" s="52">
        <v>397</v>
      </c>
      <c r="B427" s="61" t="s">
        <v>338</v>
      </c>
      <c r="C427" s="61" t="s">
        <v>273</v>
      </c>
      <c r="D427" s="16" t="s">
        <v>339</v>
      </c>
      <c r="E427" s="50">
        <f>work!G428+work!H428</f>
        <v>37597414</v>
      </c>
      <c r="F427" s="50">
        <f>work!I428+work!J428</f>
        <v>17728428</v>
      </c>
      <c r="H427" s="50"/>
      <c r="I427" s="5"/>
    </row>
    <row r="428" spans="1:9" ht="15">
      <c r="A428" s="52">
        <v>398</v>
      </c>
      <c r="B428" s="61" t="s">
        <v>341</v>
      </c>
      <c r="C428" s="61" t="s">
        <v>273</v>
      </c>
      <c r="D428" s="16" t="s">
        <v>342</v>
      </c>
      <c r="E428" s="50">
        <f>work!G429+work!H429</f>
        <v>3646417</v>
      </c>
      <c r="F428" s="50">
        <f>work!I429+work!J429</f>
        <v>23786100</v>
      </c>
      <c r="H428" s="50"/>
      <c r="I428" s="5"/>
    </row>
    <row r="429" spans="1:9" ht="15">
      <c r="A429" s="52">
        <v>399</v>
      </c>
      <c r="B429" s="61" t="s">
        <v>344</v>
      </c>
      <c r="C429" s="61" t="s">
        <v>273</v>
      </c>
      <c r="D429" s="16" t="s">
        <v>345</v>
      </c>
      <c r="E429" s="50">
        <f>work!G430+work!H430</f>
        <v>12717241</v>
      </c>
      <c r="F429" s="50">
        <f>work!I430+work!J430</f>
        <v>32980480</v>
      </c>
      <c r="H429" s="50"/>
      <c r="I429" s="5"/>
    </row>
    <row r="430" spans="1:9" ht="15">
      <c r="A430" s="52">
        <v>400</v>
      </c>
      <c r="B430" s="61" t="s">
        <v>347</v>
      </c>
      <c r="C430" s="61" t="s">
        <v>273</v>
      </c>
      <c r="D430" s="16" t="s">
        <v>348</v>
      </c>
      <c r="E430" s="50">
        <f>work!G431+work!H431</f>
        <v>8448256</v>
      </c>
      <c r="F430" s="50">
        <f>work!I431+work!J431</f>
        <v>1474702</v>
      </c>
      <c r="H430" s="50"/>
      <c r="I430" s="5"/>
    </row>
    <row r="431" spans="1:9" ht="15">
      <c r="A431" s="52">
        <v>401</v>
      </c>
      <c r="B431" s="61" t="s">
        <v>350</v>
      </c>
      <c r="C431" s="61" t="s">
        <v>273</v>
      </c>
      <c r="D431" s="16" t="s">
        <v>351</v>
      </c>
      <c r="E431" s="50">
        <f>work!G432+work!H432</f>
        <v>4649602</v>
      </c>
      <c r="F431" s="50">
        <f>work!I432+work!J432</f>
        <v>1848840</v>
      </c>
      <c r="H431" s="50"/>
      <c r="I431" s="5"/>
    </row>
    <row r="432" spans="1:9" ht="15">
      <c r="A432" s="52">
        <v>402</v>
      </c>
      <c r="B432" s="61" t="s">
        <v>353</v>
      </c>
      <c r="C432" s="61" t="s">
        <v>273</v>
      </c>
      <c r="D432" s="16" t="s">
        <v>354</v>
      </c>
      <c r="E432" s="50">
        <f>work!G433+work!H433</f>
        <v>20773464</v>
      </c>
      <c r="F432" s="50">
        <f>work!I433+work!J433</f>
        <v>18017581</v>
      </c>
      <c r="H432" s="50"/>
      <c r="I432" s="5"/>
    </row>
    <row r="433" spans="1:9" ht="15">
      <c r="A433" s="52">
        <v>403</v>
      </c>
      <c r="B433" s="61" t="s">
        <v>356</v>
      </c>
      <c r="C433" s="61" t="s">
        <v>273</v>
      </c>
      <c r="D433" s="16" t="s">
        <v>357</v>
      </c>
      <c r="E433" s="50">
        <f>work!G434+work!H434</f>
        <v>551528</v>
      </c>
      <c r="F433" s="50">
        <f>work!I434+work!J434</f>
        <v>332805</v>
      </c>
      <c r="H433" s="50"/>
      <c r="I433" s="5"/>
    </row>
    <row r="434" spans="1:9" ht="15">
      <c r="A434" s="52">
        <v>404</v>
      </c>
      <c r="B434" s="61" t="s">
        <v>359</v>
      </c>
      <c r="C434" s="61" t="s">
        <v>273</v>
      </c>
      <c r="D434" s="16" t="s">
        <v>360</v>
      </c>
      <c r="E434" s="50">
        <f>work!G435+work!H435</f>
        <v>24916767</v>
      </c>
      <c r="F434" s="50">
        <f>work!I435+work!J435</f>
        <v>67616583</v>
      </c>
      <c r="H434" s="50"/>
      <c r="I434" s="5"/>
    </row>
    <row r="435" spans="1:9" ht="15">
      <c r="A435" s="52">
        <v>405</v>
      </c>
      <c r="B435" s="61" t="s">
        <v>362</v>
      </c>
      <c r="C435" s="61" t="s">
        <v>273</v>
      </c>
      <c r="D435" s="16" t="s">
        <v>363</v>
      </c>
      <c r="E435" s="50">
        <f>work!G436+work!H436</f>
        <v>4815380</v>
      </c>
      <c r="F435" s="50">
        <f>work!I436+work!J436</f>
        <v>5760410</v>
      </c>
      <c r="H435" s="50"/>
      <c r="I435" s="5"/>
    </row>
    <row r="436" spans="1:9" ht="15">
      <c r="A436" s="52">
        <v>406</v>
      </c>
      <c r="B436" s="61" t="s">
        <v>365</v>
      </c>
      <c r="C436" s="61" t="s">
        <v>273</v>
      </c>
      <c r="D436" s="16" t="s">
        <v>366</v>
      </c>
      <c r="E436" s="50">
        <f>work!G437+work!H437</f>
        <v>14444336</v>
      </c>
      <c r="F436" s="50">
        <f>work!I437+work!J437</f>
        <v>22384844</v>
      </c>
      <c r="H436" s="50"/>
      <c r="I436" s="5"/>
    </row>
    <row r="437" spans="1:9" ht="15">
      <c r="A437" s="52">
        <v>407</v>
      </c>
      <c r="B437" s="61" t="s">
        <v>368</v>
      </c>
      <c r="C437" s="61" t="s">
        <v>273</v>
      </c>
      <c r="D437" s="16" t="s">
        <v>369</v>
      </c>
      <c r="E437" s="50">
        <f>work!G438+work!H438</f>
        <v>11945381</v>
      </c>
      <c r="F437" s="50">
        <f>work!I438+work!J438</f>
        <v>59090911</v>
      </c>
      <c r="H437" s="50"/>
      <c r="I437" s="5"/>
    </row>
    <row r="438" spans="1:9" ht="15">
      <c r="A438" s="52">
        <v>408</v>
      </c>
      <c r="B438" s="61" t="s">
        <v>371</v>
      </c>
      <c r="C438" s="61" t="s">
        <v>273</v>
      </c>
      <c r="D438" s="16" t="s">
        <v>372</v>
      </c>
      <c r="E438" s="50">
        <f>work!G439+work!H439</f>
        <v>840443</v>
      </c>
      <c r="F438" s="50">
        <f>work!I439+work!J439</f>
        <v>2228368</v>
      </c>
      <c r="H438" s="50"/>
      <c r="I438" s="5"/>
    </row>
    <row r="439" spans="1:9" ht="15">
      <c r="A439" s="52">
        <v>409</v>
      </c>
      <c r="B439" s="61" t="s">
        <v>374</v>
      </c>
      <c r="C439" s="61" t="s">
        <v>273</v>
      </c>
      <c r="D439" s="16" t="s">
        <v>375</v>
      </c>
      <c r="E439" s="50">
        <f>work!G440+work!H440</f>
        <v>3157163</v>
      </c>
      <c r="F439" s="50">
        <f>work!I440+work!J440</f>
        <v>3112829</v>
      </c>
      <c r="H439" s="50"/>
      <c r="I439" s="5"/>
    </row>
    <row r="440" spans="1:9" ht="15">
      <c r="A440" s="52">
        <v>410</v>
      </c>
      <c r="B440" s="61" t="s">
        <v>377</v>
      </c>
      <c r="C440" s="61" t="s">
        <v>273</v>
      </c>
      <c r="D440" s="16" t="s">
        <v>378</v>
      </c>
      <c r="E440" s="50">
        <f>work!G441+work!H441</f>
        <v>15563308</v>
      </c>
      <c r="F440" s="50">
        <f>work!I441+work!J441</f>
        <v>11918576</v>
      </c>
      <c r="H440" s="50"/>
      <c r="I440" s="5"/>
    </row>
    <row r="441" spans="1:9" ht="15">
      <c r="A441" s="52">
        <v>411</v>
      </c>
      <c r="B441" s="61" t="s">
        <v>380</v>
      </c>
      <c r="C441" s="61" t="s">
        <v>273</v>
      </c>
      <c r="D441" s="16" t="s">
        <v>381</v>
      </c>
      <c r="E441" s="50">
        <f>work!G442+work!H442</f>
        <v>12191601</v>
      </c>
      <c r="F441" s="50">
        <f>work!I442+work!J442</f>
        <v>12359397</v>
      </c>
      <c r="H441" s="50"/>
      <c r="I441" s="5"/>
    </row>
    <row r="442" spans="1:9" ht="15">
      <c r="A442" s="52">
        <v>412</v>
      </c>
      <c r="B442" s="61" t="s">
        <v>383</v>
      </c>
      <c r="C442" s="61" t="s">
        <v>273</v>
      </c>
      <c r="D442" s="16" t="s">
        <v>384</v>
      </c>
      <c r="E442" s="50">
        <f>work!G443+work!H443</f>
        <v>176842</v>
      </c>
      <c r="F442" s="50">
        <f>work!I443+work!J443</f>
        <v>0</v>
      </c>
      <c r="H442" s="50"/>
      <c r="I442" s="5"/>
    </row>
    <row r="443" spans="1:9" ht="15">
      <c r="A443" s="52">
        <v>413</v>
      </c>
      <c r="B443" s="61" t="s">
        <v>386</v>
      </c>
      <c r="C443" s="61" t="s">
        <v>273</v>
      </c>
      <c r="D443" s="16" t="s">
        <v>1137</v>
      </c>
      <c r="E443" s="50">
        <f>work!G444+work!H444</f>
        <v>18711757</v>
      </c>
      <c r="F443" s="50">
        <f>work!I444+work!J444</f>
        <v>3848479</v>
      </c>
      <c r="H443" s="50"/>
      <c r="I443" s="5"/>
    </row>
    <row r="444" spans="1:9" ht="15">
      <c r="A444" s="52">
        <v>414</v>
      </c>
      <c r="B444" s="61" t="s">
        <v>388</v>
      </c>
      <c r="C444" s="61" t="s">
        <v>273</v>
      </c>
      <c r="D444" s="16" t="s">
        <v>389</v>
      </c>
      <c r="E444" s="50">
        <f>work!G445+work!H445</f>
        <v>4242331</v>
      </c>
      <c r="F444" s="50">
        <f>work!I445+work!J445</f>
        <v>2313201</v>
      </c>
      <c r="H444" s="50"/>
      <c r="I444" s="5"/>
    </row>
    <row r="445" spans="1:9" ht="15">
      <c r="A445" s="52">
        <v>415</v>
      </c>
      <c r="B445" s="61" t="s">
        <v>392</v>
      </c>
      <c r="C445" s="61" t="s">
        <v>390</v>
      </c>
      <c r="D445" s="16" t="s">
        <v>393</v>
      </c>
      <c r="E445" s="50">
        <f>work!G446+work!H446</f>
        <v>5493183</v>
      </c>
      <c r="F445" s="50">
        <f>work!I446+work!J446</f>
        <v>183101</v>
      </c>
      <c r="H445" s="50"/>
      <c r="I445" s="5"/>
    </row>
    <row r="446" spans="1:9" ht="15">
      <c r="A446" s="52">
        <v>416</v>
      </c>
      <c r="B446" s="61" t="s">
        <v>395</v>
      </c>
      <c r="C446" s="61" t="s">
        <v>390</v>
      </c>
      <c r="D446" s="16" t="s">
        <v>396</v>
      </c>
      <c r="E446" s="50">
        <f>work!G447+work!H447</f>
        <v>21187134</v>
      </c>
      <c r="F446" s="50">
        <f>work!I447+work!J447</f>
        <v>6256167</v>
      </c>
      <c r="H446" s="50"/>
      <c r="I446" s="5"/>
    </row>
    <row r="447" spans="1:9" ht="15">
      <c r="A447" s="52">
        <v>417</v>
      </c>
      <c r="B447" s="61" t="s">
        <v>398</v>
      </c>
      <c r="C447" s="61" t="s">
        <v>390</v>
      </c>
      <c r="D447" s="16" t="s">
        <v>399</v>
      </c>
      <c r="E447" s="50">
        <f>work!G448+work!H448</f>
        <v>14818520</v>
      </c>
      <c r="F447" s="50">
        <f>work!I448+work!J448</f>
        <v>849610</v>
      </c>
      <c r="H447" s="50"/>
      <c r="I447" s="5"/>
    </row>
    <row r="448" spans="1:9" ht="15">
      <c r="A448" s="52">
        <v>418</v>
      </c>
      <c r="B448" s="61" t="s">
        <v>401</v>
      </c>
      <c r="C448" s="61" t="s">
        <v>390</v>
      </c>
      <c r="D448" s="16" t="s">
        <v>402</v>
      </c>
      <c r="E448" s="50">
        <f>work!G449+work!H449</f>
        <v>4808054</v>
      </c>
      <c r="F448" s="50">
        <f>work!I449+work!J449</f>
        <v>812171</v>
      </c>
      <c r="H448" s="50"/>
      <c r="I448" s="5"/>
    </row>
    <row r="449" spans="1:9" ht="15">
      <c r="A449" s="52">
        <v>419</v>
      </c>
      <c r="B449" s="61" t="s">
        <v>404</v>
      </c>
      <c r="C449" s="61" t="s">
        <v>390</v>
      </c>
      <c r="D449" s="16" t="s">
        <v>405</v>
      </c>
      <c r="E449" s="50">
        <f>work!G450+work!H450</f>
        <v>39901224</v>
      </c>
      <c r="F449" s="50">
        <f>work!I450+work!J450</f>
        <v>2027435</v>
      </c>
      <c r="H449" s="50"/>
      <c r="I449" s="5"/>
    </row>
    <row r="450" spans="1:9" ht="15">
      <c r="A450" s="52">
        <v>420</v>
      </c>
      <c r="B450" s="61" t="s">
        <v>407</v>
      </c>
      <c r="C450" s="61" t="s">
        <v>390</v>
      </c>
      <c r="D450" s="16" t="s">
        <v>408</v>
      </c>
      <c r="E450" s="50">
        <f>work!G451+work!H451</f>
        <v>83346236</v>
      </c>
      <c r="F450" s="50">
        <f>work!I451+work!J451</f>
        <v>20105931</v>
      </c>
      <c r="H450" s="50"/>
      <c r="I450" s="5"/>
    </row>
    <row r="451" spans="1:9" ht="15">
      <c r="A451" s="52">
        <v>421</v>
      </c>
      <c r="B451" s="61" t="s">
        <v>410</v>
      </c>
      <c r="C451" s="61" t="s">
        <v>390</v>
      </c>
      <c r="D451" s="16" t="s">
        <v>3</v>
      </c>
      <c r="E451" s="50">
        <f>work!G452+work!H452</f>
        <v>185827885</v>
      </c>
      <c r="F451" s="50">
        <f>work!I452+work!J452</f>
        <v>46023780</v>
      </c>
      <c r="H451" s="50"/>
      <c r="I451" s="5"/>
    </row>
    <row r="452" spans="1:9" ht="15">
      <c r="A452" s="52">
        <v>422</v>
      </c>
      <c r="B452" s="61" t="s">
        <v>412</v>
      </c>
      <c r="C452" s="61" t="s">
        <v>390</v>
      </c>
      <c r="D452" s="16" t="s">
        <v>413</v>
      </c>
      <c r="E452" s="50">
        <f>work!G453+work!H453</f>
        <v>1226041</v>
      </c>
      <c r="F452" s="50">
        <f>work!I453+work!J453</f>
        <v>395138</v>
      </c>
      <c r="H452" s="50"/>
      <c r="I452" s="5"/>
    </row>
    <row r="453" spans="1:9" ht="15">
      <c r="A453" s="52">
        <v>423</v>
      </c>
      <c r="B453" s="61" t="s">
        <v>415</v>
      </c>
      <c r="C453" s="61" t="s">
        <v>390</v>
      </c>
      <c r="D453" s="16" t="s">
        <v>416</v>
      </c>
      <c r="E453" s="50">
        <f>work!G454+work!H454</f>
        <v>5427416</v>
      </c>
      <c r="F453" s="50">
        <f>work!I454+work!J454</f>
        <v>95500</v>
      </c>
      <c r="H453" s="50"/>
      <c r="I453" s="5"/>
    </row>
    <row r="454" spans="1:9" ht="15">
      <c r="A454" s="52">
        <v>424</v>
      </c>
      <c r="B454" s="61" t="s">
        <v>418</v>
      </c>
      <c r="C454" s="61" t="s">
        <v>390</v>
      </c>
      <c r="D454" s="16" t="s">
        <v>419</v>
      </c>
      <c r="E454" s="50">
        <f>work!G455+work!H455</f>
        <v>1464551</v>
      </c>
      <c r="F454" s="50">
        <f>work!I455+work!J455</f>
        <v>237190</v>
      </c>
      <c r="H454" s="50"/>
      <c r="I454" s="5"/>
    </row>
    <row r="455" spans="1:9" ht="15">
      <c r="A455" s="52">
        <v>425</v>
      </c>
      <c r="B455" s="61" t="s">
        <v>421</v>
      </c>
      <c r="C455" s="61" t="s">
        <v>390</v>
      </c>
      <c r="D455" s="16" t="s">
        <v>422</v>
      </c>
      <c r="E455" s="50">
        <f>work!G456+work!H456</f>
        <v>34101469</v>
      </c>
      <c r="F455" s="50">
        <f>work!I456+work!J456</f>
        <v>8566263</v>
      </c>
      <c r="H455" s="50"/>
      <c r="I455" s="5"/>
    </row>
    <row r="456" spans="1:9" ht="15">
      <c r="A456" s="52">
        <v>426</v>
      </c>
      <c r="B456" s="61" t="s">
        <v>424</v>
      </c>
      <c r="C456" s="61" t="s">
        <v>390</v>
      </c>
      <c r="D456" s="16" t="s">
        <v>425</v>
      </c>
      <c r="E456" s="50">
        <f>work!G457+work!H457</f>
        <v>22980285</v>
      </c>
      <c r="F456" s="50">
        <f>work!I457+work!J457</f>
        <v>3986997</v>
      </c>
      <c r="H456" s="50"/>
      <c r="I456" s="5"/>
    </row>
    <row r="457" spans="1:9" ht="15">
      <c r="A457" s="52">
        <v>427</v>
      </c>
      <c r="B457" s="61" t="s">
        <v>427</v>
      </c>
      <c r="C457" s="61" t="s">
        <v>390</v>
      </c>
      <c r="D457" s="16" t="s">
        <v>428</v>
      </c>
      <c r="E457" s="50">
        <f>work!G458+work!H458</f>
        <v>1628821</v>
      </c>
      <c r="F457" s="50">
        <f>work!I458+work!J458</f>
        <v>2750214</v>
      </c>
      <c r="H457" s="50"/>
      <c r="I457" s="5"/>
    </row>
    <row r="458" spans="1:9" ht="15">
      <c r="A458" s="52">
        <v>428</v>
      </c>
      <c r="B458" s="61" t="s">
        <v>430</v>
      </c>
      <c r="C458" s="61" t="s">
        <v>390</v>
      </c>
      <c r="D458" s="16" t="s">
        <v>431</v>
      </c>
      <c r="E458" s="50">
        <f>work!G459+work!H459</f>
        <v>95850666</v>
      </c>
      <c r="F458" s="50">
        <f>work!I459+work!J459</f>
        <v>54730658</v>
      </c>
      <c r="H458" s="50"/>
      <c r="I458" s="5"/>
    </row>
    <row r="459" spans="1:9" ht="15">
      <c r="A459" s="52">
        <v>429</v>
      </c>
      <c r="B459" s="61" t="s">
        <v>433</v>
      </c>
      <c r="C459" s="61" t="s">
        <v>390</v>
      </c>
      <c r="D459" s="16" t="s">
        <v>434</v>
      </c>
      <c r="E459" s="50">
        <f>work!G460+work!H460</f>
        <v>31055927</v>
      </c>
      <c r="F459" s="50">
        <f>work!I460+work!J460</f>
        <v>6068771</v>
      </c>
      <c r="H459" s="50"/>
      <c r="I459" s="5"/>
    </row>
    <row r="460" spans="1:9" ht="15">
      <c r="A460" s="52">
        <v>430</v>
      </c>
      <c r="B460" s="61" t="s">
        <v>436</v>
      </c>
      <c r="C460" s="61" t="s">
        <v>390</v>
      </c>
      <c r="D460" s="16" t="s">
        <v>437</v>
      </c>
      <c r="E460" s="50">
        <f>work!G461+work!H461</f>
        <v>38791004</v>
      </c>
      <c r="F460" s="50">
        <f>work!I461+work!J461</f>
        <v>30472587</v>
      </c>
      <c r="H460" s="50"/>
      <c r="I460" s="5"/>
    </row>
    <row r="461" spans="1:9" ht="15">
      <c r="A461" s="52">
        <v>431</v>
      </c>
      <c r="B461" s="61" t="s">
        <v>439</v>
      </c>
      <c r="C461" s="61" t="s">
        <v>390</v>
      </c>
      <c r="D461" s="16" t="s">
        <v>440</v>
      </c>
      <c r="E461" s="50">
        <f>work!G462+work!H462</f>
        <v>83429293</v>
      </c>
      <c r="F461" s="50">
        <f>work!I462+work!J462</f>
        <v>6934029</v>
      </c>
      <c r="H461" s="50"/>
      <c r="I461" s="5"/>
    </row>
    <row r="462" spans="1:9" ht="15">
      <c r="A462" s="52">
        <v>432</v>
      </c>
      <c r="B462" s="61" t="s">
        <v>442</v>
      </c>
      <c r="C462" s="61" t="s">
        <v>390</v>
      </c>
      <c r="D462" s="16" t="s">
        <v>443</v>
      </c>
      <c r="E462" s="50">
        <f>work!G463+work!H463</f>
        <v>26262782</v>
      </c>
      <c r="F462" s="50">
        <f>work!I463+work!J463</f>
        <v>3759253</v>
      </c>
      <c r="H462" s="50"/>
      <c r="I462" s="5"/>
    </row>
    <row r="463" spans="1:9" ht="15">
      <c r="A463" s="52">
        <v>433</v>
      </c>
      <c r="B463" s="61" t="s">
        <v>445</v>
      </c>
      <c r="C463" s="61" t="s">
        <v>390</v>
      </c>
      <c r="D463" s="16" t="s">
        <v>446</v>
      </c>
      <c r="E463" s="50">
        <f>work!G464+work!H464</f>
        <v>41070349</v>
      </c>
      <c r="F463" s="50">
        <f>work!I464+work!J464</f>
        <v>1858789</v>
      </c>
      <c r="H463" s="50"/>
      <c r="I463" s="5"/>
    </row>
    <row r="464" spans="1:9" ht="15">
      <c r="A464" s="52">
        <v>434</v>
      </c>
      <c r="B464" s="61" t="s">
        <v>448</v>
      </c>
      <c r="C464" s="61" t="s">
        <v>390</v>
      </c>
      <c r="D464" s="16" t="s">
        <v>226</v>
      </c>
      <c r="E464" s="50">
        <f>work!G465+work!H465</f>
        <v>26340417</v>
      </c>
      <c r="F464" s="50">
        <f>work!I465+work!J465</f>
        <v>1147281</v>
      </c>
      <c r="H464" s="50"/>
      <c r="I464" s="5"/>
    </row>
    <row r="465" spans="1:9" ht="15">
      <c r="A465" s="52">
        <v>435</v>
      </c>
      <c r="B465" s="61" t="s">
        <v>450</v>
      </c>
      <c r="C465" s="61" t="s">
        <v>390</v>
      </c>
      <c r="D465" s="16" t="s">
        <v>451</v>
      </c>
      <c r="E465" s="50">
        <f>work!G466+work!H466</f>
        <v>3046870</v>
      </c>
      <c r="F465" s="50">
        <f>work!I466+work!J466</f>
        <v>67776</v>
      </c>
      <c r="H465" s="50"/>
      <c r="I465" s="5"/>
    </row>
    <row r="466" spans="1:9" ht="15">
      <c r="A466" s="52">
        <v>436</v>
      </c>
      <c r="B466" s="61" t="s">
        <v>453</v>
      </c>
      <c r="C466" s="61" t="s">
        <v>390</v>
      </c>
      <c r="D466" s="16" t="s">
        <v>454</v>
      </c>
      <c r="E466" s="50">
        <f>work!G467+work!H467</f>
        <v>1244996</v>
      </c>
      <c r="F466" s="50">
        <f>work!I467+work!J467</f>
        <v>0</v>
      </c>
      <c r="H466" s="50"/>
      <c r="I466" s="5"/>
    </row>
    <row r="467" spans="1:9" ht="15">
      <c r="A467" s="52">
        <v>437</v>
      </c>
      <c r="B467" s="61" t="s">
        <v>456</v>
      </c>
      <c r="C467" s="61" t="s">
        <v>390</v>
      </c>
      <c r="D467" s="16" t="s">
        <v>457</v>
      </c>
      <c r="E467" s="50">
        <f>work!G468+work!H468</f>
        <v>2412605</v>
      </c>
      <c r="F467" s="50">
        <f>work!I468+work!J468</f>
        <v>1814937</v>
      </c>
      <c r="H467" s="50"/>
      <c r="I467" s="5"/>
    </row>
    <row r="468" spans="1:9" ht="15">
      <c r="A468" s="52">
        <v>438</v>
      </c>
      <c r="B468" s="61" t="s">
        <v>459</v>
      </c>
      <c r="C468" s="61" t="s">
        <v>390</v>
      </c>
      <c r="D468" s="16" t="s">
        <v>460</v>
      </c>
      <c r="E468" s="50">
        <f>work!G469+work!H469</f>
        <v>21362463</v>
      </c>
      <c r="F468" s="50">
        <f>work!I469+work!J469</f>
        <v>8724388</v>
      </c>
      <c r="H468" s="50"/>
      <c r="I468" s="5"/>
    </row>
    <row r="469" spans="1:9" ht="15">
      <c r="A469" s="52">
        <v>439</v>
      </c>
      <c r="B469" s="61" t="s">
        <v>462</v>
      </c>
      <c r="C469" s="61" t="s">
        <v>390</v>
      </c>
      <c r="D469" s="16" t="s">
        <v>463</v>
      </c>
      <c r="E469" s="50">
        <f>work!G470+work!H470</f>
        <v>19089430</v>
      </c>
      <c r="F469" s="50">
        <f>work!I470+work!J470</f>
        <v>5157487</v>
      </c>
      <c r="H469" s="50"/>
      <c r="I469" s="5"/>
    </row>
    <row r="470" spans="1:9" ht="15">
      <c r="A470" s="52">
        <v>440</v>
      </c>
      <c r="B470" s="61" t="s">
        <v>465</v>
      </c>
      <c r="C470" s="61" t="s">
        <v>390</v>
      </c>
      <c r="D470" s="16" t="s">
        <v>466</v>
      </c>
      <c r="E470" s="50">
        <f>work!G471+work!H471</f>
        <v>10348934</v>
      </c>
      <c r="F470" s="50">
        <f>work!I471+work!J471</f>
        <v>2366422</v>
      </c>
      <c r="H470" s="50"/>
      <c r="I470" s="5"/>
    </row>
    <row r="471" spans="1:9" ht="15">
      <c r="A471" s="52">
        <v>441</v>
      </c>
      <c r="B471" s="61" t="s">
        <v>468</v>
      </c>
      <c r="C471" s="61" t="s">
        <v>390</v>
      </c>
      <c r="D471" s="16" t="s">
        <v>469</v>
      </c>
      <c r="E471" s="50">
        <f>work!G472+work!H472</f>
        <v>7304465</v>
      </c>
      <c r="F471" s="50">
        <f>work!I472+work!J472</f>
        <v>2168267</v>
      </c>
      <c r="H471" s="50"/>
      <c r="I471" s="5"/>
    </row>
    <row r="472" spans="1:9" ht="15">
      <c r="A472" s="52">
        <v>442</v>
      </c>
      <c r="B472" s="61" t="s">
        <v>471</v>
      </c>
      <c r="C472" s="61" t="s">
        <v>390</v>
      </c>
      <c r="D472" s="16" t="s">
        <v>472</v>
      </c>
      <c r="E472" s="50">
        <f>work!G473+work!H473</f>
        <v>18135924</v>
      </c>
      <c r="F472" s="50">
        <f>work!I473+work!J473</f>
        <v>785015</v>
      </c>
      <c r="H472" s="50"/>
      <c r="I472" s="5"/>
    </row>
    <row r="473" spans="1:9" ht="15">
      <c r="A473" s="52">
        <v>443</v>
      </c>
      <c r="B473" s="61" t="s">
        <v>474</v>
      </c>
      <c r="C473" s="61" t="s">
        <v>390</v>
      </c>
      <c r="D473" s="16" t="s">
        <v>475</v>
      </c>
      <c r="E473" s="50">
        <f>work!G474+work!H474</f>
        <v>1884931</v>
      </c>
      <c r="F473" s="50">
        <f>work!I474+work!J474</f>
        <v>76845</v>
      </c>
      <c r="H473" s="50"/>
      <c r="I473" s="5"/>
    </row>
    <row r="474" spans="1:9" ht="15">
      <c r="A474" s="52">
        <v>444</v>
      </c>
      <c r="B474" s="61" t="s">
        <v>477</v>
      </c>
      <c r="C474" s="61" t="s">
        <v>390</v>
      </c>
      <c r="D474" s="16" t="s">
        <v>478</v>
      </c>
      <c r="E474" s="50">
        <f>work!G475+work!H475</f>
        <v>66493759</v>
      </c>
      <c r="F474" s="50">
        <f>work!I475+work!J475</f>
        <v>8080022</v>
      </c>
      <c r="H474" s="50"/>
      <c r="I474" s="5"/>
    </row>
    <row r="475" spans="1:9" ht="15">
      <c r="A475" s="52">
        <v>445</v>
      </c>
      <c r="B475" s="61" t="s">
        <v>480</v>
      </c>
      <c r="C475" s="61" t="s">
        <v>390</v>
      </c>
      <c r="D475" s="16" t="s">
        <v>481</v>
      </c>
      <c r="E475" s="50">
        <f>work!G476+work!H476</f>
        <v>10593847</v>
      </c>
      <c r="F475" s="50">
        <f>work!I476+work!J476</f>
        <v>1239580</v>
      </c>
      <c r="H475" s="50"/>
      <c r="I475" s="5"/>
    </row>
    <row r="476" spans="1:9" ht="15">
      <c r="A476" s="52">
        <v>446</v>
      </c>
      <c r="B476" s="61" t="s">
        <v>483</v>
      </c>
      <c r="C476" s="61" t="s">
        <v>390</v>
      </c>
      <c r="D476" s="16" t="s">
        <v>484</v>
      </c>
      <c r="E476" s="50">
        <f>work!G477+work!H477</f>
        <v>0</v>
      </c>
      <c r="F476" s="50">
        <f>work!I477+work!J477</f>
        <v>7791645</v>
      </c>
      <c r="H476" s="50"/>
      <c r="I476" s="5"/>
    </row>
    <row r="477" spans="1:9" ht="15">
      <c r="A477" s="52">
        <v>447</v>
      </c>
      <c r="B477" s="61" t="s">
        <v>486</v>
      </c>
      <c r="C477" s="61" t="s">
        <v>390</v>
      </c>
      <c r="D477" s="16" t="s">
        <v>487</v>
      </c>
      <c r="E477" s="50">
        <f>work!G478+work!H478</f>
        <v>17777872</v>
      </c>
      <c r="F477" s="50">
        <f>work!I478+work!J478</f>
        <v>1818871</v>
      </c>
      <c r="H477" s="50"/>
      <c r="I477" s="5"/>
    </row>
    <row r="478" spans="1:9" ht="15">
      <c r="A478" s="52">
        <v>448</v>
      </c>
      <c r="B478" s="61" t="s">
        <v>490</v>
      </c>
      <c r="C478" s="61" t="s">
        <v>488</v>
      </c>
      <c r="D478" s="16" t="s">
        <v>491</v>
      </c>
      <c r="E478" s="50">
        <f>work!G479+work!H479</f>
        <v>2044829</v>
      </c>
      <c r="F478" s="50">
        <f>work!I479+work!J479</f>
        <v>1164554</v>
      </c>
      <c r="H478" s="50"/>
      <c r="I478" s="5"/>
    </row>
    <row r="479" spans="1:9" ht="15">
      <c r="A479" s="52">
        <v>449</v>
      </c>
      <c r="B479" s="61" t="s">
        <v>493</v>
      </c>
      <c r="C479" s="61" t="s">
        <v>488</v>
      </c>
      <c r="D479" s="16" t="s">
        <v>494</v>
      </c>
      <c r="E479" s="50">
        <f>work!G480+work!H480</f>
        <v>23628027</v>
      </c>
      <c r="F479" s="50">
        <f>work!I480+work!J480</f>
        <v>33212286</v>
      </c>
      <c r="H479" s="50"/>
      <c r="I479" s="5"/>
    </row>
    <row r="480" spans="1:9" ht="15">
      <c r="A480" s="52">
        <v>450</v>
      </c>
      <c r="B480" s="61" t="s">
        <v>496</v>
      </c>
      <c r="C480" s="61" t="s">
        <v>488</v>
      </c>
      <c r="D480" s="16" t="s">
        <v>497</v>
      </c>
      <c r="E480" s="50">
        <f>work!G481+work!H481</f>
        <v>2110238</v>
      </c>
      <c r="F480" s="50">
        <f>work!I481+work!J481</f>
        <v>385985</v>
      </c>
      <c r="H480" s="50"/>
      <c r="I480" s="5"/>
    </row>
    <row r="481" spans="1:9" ht="15">
      <c r="A481" s="52">
        <v>451</v>
      </c>
      <c r="B481" s="61" t="s">
        <v>499</v>
      </c>
      <c r="C481" s="61" t="s">
        <v>488</v>
      </c>
      <c r="D481" s="16" t="s">
        <v>500</v>
      </c>
      <c r="E481" s="50">
        <f>work!G482+work!H482</f>
        <v>6040922</v>
      </c>
      <c r="F481" s="50">
        <f>work!I482+work!J482</f>
        <v>876744</v>
      </c>
      <c r="H481" s="50"/>
      <c r="I481" s="5"/>
    </row>
    <row r="482" spans="1:9" ht="15">
      <c r="A482" s="52">
        <v>452</v>
      </c>
      <c r="B482" s="61" t="s">
        <v>502</v>
      </c>
      <c r="C482" s="61" t="s">
        <v>488</v>
      </c>
      <c r="D482" s="16" t="s">
        <v>503</v>
      </c>
      <c r="E482" s="50">
        <f>work!G483+work!H483</f>
        <v>6538497</v>
      </c>
      <c r="F482" s="50">
        <f>work!I483+work!J483</f>
        <v>9893409</v>
      </c>
      <c r="H482" s="50"/>
      <c r="I482" s="5"/>
    </row>
    <row r="483" spans="1:9" ht="15">
      <c r="A483" s="52">
        <v>453</v>
      </c>
      <c r="B483" s="61" t="s">
        <v>505</v>
      </c>
      <c r="C483" s="61" t="s">
        <v>488</v>
      </c>
      <c r="D483" s="16" t="s">
        <v>506</v>
      </c>
      <c r="E483" s="50">
        <f>work!G484+work!H484</f>
        <v>3311223</v>
      </c>
      <c r="F483" s="50">
        <f>work!I484+work!J484</f>
        <v>813600</v>
      </c>
      <c r="H483" s="50"/>
      <c r="I483" s="5"/>
    </row>
    <row r="484" spans="1:9" ht="15">
      <c r="A484" s="52">
        <v>454</v>
      </c>
      <c r="B484" s="61" t="s">
        <v>508</v>
      </c>
      <c r="C484" s="61" t="s">
        <v>488</v>
      </c>
      <c r="D484" s="16" t="s">
        <v>509</v>
      </c>
      <c r="E484" s="50">
        <f>work!G485+work!H485</f>
        <v>9179504</v>
      </c>
      <c r="F484" s="50">
        <f>work!I485+work!J485</f>
        <v>7801056</v>
      </c>
      <c r="H484" s="50"/>
      <c r="I484" s="5"/>
    </row>
    <row r="485" spans="1:9" ht="15">
      <c r="A485" s="52">
        <v>455</v>
      </c>
      <c r="B485" s="61" t="s">
        <v>511</v>
      </c>
      <c r="C485" s="61" t="s">
        <v>488</v>
      </c>
      <c r="D485" s="16" t="s">
        <v>512</v>
      </c>
      <c r="E485" s="50">
        <f>work!G486+work!H486</f>
        <v>27898531</v>
      </c>
      <c r="F485" s="50">
        <f>work!I486+work!J486</f>
        <v>39817232</v>
      </c>
      <c r="H485" s="50"/>
      <c r="I485" s="5"/>
    </row>
    <row r="486" spans="1:9" ht="15">
      <c r="A486" s="52">
        <v>456</v>
      </c>
      <c r="B486" s="61" t="s">
        <v>514</v>
      </c>
      <c r="C486" s="61" t="s">
        <v>488</v>
      </c>
      <c r="D486" s="16" t="s">
        <v>515</v>
      </c>
      <c r="E486" s="50">
        <f>work!G487+work!H487</f>
        <v>3612077</v>
      </c>
      <c r="F486" s="50">
        <f>work!I487+work!J487</f>
        <v>2279644</v>
      </c>
      <c r="H486" s="50"/>
      <c r="I486" s="5"/>
    </row>
    <row r="487" spans="1:9" ht="15">
      <c r="A487" s="52">
        <v>457</v>
      </c>
      <c r="B487" s="61" t="s">
        <v>517</v>
      </c>
      <c r="C487" s="61" t="s">
        <v>488</v>
      </c>
      <c r="D487" s="16" t="s">
        <v>518</v>
      </c>
      <c r="E487" s="50">
        <f>work!G488+work!H488</f>
        <v>773315</v>
      </c>
      <c r="F487" s="50">
        <f>work!I488+work!J488</f>
        <v>122350</v>
      </c>
      <c r="H487" s="50"/>
      <c r="I487" s="5"/>
    </row>
    <row r="488" spans="1:9" ht="15">
      <c r="A488" s="52">
        <v>458</v>
      </c>
      <c r="B488" s="61" t="s">
        <v>520</v>
      </c>
      <c r="C488" s="61" t="s">
        <v>488</v>
      </c>
      <c r="D488" s="16" t="s">
        <v>521</v>
      </c>
      <c r="E488" s="50">
        <f>work!G489+work!H489</f>
        <v>5299424</v>
      </c>
      <c r="F488" s="50">
        <f>work!I489+work!J489</f>
        <v>1082250</v>
      </c>
      <c r="H488" s="50"/>
      <c r="I488" s="5"/>
    </row>
    <row r="489" spans="1:9" ht="15">
      <c r="A489" s="52">
        <v>459</v>
      </c>
      <c r="B489" s="61" t="s">
        <v>523</v>
      </c>
      <c r="C489" s="61" t="s">
        <v>488</v>
      </c>
      <c r="D489" s="16" t="s">
        <v>524</v>
      </c>
      <c r="E489" s="50">
        <f>work!G490+work!H490</f>
        <v>3974706</v>
      </c>
      <c r="F489" s="50">
        <f>work!I490+work!J490</f>
        <v>8309058</v>
      </c>
      <c r="H489" s="50"/>
      <c r="I489" s="5"/>
    </row>
    <row r="490" spans="1:9" ht="15">
      <c r="A490" s="52">
        <v>460</v>
      </c>
      <c r="B490" s="61" t="s">
        <v>526</v>
      </c>
      <c r="C490" s="61" t="s">
        <v>488</v>
      </c>
      <c r="D490" s="16" t="s">
        <v>527</v>
      </c>
      <c r="E490" s="50">
        <f>work!G491+work!H491</f>
        <v>2874716</v>
      </c>
      <c r="F490" s="50">
        <f>work!I491+work!J491</f>
        <v>3058910</v>
      </c>
      <c r="H490" s="50"/>
      <c r="I490" s="5"/>
    </row>
    <row r="491" spans="1:9" ht="15">
      <c r="A491" s="52">
        <v>461</v>
      </c>
      <c r="B491" s="61" t="s">
        <v>529</v>
      </c>
      <c r="C491" s="61" t="s">
        <v>488</v>
      </c>
      <c r="D491" s="16" t="s">
        <v>530</v>
      </c>
      <c r="E491" s="50">
        <f>work!G492+work!H492</f>
        <v>25939292</v>
      </c>
      <c r="F491" s="50">
        <f>work!I492+work!J492</f>
        <v>82000920</v>
      </c>
      <c r="H491" s="50"/>
      <c r="I491" s="5"/>
    </row>
    <row r="492" spans="1:9" ht="15">
      <c r="A492" s="52">
        <v>462</v>
      </c>
      <c r="B492" s="61" t="s">
        <v>532</v>
      </c>
      <c r="C492" s="61" t="s">
        <v>488</v>
      </c>
      <c r="D492" s="16" t="s">
        <v>533</v>
      </c>
      <c r="E492" s="50">
        <f>work!G493+work!H493</f>
        <v>11877350</v>
      </c>
      <c r="F492" s="50">
        <f>work!I493+work!J493</f>
        <v>7174937</v>
      </c>
      <c r="H492" s="50"/>
      <c r="I492" s="5"/>
    </row>
    <row r="493" spans="1:9" ht="15">
      <c r="A493" s="52">
        <v>463</v>
      </c>
      <c r="B493" s="61" t="s">
        <v>535</v>
      </c>
      <c r="C493" s="61" t="s">
        <v>488</v>
      </c>
      <c r="D493" s="16" t="s">
        <v>8</v>
      </c>
      <c r="E493" s="50">
        <f>work!G494+work!H494</f>
        <v>14167531</v>
      </c>
      <c r="F493" s="50">
        <f>work!I494+work!J494</f>
        <v>3798197</v>
      </c>
      <c r="H493" s="50"/>
      <c r="I493" s="5"/>
    </row>
    <row r="494" spans="1:9" ht="15">
      <c r="A494" s="52">
        <v>464</v>
      </c>
      <c r="B494" s="61" t="s">
        <v>538</v>
      </c>
      <c r="C494" s="61" t="s">
        <v>536</v>
      </c>
      <c r="D494" s="16" t="s">
        <v>539</v>
      </c>
      <c r="E494" s="50">
        <f>work!G495+work!H495</f>
        <v>1972972</v>
      </c>
      <c r="F494" s="50">
        <f>work!I495+work!J495</f>
        <v>480054</v>
      </c>
      <c r="H494" s="50"/>
      <c r="I494" s="5"/>
    </row>
    <row r="495" spans="1:9" ht="15">
      <c r="A495" s="52">
        <v>465</v>
      </c>
      <c r="B495" s="61" t="s">
        <v>541</v>
      </c>
      <c r="C495" s="61" t="s">
        <v>536</v>
      </c>
      <c r="D495" s="16" t="s">
        <v>542</v>
      </c>
      <c r="E495" s="50">
        <f>work!G496+work!H496</f>
        <v>315295</v>
      </c>
      <c r="F495" s="50">
        <f>work!I496+work!J496</f>
        <v>812647</v>
      </c>
      <c r="H495" s="50"/>
      <c r="I495" s="5"/>
    </row>
    <row r="496" spans="1:9" ht="15">
      <c r="A496" s="52">
        <v>466</v>
      </c>
      <c r="B496" s="61" t="s">
        <v>544</v>
      </c>
      <c r="C496" s="61" t="s">
        <v>536</v>
      </c>
      <c r="D496" s="16" t="s">
        <v>545</v>
      </c>
      <c r="E496" s="50">
        <f>work!G497+work!H497</f>
        <v>155271</v>
      </c>
      <c r="F496" s="50">
        <f>work!I497+work!J497</f>
        <v>45450</v>
      </c>
      <c r="H496" s="50"/>
      <c r="I496" s="5"/>
    </row>
    <row r="497" spans="1:9" ht="15">
      <c r="A497" s="52">
        <v>467</v>
      </c>
      <c r="B497" s="61" t="s">
        <v>547</v>
      </c>
      <c r="C497" s="61" t="s">
        <v>536</v>
      </c>
      <c r="D497" s="16" t="s">
        <v>548</v>
      </c>
      <c r="E497" s="50">
        <f>work!G498+work!H498</f>
        <v>1019987</v>
      </c>
      <c r="F497" s="50">
        <f>work!I498+work!J498</f>
        <v>788688</v>
      </c>
      <c r="H497" s="50"/>
      <c r="I497" s="5"/>
    </row>
    <row r="498" spans="1:9" ht="15">
      <c r="A498" s="52">
        <v>468</v>
      </c>
      <c r="B498" s="61" t="s">
        <v>550</v>
      </c>
      <c r="C498" s="61" t="s">
        <v>536</v>
      </c>
      <c r="D498" s="16" t="s">
        <v>551</v>
      </c>
      <c r="E498" s="50">
        <f>work!G499+work!H499</f>
        <v>444355</v>
      </c>
      <c r="F498" s="50">
        <f>work!I499+work!J499</f>
        <v>964759</v>
      </c>
      <c r="H498" s="50"/>
      <c r="I498" s="5"/>
    </row>
    <row r="499" spans="1:9" ht="15">
      <c r="A499" s="52">
        <v>469</v>
      </c>
      <c r="B499" s="61" t="s">
        <v>553</v>
      </c>
      <c r="C499" s="61" t="s">
        <v>536</v>
      </c>
      <c r="D499" s="16" t="s">
        <v>554</v>
      </c>
      <c r="E499" s="50">
        <f>work!G500+work!H500</f>
        <v>929500</v>
      </c>
      <c r="F499" s="50">
        <f>work!I500+work!J500</f>
        <v>41590776</v>
      </c>
      <c r="H499" s="50"/>
      <c r="I499" s="5"/>
    </row>
    <row r="500" spans="1:9" ht="15">
      <c r="A500" s="52">
        <v>470</v>
      </c>
      <c r="B500" s="61" t="s">
        <v>556</v>
      </c>
      <c r="C500" s="61" t="s">
        <v>536</v>
      </c>
      <c r="D500" s="16" t="s">
        <v>557</v>
      </c>
      <c r="E500" s="50">
        <f>work!G501+work!H501</f>
        <v>346896</v>
      </c>
      <c r="F500" s="50">
        <f>work!I501+work!J501</f>
        <v>367440</v>
      </c>
      <c r="H500" s="50"/>
      <c r="I500" s="5"/>
    </row>
    <row r="501" spans="1:9" ht="15">
      <c r="A501" s="52">
        <v>471</v>
      </c>
      <c r="B501" s="61" t="s">
        <v>559</v>
      </c>
      <c r="C501" s="61" t="s">
        <v>536</v>
      </c>
      <c r="D501" s="16" t="s">
        <v>560</v>
      </c>
      <c r="E501" s="50">
        <f>work!G502+work!H502</f>
        <v>2629256</v>
      </c>
      <c r="F501" s="50">
        <f>work!I502+work!J502</f>
        <v>5586679</v>
      </c>
      <c r="H501" s="50"/>
      <c r="I501" s="5"/>
    </row>
    <row r="502" spans="1:9" ht="15">
      <c r="A502" s="52">
        <v>472</v>
      </c>
      <c r="B502" s="61" t="s">
        <v>562</v>
      </c>
      <c r="C502" s="61" t="s">
        <v>536</v>
      </c>
      <c r="D502" s="16" t="s">
        <v>563</v>
      </c>
      <c r="E502" s="50">
        <f>work!G503+work!H503</f>
        <v>5312995</v>
      </c>
      <c r="F502" s="50">
        <f>work!I503+work!J503</f>
        <v>1345884</v>
      </c>
      <c r="H502" s="50"/>
      <c r="I502" s="5"/>
    </row>
    <row r="503" spans="1:9" ht="15">
      <c r="A503" s="52">
        <v>473</v>
      </c>
      <c r="B503" s="61" t="s">
        <v>565</v>
      </c>
      <c r="C503" s="61" t="s">
        <v>536</v>
      </c>
      <c r="D503" s="16" t="s">
        <v>566</v>
      </c>
      <c r="E503" s="50">
        <f>work!G504+work!H504</f>
        <v>1623656</v>
      </c>
      <c r="F503" s="50">
        <f>work!I504+work!J504</f>
        <v>3573723</v>
      </c>
      <c r="H503" s="50"/>
      <c r="I503" s="5"/>
    </row>
    <row r="504" spans="1:9" ht="15">
      <c r="A504" s="52">
        <v>474</v>
      </c>
      <c r="B504" s="61" t="s">
        <v>568</v>
      </c>
      <c r="C504" s="61" t="s">
        <v>536</v>
      </c>
      <c r="D504" s="16" t="s">
        <v>574</v>
      </c>
      <c r="E504" s="50">
        <f>work!G505+work!H505</f>
        <v>616914</v>
      </c>
      <c r="F504" s="50">
        <f>work!I505+work!J505</f>
        <v>522022</v>
      </c>
      <c r="H504" s="50"/>
      <c r="I504" s="5"/>
    </row>
    <row r="505" spans="1:9" ht="15">
      <c r="A505" s="52">
        <v>475</v>
      </c>
      <c r="B505" s="61" t="s">
        <v>576</v>
      </c>
      <c r="C505" s="61" t="s">
        <v>536</v>
      </c>
      <c r="D505" s="16" t="s">
        <v>577</v>
      </c>
      <c r="E505" s="50">
        <f>work!G506+work!H506</f>
        <v>615664</v>
      </c>
      <c r="F505" s="50">
        <f>work!I506+work!J506</f>
        <v>987692</v>
      </c>
      <c r="H505" s="50"/>
      <c r="I505" s="5"/>
    </row>
    <row r="506" spans="1:9" ht="15">
      <c r="A506" s="52">
        <v>476</v>
      </c>
      <c r="B506" s="61" t="s">
        <v>579</v>
      </c>
      <c r="C506" s="61" t="s">
        <v>536</v>
      </c>
      <c r="D506" s="16" t="s">
        <v>580</v>
      </c>
      <c r="E506" s="50">
        <f>work!G507+work!H507</f>
        <v>2347013</v>
      </c>
      <c r="F506" s="50">
        <f>work!I507+work!J507</f>
        <v>2592264</v>
      </c>
      <c r="H506" s="50"/>
      <c r="I506" s="5"/>
    </row>
    <row r="507" spans="1:9" ht="15">
      <c r="A507" s="52">
        <v>477</v>
      </c>
      <c r="B507" s="61" t="s">
        <v>582</v>
      </c>
      <c r="C507" s="61" t="s">
        <v>536</v>
      </c>
      <c r="D507" s="16" t="s">
        <v>583</v>
      </c>
      <c r="E507" s="50">
        <f>work!G508+work!H508</f>
        <v>1530624</v>
      </c>
      <c r="F507" s="50">
        <f>work!I508+work!J508</f>
        <v>2080302</v>
      </c>
      <c r="H507" s="50"/>
      <c r="I507" s="5"/>
    </row>
    <row r="508" spans="1:9" ht="15">
      <c r="A508" s="52">
        <v>478</v>
      </c>
      <c r="B508" s="61" t="s">
        <v>585</v>
      </c>
      <c r="C508" s="61" t="s">
        <v>536</v>
      </c>
      <c r="D508" s="16" t="s">
        <v>586</v>
      </c>
      <c r="E508" s="50">
        <f>work!G509+work!H509</f>
        <v>1056713</v>
      </c>
      <c r="F508" s="50">
        <f>work!I509+work!J509</f>
        <v>378871</v>
      </c>
      <c r="H508" s="50"/>
      <c r="I508" s="5"/>
    </row>
    <row r="509" spans="1:9" ht="15">
      <c r="A509" s="52">
        <v>479</v>
      </c>
      <c r="B509" s="61" t="s">
        <v>589</v>
      </c>
      <c r="C509" s="61" t="s">
        <v>587</v>
      </c>
      <c r="D509" s="16" t="s">
        <v>590</v>
      </c>
      <c r="E509" s="50">
        <f>work!G510+work!H510</f>
        <v>10280265</v>
      </c>
      <c r="F509" s="50">
        <f>work!I510+work!J510</f>
        <v>6645103</v>
      </c>
      <c r="H509" s="50"/>
      <c r="I509" s="5"/>
    </row>
    <row r="510" spans="1:9" ht="15">
      <c r="A510" s="52">
        <v>480</v>
      </c>
      <c r="B510" s="61" t="s">
        <v>592</v>
      </c>
      <c r="C510" s="61" t="s">
        <v>587</v>
      </c>
      <c r="D510" s="16" t="s">
        <v>593</v>
      </c>
      <c r="E510" s="50">
        <f>work!G511+work!H511</f>
        <v>29545585</v>
      </c>
      <c r="F510" s="50">
        <f>work!I511+work!J511</f>
        <v>15388011</v>
      </c>
      <c r="H510" s="50"/>
      <c r="I510" s="5"/>
    </row>
    <row r="511" spans="1:9" ht="15">
      <c r="A511" s="52">
        <v>481</v>
      </c>
      <c r="B511" s="61" t="s">
        <v>595</v>
      </c>
      <c r="C511" s="61" t="s">
        <v>587</v>
      </c>
      <c r="D511" s="16" t="s">
        <v>596</v>
      </c>
      <c r="E511" s="50">
        <f>work!G512+work!H512</f>
        <v>14335559</v>
      </c>
      <c r="F511" s="50">
        <f>work!I512+work!J512</f>
        <v>4752985</v>
      </c>
      <c r="H511" s="50"/>
      <c r="I511" s="5"/>
    </row>
    <row r="512" spans="1:9" ht="15">
      <c r="A512" s="52">
        <v>482</v>
      </c>
      <c r="B512" s="61" t="s">
        <v>598</v>
      </c>
      <c r="C512" s="61" t="s">
        <v>587</v>
      </c>
      <c r="D512" s="16" t="s">
        <v>599</v>
      </c>
      <c r="E512" s="50">
        <f>work!G513+work!H513</f>
        <v>9205261</v>
      </c>
      <c r="F512" s="50">
        <f>work!I513+work!J513</f>
        <v>986358</v>
      </c>
      <c r="H512" s="50"/>
      <c r="I512" s="5"/>
    </row>
    <row r="513" spans="1:9" ht="15">
      <c r="A513" s="52">
        <v>483</v>
      </c>
      <c r="B513" s="61" t="s">
        <v>601</v>
      </c>
      <c r="C513" s="61" t="s">
        <v>587</v>
      </c>
      <c r="D513" s="16" t="s">
        <v>602</v>
      </c>
      <c r="E513" s="50">
        <f>work!G514+work!H514</f>
        <v>6036196</v>
      </c>
      <c r="F513" s="50">
        <f>work!I514+work!J514</f>
        <v>25551032</v>
      </c>
      <c r="H513" s="50"/>
      <c r="I513" s="5"/>
    </row>
    <row r="514" spans="1:9" ht="15">
      <c r="A514" s="52">
        <v>484</v>
      </c>
      <c r="B514" s="61" t="s">
        <v>604</v>
      </c>
      <c r="C514" s="61" t="s">
        <v>587</v>
      </c>
      <c r="D514" s="16" t="s">
        <v>605</v>
      </c>
      <c r="E514" s="50">
        <f>work!G515+work!H515</f>
        <v>26282338</v>
      </c>
      <c r="F514" s="50">
        <f>work!I515+work!J515</f>
        <v>81872899</v>
      </c>
      <c r="H514" s="50"/>
      <c r="I514" s="5"/>
    </row>
    <row r="515" spans="1:9" ht="15">
      <c r="A515" s="52">
        <v>485</v>
      </c>
      <c r="B515" s="61" t="s">
        <v>607</v>
      </c>
      <c r="C515" s="61" t="s">
        <v>587</v>
      </c>
      <c r="D515" s="16" t="s">
        <v>608</v>
      </c>
      <c r="E515" s="50">
        <f>work!G516+work!H516</f>
        <v>8954233</v>
      </c>
      <c r="F515" s="50">
        <f>work!I516+work!J516</f>
        <v>34800</v>
      </c>
      <c r="H515" s="50"/>
      <c r="I515" s="5"/>
    </row>
    <row r="516" spans="1:9" ht="15">
      <c r="A516" s="52">
        <v>486</v>
      </c>
      <c r="B516" s="61" t="s">
        <v>610</v>
      </c>
      <c r="C516" s="61" t="s">
        <v>587</v>
      </c>
      <c r="D516" s="16" t="s">
        <v>1554</v>
      </c>
      <c r="E516" s="50">
        <f>work!G517+work!H517</f>
        <v>59021849</v>
      </c>
      <c r="F516" s="50">
        <f>work!I517+work!J517</f>
        <v>83643416</v>
      </c>
      <c r="H516" s="50"/>
      <c r="I516" s="5"/>
    </row>
    <row r="517" spans="1:9" ht="15">
      <c r="A517" s="52">
        <v>487</v>
      </c>
      <c r="B517" s="61" t="s">
        <v>612</v>
      </c>
      <c r="C517" s="61" t="s">
        <v>587</v>
      </c>
      <c r="D517" s="16" t="s">
        <v>626</v>
      </c>
      <c r="E517" s="50">
        <f>work!G518+work!H518</f>
        <v>4568997</v>
      </c>
      <c r="F517" s="50">
        <f>work!I518+work!J518</f>
        <v>5481369</v>
      </c>
      <c r="H517" s="50"/>
      <c r="I517" s="5"/>
    </row>
    <row r="518" spans="1:9" ht="15">
      <c r="A518" s="52">
        <v>488</v>
      </c>
      <c r="B518" s="61" t="s">
        <v>628</v>
      </c>
      <c r="C518" s="61" t="s">
        <v>587</v>
      </c>
      <c r="D518" s="16" t="s">
        <v>629</v>
      </c>
      <c r="E518" s="50">
        <f>work!G519+work!H519</f>
        <v>35160487</v>
      </c>
      <c r="F518" s="50">
        <f>work!I519+work!J519</f>
        <v>10415773</v>
      </c>
      <c r="H518" s="50"/>
      <c r="I518" s="5"/>
    </row>
    <row r="519" spans="1:9" ht="15">
      <c r="A519" s="52">
        <v>489</v>
      </c>
      <c r="B519" s="61" t="s">
        <v>631</v>
      </c>
      <c r="C519" s="61" t="s">
        <v>587</v>
      </c>
      <c r="D519" s="16" t="s">
        <v>632</v>
      </c>
      <c r="E519" s="50">
        <f>work!G520+work!H520</f>
        <v>3294141</v>
      </c>
      <c r="F519" s="50">
        <f>work!I520+work!J520</f>
        <v>2798936</v>
      </c>
      <c r="H519" s="50"/>
      <c r="I519" s="5"/>
    </row>
    <row r="520" spans="1:9" ht="15">
      <c r="A520" s="52">
        <v>490</v>
      </c>
      <c r="B520" s="61" t="s">
        <v>634</v>
      </c>
      <c r="C520" s="61" t="s">
        <v>587</v>
      </c>
      <c r="D520" s="16" t="s">
        <v>635</v>
      </c>
      <c r="E520" s="50">
        <f>work!G521+work!H521</f>
        <v>339310</v>
      </c>
      <c r="F520" s="50">
        <f>work!I521+work!J521</f>
        <v>0</v>
      </c>
      <c r="H520" s="50"/>
      <c r="I520" s="5"/>
    </row>
    <row r="521" spans="1:9" ht="15">
      <c r="A521" s="52">
        <v>491</v>
      </c>
      <c r="B521" s="61" t="s">
        <v>637</v>
      </c>
      <c r="C521" s="61" t="s">
        <v>587</v>
      </c>
      <c r="D521" s="16" t="s">
        <v>638</v>
      </c>
      <c r="E521" s="50">
        <f>work!G522+work!H522</f>
        <v>26258685</v>
      </c>
      <c r="F521" s="50">
        <f>work!I522+work!J522</f>
        <v>21905663</v>
      </c>
      <c r="H521" s="50"/>
      <c r="I521" s="5"/>
    </row>
    <row r="522" spans="1:9" ht="15">
      <c r="A522" s="52">
        <v>492</v>
      </c>
      <c r="B522" s="61" t="s">
        <v>640</v>
      </c>
      <c r="C522" s="61" t="s">
        <v>587</v>
      </c>
      <c r="D522" s="16" t="s">
        <v>641</v>
      </c>
      <c r="E522" s="50">
        <f>work!G523+work!H523</f>
        <v>4194415</v>
      </c>
      <c r="F522" s="50">
        <f>work!I523+work!J523</f>
        <v>2227139</v>
      </c>
      <c r="H522" s="50"/>
      <c r="I522" s="5"/>
    </row>
    <row r="523" spans="1:9" ht="15">
      <c r="A523" s="52">
        <v>493</v>
      </c>
      <c r="B523" s="61" t="s">
        <v>643</v>
      </c>
      <c r="C523" s="61" t="s">
        <v>587</v>
      </c>
      <c r="D523" s="16" t="s">
        <v>571</v>
      </c>
      <c r="E523" s="50">
        <f>work!G524+work!H524</f>
        <v>3897979</v>
      </c>
      <c r="F523" s="50">
        <f>work!I524+work!J524</f>
        <v>1729791</v>
      </c>
      <c r="H523" s="50"/>
      <c r="I523" s="5"/>
    </row>
    <row r="524" spans="1:9" ht="15">
      <c r="A524" s="52">
        <v>494</v>
      </c>
      <c r="B524" s="61" t="s">
        <v>645</v>
      </c>
      <c r="C524" s="61" t="s">
        <v>587</v>
      </c>
      <c r="D524" s="16" t="s">
        <v>646</v>
      </c>
      <c r="E524" s="50">
        <f>work!G525+work!H525</f>
        <v>3424862</v>
      </c>
      <c r="F524" s="50">
        <f>work!I525+work!J525</f>
        <v>11497495</v>
      </c>
      <c r="H524" s="50"/>
      <c r="I524" s="5"/>
    </row>
    <row r="525" spans="1:9" ht="15">
      <c r="A525" s="52">
        <v>495</v>
      </c>
      <c r="B525" s="61" t="s">
        <v>648</v>
      </c>
      <c r="C525" s="61" t="s">
        <v>587</v>
      </c>
      <c r="D525" s="16" t="s">
        <v>649</v>
      </c>
      <c r="E525" s="50">
        <f>work!G526+work!H526</f>
        <v>291794</v>
      </c>
      <c r="F525" s="50">
        <f>work!I526+work!J526</f>
        <v>638750</v>
      </c>
      <c r="H525" s="50"/>
      <c r="I525" s="5"/>
    </row>
    <row r="526" spans="1:9" ht="15">
      <c r="A526" s="52">
        <v>496</v>
      </c>
      <c r="B526" s="61" t="s">
        <v>651</v>
      </c>
      <c r="C526" s="61" t="s">
        <v>587</v>
      </c>
      <c r="D526" s="16" t="s">
        <v>652</v>
      </c>
      <c r="E526" s="50">
        <f>work!G527+work!H527</f>
        <v>3265161</v>
      </c>
      <c r="F526" s="50">
        <f>work!I527+work!J527</f>
        <v>15001144</v>
      </c>
      <c r="H526" s="50"/>
      <c r="I526" s="5"/>
    </row>
    <row r="527" spans="1:9" ht="15">
      <c r="A527" s="52">
        <v>497</v>
      </c>
      <c r="B527" s="61" t="s">
        <v>654</v>
      </c>
      <c r="C527" s="61" t="s">
        <v>587</v>
      </c>
      <c r="D527" s="16" t="s">
        <v>572</v>
      </c>
      <c r="E527" s="50">
        <f>work!G528+work!H528</f>
        <v>1464563</v>
      </c>
      <c r="F527" s="50">
        <f>work!I528+work!J528</f>
        <v>193533</v>
      </c>
      <c r="H527" s="50"/>
      <c r="I527" s="5"/>
    </row>
    <row r="528" spans="1:9" ht="15">
      <c r="A528" s="52">
        <v>498</v>
      </c>
      <c r="B528" s="61" t="s">
        <v>656</v>
      </c>
      <c r="C528" s="61" t="s">
        <v>587</v>
      </c>
      <c r="D528" s="16" t="s">
        <v>657</v>
      </c>
      <c r="E528" s="50">
        <f>work!G529+work!H529</f>
        <v>21809748</v>
      </c>
      <c r="F528" s="50">
        <f>work!I529+work!J529</f>
        <v>19651106</v>
      </c>
      <c r="H528" s="50"/>
      <c r="I528" s="5"/>
    </row>
    <row r="529" spans="1:9" ht="15">
      <c r="A529" s="52">
        <v>499</v>
      </c>
      <c r="B529" s="61" t="s">
        <v>659</v>
      </c>
      <c r="C529" s="61" t="s">
        <v>587</v>
      </c>
      <c r="D529" s="16" t="s">
        <v>660</v>
      </c>
      <c r="E529" s="50">
        <f>work!G530+work!H530</f>
        <v>13703889</v>
      </c>
      <c r="F529" s="50">
        <f>work!I530+work!J530</f>
        <v>3902928</v>
      </c>
      <c r="H529" s="50"/>
      <c r="I529" s="5"/>
    </row>
    <row r="530" spans="1:9" ht="15">
      <c r="A530" s="52">
        <v>500</v>
      </c>
      <c r="B530" s="61" t="s">
        <v>663</v>
      </c>
      <c r="C530" s="61" t="s">
        <v>661</v>
      </c>
      <c r="D530" s="16" t="s">
        <v>664</v>
      </c>
      <c r="E530" s="50">
        <f>work!G531+work!H531</f>
        <v>126410</v>
      </c>
      <c r="F530" s="50">
        <f>work!I531+work!J531</f>
        <v>91650</v>
      </c>
      <c r="H530" s="50"/>
      <c r="I530" s="5"/>
    </row>
    <row r="531" spans="1:9" ht="15">
      <c r="A531" s="52">
        <v>501</v>
      </c>
      <c r="B531" s="61" t="s">
        <v>666</v>
      </c>
      <c r="C531" s="61" t="s">
        <v>661</v>
      </c>
      <c r="D531" s="16" t="s">
        <v>667</v>
      </c>
      <c r="E531" s="50">
        <f>work!G532+work!H532</f>
        <v>2061125</v>
      </c>
      <c r="F531" s="50">
        <f>work!I532+work!J532</f>
        <v>1349137</v>
      </c>
      <c r="H531" s="50"/>
      <c r="I531" s="5"/>
    </row>
    <row r="532" spans="1:9" ht="15">
      <c r="A532" s="52">
        <v>502</v>
      </c>
      <c r="B532" s="61" t="s">
        <v>669</v>
      </c>
      <c r="C532" s="61" t="s">
        <v>661</v>
      </c>
      <c r="D532" s="16" t="s">
        <v>670</v>
      </c>
      <c r="E532" s="50">
        <f>work!G533+work!H533</f>
        <v>611585</v>
      </c>
      <c r="F532" s="50">
        <f>work!I533+work!J533</f>
        <v>636195</v>
      </c>
      <c r="H532" s="50"/>
      <c r="I532" s="5"/>
    </row>
    <row r="533" spans="1:9" ht="15">
      <c r="A533" s="52">
        <v>503</v>
      </c>
      <c r="B533" s="61" t="s">
        <v>672</v>
      </c>
      <c r="C533" s="61" t="s">
        <v>661</v>
      </c>
      <c r="D533" s="16" t="s">
        <v>673</v>
      </c>
      <c r="E533" s="50">
        <f>work!G534+work!H534</f>
        <v>4423773</v>
      </c>
      <c r="F533" s="50">
        <f>work!I534+work!J534</f>
        <v>674924</v>
      </c>
      <c r="H533" s="50"/>
      <c r="I533" s="5"/>
    </row>
    <row r="534" spans="1:9" ht="15">
      <c r="A534" s="52">
        <v>504</v>
      </c>
      <c r="B534" s="61" t="s">
        <v>675</v>
      </c>
      <c r="C534" s="61" t="s">
        <v>661</v>
      </c>
      <c r="D534" s="16" t="s">
        <v>676</v>
      </c>
      <c r="E534" s="50">
        <f>work!G535+work!H535</f>
        <v>5577625</v>
      </c>
      <c r="F534" s="50">
        <f>work!I535+work!J535</f>
        <v>8822027</v>
      </c>
      <c r="H534" s="50"/>
      <c r="I534" s="5"/>
    </row>
    <row r="535" spans="1:9" ht="15">
      <c r="A535" s="52">
        <v>505</v>
      </c>
      <c r="B535" s="61" t="s">
        <v>678</v>
      </c>
      <c r="C535" s="61" t="s">
        <v>661</v>
      </c>
      <c r="D535" s="16" t="s">
        <v>679</v>
      </c>
      <c r="E535" s="50">
        <f>work!G536+work!H536</f>
        <v>832874</v>
      </c>
      <c r="F535" s="50">
        <f>work!I536+work!J536</f>
        <v>4233149</v>
      </c>
      <c r="H535" s="50"/>
      <c r="I535" s="5"/>
    </row>
    <row r="536" spans="1:9" ht="15">
      <c r="A536" s="52">
        <v>506</v>
      </c>
      <c r="B536" s="61" t="s">
        <v>681</v>
      </c>
      <c r="C536" s="61" t="s">
        <v>661</v>
      </c>
      <c r="D536" s="16" t="s">
        <v>682</v>
      </c>
      <c r="E536" s="50">
        <f>work!G537+work!H537</f>
        <v>1102012</v>
      </c>
      <c r="F536" s="50">
        <f>work!I537+work!J537</f>
        <v>429173</v>
      </c>
      <c r="H536" s="50"/>
      <c r="I536" s="5"/>
    </row>
    <row r="537" spans="1:9" ht="15">
      <c r="A537" s="52">
        <v>507</v>
      </c>
      <c r="B537" s="61" t="s">
        <v>684</v>
      </c>
      <c r="C537" s="61" t="s">
        <v>661</v>
      </c>
      <c r="D537" s="16" t="s">
        <v>685</v>
      </c>
      <c r="E537" s="50">
        <f>work!G538+work!H538</f>
        <v>1529101</v>
      </c>
      <c r="F537" s="50">
        <f>work!I538+work!J538</f>
        <v>1709702</v>
      </c>
      <c r="H537" s="50"/>
      <c r="I537" s="5"/>
    </row>
    <row r="538" spans="1:9" ht="15">
      <c r="A538" s="52">
        <v>508</v>
      </c>
      <c r="B538" s="61" t="s">
        <v>687</v>
      </c>
      <c r="C538" s="61" t="s">
        <v>661</v>
      </c>
      <c r="D538" s="16" t="s">
        <v>688</v>
      </c>
      <c r="E538" s="50">
        <f>work!G539+work!H539</f>
        <v>647998</v>
      </c>
      <c r="F538" s="50">
        <f>work!I539+work!J539</f>
        <v>1111845</v>
      </c>
      <c r="H538" s="50"/>
      <c r="I538" s="5"/>
    </row>
    <row r="539" spans="1:9" ht="15">
      <c r="A539" s="52">
        <v>509</v>
      </c>
      <c r="B539" s="61" t="s">
        <v>690</v>
      </c>
      <c r="C539" s="61" t="s">
        <v>661</v>
      </c>
      <c r="D539" s="16" t="s">
        <v>691</v>
      </c>
      <c r="E539" s="50">
        <f>work!G540+work!H540</f>
        <v>2111873</v>
      </c>
      <c r="F539" s="50">
        <f>work!I540+work!J540</f>
        <v>1833443</v>
      </c>
      <c r="H539" s="50"/>
      <c r="I539" s="5"/>
    </row>
    <row r="540" spans="1:9" ht="15">
      <c r="A540" s="52">
        <v>510</v>
      </c>
      <c r="B540" s="61" t="s">
        <v>693</v>
      </c>
      <c r="C540" s="61" t="s">
        <v>661</v>
      </c>
      <c r="D540" s="16" t="s">
        <v>694</v>
      </c>
      <c r="E540" s="50">
        <f>work!G541+work!H541</f>
        <v>5505600</v>
      </c>
      <c r="F540" s="50">
        <f>work!I541+work!J541</f>
        <v>1266468</v>
      </c>
      <c r="H540" s="50"/>
      <c r="I540" s="5"/>
    </row>
    <row r="541" spans="1:9" ht="15">
      <c r="A541" s="52">
        <v>511</v>
      </c>
      <c r="B541" s="61" t="s">
        <v>696</v>
      </c>
      <c r="C541" s="61" t="s">
        <v>661</v>
      </c>
      <c r="D541" s="16" t="s">
        <v>697</v>
      </c>
      <c r="E541" s="50">
        <f>work!G542+work!H542</f>
        <v>5791347</v>
      </c>
      <c r="F541" s="50">
        <f>work!I542+work!J542</f>
        <v>1243954</v>
      </c>
      <c r="H541" s="50"/>
      <c r="I541" s="5"/>
    </row>
    <row r="542" spans="1:9" ht="15">
      <c r="A542" s="52">
        <v>512</v>
      </c>
      <c r="B542" s="61" t="s">
        <v>699</v>
      </c>
      <c r="C542" s="61" t="s">
        <v>661</v>
      </c>
      <c r="D542" s="16" t="s">
        <v>700</v>
      </c>
      <c r="E542" s="50">
        <f>work!G543+work!H543</f>
        <v>1139602</v>
      </c>
      <c r="F542" s="50">
        <f>work!I543+work!J543</f>
        <v>352014</v>
      </c>
      <c r="H542" s="50"/>
      <c r="I542" s="5"/>
    </row>
    <row r="543" spans="1:9" ht="15">
      <c r="A543" s="52">
        <v>513</v>
      </c>
      <c r="B543" s="61" t="s">
        <v>702</v>
      </c>
      <c r="C543" s="61" t="s">
        <v>661</v>
      </c>
      <c r="D543" s="16" t="s">
        <v>703</v>
      </c>
      <c r="E543" s="50">
        <f>work!G544+work!H544</f>
        <v>824869</v>
      </c>
      <c r="F543" s="50">
        <f>work!I544+work!J544</f>
        <v>149626</v>
      </c>
      <c r="H543" s="50"/>
      <c r="I543" s="5"/>
    </row>
    <row r="544" spans="1:9" ht="15">
      <c r="A544" s="52">
        <v>514</v>
      </c>
      <c r="B544" s="61" t="s">
        <v>705</v>
      </c>
      <c r="C544" s="61" t="s">
        <v>661</v>
      </c>
      <c r="D544" s="16" t="s">
        <v>706</v>
      </c>
      <c r="E544" s="50">
        <f>work!G545+work!H545</f>
        <v>1340510</v>
      </c>
      <c r="F544" s="50">
        <f>work!I545+work!J545</f>
        <v>3619808</v>
      </c>
      <c r="H544" s="50"/>
      <c r="I544" s="5"/>
    </row>
    <row r="545" spans="1:9" ht="15">
      <c r="A545" s="52">
        <v>515</v>
      </c>
      <c r="B545" s="61" t="s">
        <v>708</v>
      </c>
      <c r="C545" s="61" t="s">
        <v>661</v>
      </c>
      <c r="D545" s="16" t="s">
        <v>709</v>
      </c>
      <c r="E545" s="50">
        <f>work!G546+work!H546</f>
        <v>298313</v>
      </c>
      <c r="F545" s="50">
        <f>work!I546+work!J546</f>
        <v>80900</v>
      </c>
      <c r="H545" s="50"/>
      <c r="I545" s="5"/>
    </row>
    <row r="546" spans="1:9" ht="15">
      <c r="A546" s="52">
        <v>516</v>
      </c>
      <c r="B546" s="61" t="s">
        <v>711</v>
      </c>
      <c r="C546" s="61" t="s">
        <v>661</v>
      </c>
      <c r="D546" s="16" t="s">
        <v>712</v>
      </c>
      <c r="E546" s="50">
        <f>work!G547+work!H547</f>
        <v>1039141</v>
      </c>
      <c r="F546" s="50">
        <f>work!I547+work!J547</f>
        <v>208108</v>
      </c>
      <c r="H546" s="50"/>
      <c r="I546" s="5"/>
    </row>
    <row r="547" spans="1:9" ht="15">
      <c r="A547" s="52">
        <v>517</v>
      </c>
      <c r="B547" s="61" t="s">
        <v>714</v>
      </c>
      <c r="C547" s="61" t="s">
        <v>661</v>
      </c>
      <c r="D547" s="16" t="s">
        <v>715</v>
      </c>
      <c r="E547" s="50">
        <f>work!G548+work!H548</f>
        <v>15004163</v>
      </c>
      <c r="F547" s="50">
        <f>work!I548+work!J548</f>
        <v>4144386</v>
      </c>
      <c r="H547" s="50"/>
      <c r="I547" s="5"/>
    </row>
    <row r="548" spans="1:9" ht="15">
      <c r="A548" s="52">
        <v>518</v>
      </c>
      <c r="B548" s="61" t="s">
        <v>717</v>
      </c>
      <c r="C548" s="61" t="s">
        <v>661</v>
      </c>
      <c r="D548" s="16" t="s">
        <v>718</v>
      </c>
      <c r="E548" s="50">
        <f>work!G549+work!H549</f>
        <v>1140893</v>
      </c>
      <c r="F548" s="50">
        <f>work!I549+work!J549</f>
        <v>17716</v>
      </c>
      <c r="H548" s="50"/>
      <c r="I548" s="5"/>
    </row>
    <row r="549" spans="1:9" ht="15">
      <c r="A549" s="52">
        <v>519</v>
      </c>
      <c r="B549" s="61" t="s">
        <v>720</v>
      </c>
      <c r="C549" s="61" t="s">
        <v>661</v>
      </c>
      <c r="D549" s="16" t="s">
        <v>721</v>
      </c>
      <c r="E549" s="50">
        <f>work!G550+work!H550</f>
        <v>2152921</v>
      </c>
      <c r="F549" s="50">
        <f>work!I550+work!J550</f>
        <v>2214660</v>
      </c>
      <c r="H549" s="50"/>
      <c r="I549" s="5"/>
    </row>
    <row r="550" spans="1:9" ht="15">
      <c r="A550" s="52">
        <v>520</v>
      </c>
      <c r="B550" s="61" t="s">
        <v>723</v>
      </c>
      <c r="C550" s="61" t="s">
        <v>661</v>
      </c>
      <c r="D550" s="16" t="s">
        <v>724</v>
      </c>
      <c r="E550" s="50">
        <f>work!G551+work!H551</f>
        <v>290069</v>
      </c>
      <c r="F550" s="50">
        <f>work!I551+work!J551</f>
        <v>381865</v>
      </c>
      <c r="H550" s="50"/>
      <c r="I550" s="5"/>
    </row>
    <row r="551" spans="1:9" ht="15">
      <c r="A551" s="52">
        <v>521</v>
      </c>
      <c r="B551" s="61" t="s">
        <v>726</v>
      </c>
      <c r="C551" s="61" t="s">
        <v>661</v>
      </c>
      <c r="D551" s="16" t="s">
        <v>735</v>
      </c>
      <c r="E551" s="50">
        <f>work!G552+work!H552</f>
        <v>7894004</v>
      </c>
      <c r="F551" s="50">
        <f>work!I552+work!J552</f>
        <v>7541586</v>
      </c>
      <c r="H551" s="50"/>
      <c r="I551" s="5"/>
    </row>
    <row r="552" spans="1:9" ht="15">
      <c r="A552" s="52">
        <v>522</v>
      </c>
      <c r="B552" s="61" t="s">
        <v>737</v>
      </c>
      <c r="C552" s="61" t="s">
        <v>661</v>
      </c>
      <c r="D552" s="16" t="s">
        <v>738</v>
      </c>
      <c r="E552" s="50">
        <f>work!G553+work!H553</f>
        <v>0</v>
      </c>
      <c r="F552" s="50">
        <f>work!I553+work!J553</f>
        <v>6001</v>
      </c>
      <c r="H552" s="50"/>
      <c r="I552" s="5"/>
    </row>
    <row r="553" spans="1:9" ht="15">
      <c r="A553" s="52">
        <v>523</v>
      </c>
      <c r="B553" s="61" t="s">
        <v>740</v>
      </c>
      <c r="C553" s="61" t="s">
        <v>661</v>
      </c>
      <c r="D553" s="16" t="s">
        <v>741</v>
      </c>
      <c r="E553" s="50">
        <f>work!G554+work!H554</f>
        <v>6142303</v>
      </c>
      <c r="F553" s="50">
        <f>work!I554+work!J554</f>
        <v>3934556</v>
      </c>
      <c r="H553" s="50"/>
      <c r="I553" s="5"/>
    </row>
    <row r="554" spans="1:9" ht="15">
      <c r="A554" s="52">
        <v>524</v>
      </c>
      <c r="B554" s="61" t="s">
        <v>742</v>
      </c>
      <c r="C554" s="61" t="s">
        <v>743</v>
      </c>
      <c r="D554" s="16" t="s">
        <v>745</v>
      </c>
      <c r="E554" s="50">
        <f>work!G555+work!H555</f>
        <v>16891736</v>
      </c>
      <c r="F554" s="50">
        <f>work!I555+work!J555</f>
        <v>6985821</v>
      </c>
      <c r="H554" s="50"/>
      <c r="I554" s="5"/>
    </row>
    <row r="555" spans="1:9" ht="15">
      <c r="A555" s="52">
        <v>525</v>
      </c>
      <c r="B555" s="61" t="s">
        <v>746</v>
      </c>
      <c r="C555" s="61" t="s">
        <v>743</v>
      </c>
      <c r="D555" s="16" t="s">
        <v>748</v>
      </c>
      <c r="E555" s="50">
        <f>work!G556+work!H556</f>
        <v>15277767</v>
      </c>
      <c r="F555" s="50">
        <f>work!I556+work!J556</f>
        <v>40218873</v>
      </c>
      <c r="H555" s="50"/>
      <c r="I555" s="5"/>
    </row>
    <row r="556" spans="1:9" ht="15">
      <c r="A556" s="52">
        <v>526</v>
      </c>
      <c r="B556" s="61" t="s">
        <v>749</v>
      </c>
      <c r="C556" s="61" t="s">
        <v>743</v>
      </c>
      <c r="D556" s="16" t="s">
        <v>751</v>
      </c>
      <c r="E556" s="50">
        <f>work!G557+work!H557</f>
        <v>28984790</v>
      </c>
      <c r="F556" s="50">
        <f>work!I557+work!J557</f>
        <v>14275159</v>
      </c>
      <c r="H556" s="50"/>
      <c r="I556" s="5"/>
    </row>
    <row r="557" spans="1:9" ht="15">
      <c r="A557" s="52">
        <v>527</v>
      </c>
      <c r="B557" s="61" t="s">
        <v>752</v>
      </c>
      <c r="C557" s="61" t="s">
        <v>743</v>
      </c>
      <c r="D557" s="16" t="s">
        <v>754</v>
      </c>
      <c r="E557" s="50">
        <f>work!G558+work!H558</f>
        <v>40180621</v>
      </c>
      <c r="F557" s="50">
        <f>work!I558+work!J558</f>
        <v>69051303</v>
      </c>
      <c r="H557" s="50"/>
      <c r="I557" s="5"/>
    </row>
    <row r="558" spans="1:9" ht="15">
      <c r="A558" s="52">
        <v>528</v>
      </c>
      <c r="B558" s="61" t="s">
        <v>755</v>
      </c>
      <c r="C558" s="61" t="s">
        <v>743</v>
      </c>
      <c r="D558" s="16" t="s">
        <v>757</v>
      </c>
      <c r="E558" s="50">
        <f>work!G559+work!H559</f>
        <v>9898745</v>
      </c>
      <c r="F558" s="50">
        <f>work!I559+work!J559</f>
        <v>535327</v>
      </c>
      <c r="H558" s="50"/>
      <c r="I558" s="5"/>
    </row>
    <row r="559" spans="1:9" ht="15">
      <c r="A559" s="52">
        <v>529</v>
      </c>
      <c r="B559" s="61" t="s">
        <v>758</v>
      </c>
      <c r="C559" s="61" t="s">
        <v>743</v>
      </c>
      <c r="D559" s="16" t="s">
        <v>760</v>
      </c>
      <c r="E559" s="50">
        <f>work!G560+work!H560</f>
        <v>2972533</v>
      </c>
      <c r="F559" s="50">
        <f>work!I560+work!J560</f>
        <v>915432</v>
      </c>
      <c r="H559" s="50"/>
      <c r="I559" s="5"/>
    </row>
    <row r="560" spans="1:9" ht="15">
      <c r="A560" s="52">
        <v>530</v>
      </c>
      <c r="B560" s="61" t="s">
        <v>761</v>
      </c>
      <c r="C560" s="61" t="s">
        <v>743</v>
      </c>
      <c r="D560" s="16" t="s">
        <v>763</v>
      </c>
      <c r="E560" s="50">
        <f>work!G561+work!H561</f>
        <v>3152777</v>
      </c>
      <c r="F560" s="50">
        <f>work!I561+work!J561</f>
        <v>4235261</v>
      </c>
      <c r="H560" s="50"/>
      <c r="I560" s="5"/>
    </row>
    <row r="561" spans="1:9" ht="15">
      <c r="A561" s="52">
        <v>531</v>
      </c>
      <c r="B561" s="61" t="s">
        <v>764</v>
      </c>
      <c r="C561" s="61" t="s">
        <v>743</v>
      </c>
      <c r="D561" s="16" t="s">
        <v>766</v>
      </c>
      <c r="E561" s="50">
        <f>work!G562+work!H562</f>
        <v>3988490</v>
      </c>
      <c r="F561" s="50">
        <f>work!I562+work!J562</f>
        <v>32211393</v>
      </c>
      <c r="H561" s="50"/>
      <c r="I561" s="5"/>
    </row>
    <row r="562" spans="1:9" ht="15">
      <c r="A562" s="52">
        <v>532</v>
      </c>
      <c r="B562" s="61" t="s">
        <v>767</v>
      </c>
      <c r="C562" s="61" t="s">
        <v>743</v>
      </c>
      <c r="D562" s="16" t="s">
        <v>769</v>
      </c>
      <c r="E562" s="50">
        <f>work!G563+work!H563</f>
        <v>23901722</v>
      </c>
      <c r="F562" s="50">
        <f>work!I563+work!J563</f>
        <v>32265635</v>
      </c>
      <c r="H562" s="50"/>
      <c r="I562" s="5"/>
    </row>
    <row r="563" spans="1:9" ht="15">
      <c r="A563" s="52">
        <v>533</v>
      </c>
      <c r="B563" s="61" t="s">
        <v>770</v>
      </c>
      <c r="C563" s="61" t="s">
        <v>743</v>
      </c>
      <c r="D563" s="16" t="s">
        <v>772</v>
      </c>
      <c r="E563" s="50">
        <f>work!G564+work!H564</f>
        <v>7058353</v>
      </c>
      <c r="F563" s="50">
        <f>work!I564+work!J564</f>
        <v>8024172</v>
      </c>
      <c r="H563" s="50"/>
      <c r="I563" s="5"/>
    </row>
    <row r="564" spans="1:9" ht="15">
      <c r="A564" s="52">
        <v>534</v>
      </c>
      <c r="B564" s="61" t="s">
        <v>773</v>
      </c>
      <c r="C564" s="61" t="s">
        <v>743</v>
      </c>
      <c r="D564" s="16" t="s">
        <v>775</v>
      </c>
      <c r="E564" s="50">
        <f>work!G565+work!H565</f>
        <v>60239794</v>
      </c>
      <c r="F564" s="50">
        <f>work!I565+work!J565</f>
        <v>16023388</v>
      </c>
      <c r="H564" s="50"/>
      <c r="I564" s="5"/>
    </row>
    <row r="565" spans="1:9" ht="15">
      <c r="A565" s="52">
        <v>535</v>
      </c>
      <c r="B565" s="61" t="s">
        <v>776</v>
      </c>
      <c r="C565" s="61" t="s">
        <v>743</v>
      </c>
      <c r="D565" s="16" t="s">
        <v>778</v>
      </c>
      <c r="E565" s="50">
        <f>work!G566+work!H566</f>
        <v>16508586</v>
      </c>
      <c r="F565" s="50">
        <f>work!I566+work!J566</f>
        <v>1123255</v>
      </c>
      <c r="H565" s="50"/>
      <c r="I565" s="5"/>
    </row>
    <row r="566" spans="1:9" ht="15">
      <c r="A566" s="52">
        <v>536</v>
      </c>
      <c r="B566" s="61" t="s">
        <v>779</v>
      </c>
      <c r="C566" s="61" t="s">
        <v>743</v>
      </c>
      <c r="D566" s="16" t="s">
        <v>781</v>
      </c>
      <c r="E566" s="50">
        <f>work!G567+work!H567</f>
        <v>8652730</v>
      </c>
      <c r="F566" s="50">
        <f>work!I567+work!J567</f>
        <v>9524560</v>
      </c>
      <c r="H566" s="50"/>
      <c r="I566" s="5"/>
    </row>
    <row r="567" spans="1:9" ht="15">
      <c r="A567" s="52">
        <v>537</v>
      </c>
      <c r="B567" s="61" t="s">
        <v>782</v>
      </c>
      <c r="C567" s="61" t="s">
        <v>743</v>
      </c>
      <c r="D567" s="16" t="s">
        <v>784</v>
      </c>
      <c r="E567" s="50">
        <f>work!G568+work!H568</f>
        <v>3487338</v>
      </c>
      <c r="F567" s="50">
        <f>work!I568+work!J568</f>
        <v>2224366</v>
      </c>
      <c r="H567" s="50"/>
      <c r="I567" s="5"/>
    </row>
    <row r="568" spans="1:9" ht="15">
      <c r="A568" s="52">
        <v>538</v>
      </c>
      <c r="B568" s="61" t="s">
        <v>785</v>
      </c>
      <c r="C568" s="61" t="s">
        <v>743</v>
      </c>
      <c r="D568" s="16" t="s">
        <v>787</v>
      </c>
      <c r="E568" s="50">
        <f>work!G569+work!H569</f>
        <v>2325015</v>
      </c>
      <c r="F568" s="50">
        <f>work!I569+work!J569</f>
        <v>2630817</v>
      </c>
      <c r="H568" s="50"/>
      <c r="I568" s="5"/>
    </row>
    <row r="569" spans="1:9" ht="15">
      <c r="A569" s="52">
        <v>539</v>
      </c>
      <c r="B569" s="61" t="s">
        <v>788</v>
      </c>
      <c r="C569" s="61" t="s">
        <v>743</v>
      </c>
      <c r="D569" s="16" t="s">
        <v>790</v>
      </c>
      <c r="E569" s="50">
        <f>work!G570+work!H570</f>
        <v>23879470</v>
      </c>
      <c r="F569" s="50">
        <f>work!I570+work!J570</f>
        <v>12557691</v>
      </c>
      <c r="H569" s="50"/>
      <c r="I569" s="5"/>
    </row>
    <row r="570" spans="1:9" ht="15">
      <c r="A570" s="52">
        <v>540</v>
      </c>
      <c r="B570" s="61" t="s">
        <v>791</v>
      </c>
      <c r="C570" s="61" t="s">
        <v>743</v>
      </c>
      <c r="D570" s="16" t="s">
        <v>1252</v>
      </c>
      <c r="E570" s="50">
        <f>work!G571+work!H571</f>
        <v>10717763</v>
      </c>
      <c r="F570" s="50">
        <f>work!I571+work!J571</f>
        <v>5085193</v>
      </c>
      <c r="H570" s="50"/>
      <c r="I570" s="5"/>
    </row>
    <row r="571" spans="1:9" ht="15">
      <c r="A571" s="52">
        <v>541</v>
      </c>
      <c r="B571" s="61" t="s">
        <v>793</v>
      </c>
      <c r="C571" s="61" t="s">
        <v>743</v>
      </c>
      <c r="D571" s="16" t="s">
        <v>795</v>
      </c>
      <c r="E571" s="50">
        <f>work!G572+work!H572</f>
        <v>38281118</v>
      </c>
      <c r="F571" s="50">
        <f>work!I572+work!J572</f>
        <v>43614638</v>
      </c>
      <c r="H571" s="50"/>
      <c r="I571" s="5"/>
    </row>
    <row r="572" spans="1:9" ht="15">
      <c r="A572" s="52">
        <v>542</v>
      </c>
      <c r="B572" s="61" t="s">
        <v>796</v>
      </c>
      <c r="C572" s="61" t="s">
        <v>743</v>
      </c>
      <c r="D572" s="16" t="s">
        <v>1721</v>
      </c>
      <c r="E572" s="50">
        <f>work!G573+work!H573</f>
        <v>16716196</v>
      </c>
      <c r="F572" s="50">
        <f>work!I573+work!J573</f>
        <v>22251699</v>
      </c>
      <c r="H572" s="50"/>
      <c r="I572" s="5"/>
    </row>
    <row r="573" spans="1:9" ht="15">
      <c r="A573" s="52">
        <v>543</v>
      </c>
      <c r="B573" s="61" t="s">
        <v>798</v>
      </c>
      <c r="C573" s="61" t="s">
        <v>743</v>
      </c>
      <c r="D573" s="16" t="s">
        <v>800</v>
      </c>
      <c r="E573" s="50">
        <f>work!G574+work!H574</f>
        <v>56834942</v>
      </c>
      <c r="F573" s="50">
        <f>work!I574+work!J574</f>
        <v>16652880</v>
      </c>
      <c r="H573" s="50"/>
      <c r="I573" s="5"/>
    </row>
    <row r="574" spans="1:9" ht="15">
      <c r="A574" s="52">
        <v>544</v>
      </c>
      <c r="B574" s="61" t="s">
        <v>801</v>
      </c>
      <c r="C574" s="61" t="s">
        <v>743</v>
      </c>
      <c r="D574" s="16" t="s">
        <v>803</v>
      </c>
      <c r="E574" s="50">
        <f>work!G575+work!H575</f>
        <v>178396</v>
      </c>
      <c r="F574" s="50">
        <f>work!I575+work!J575</f>
        <v>0</v>
      </c>
      <c r="H574" s="50"/>
      <c r="I574" s="5"/>
    </row>
    <row r="575" spans="1:9" ht="15">
      <c r="A575" s="52">
        <v>545</v>
      </c>
      <c r="B575" s="61" t="s">
        <v>804</v>
      </c>
      <c r="C575" s="61" t="s">
        <v>808</v>
      </c>
      <c r="D575" s="16" t="s">
        <v>810</v>
      </c>
      <c r="E575" s="50">
        <f>work!G576+work!H576</f>
        <v>4829603</v>
      </c>
      <c r="F575" s="50">
        <f>work!I576+work!J576</f>
        <v>258802</v>
      </c>
      <c r="H575" s="50"/>
      <c r="I575" s="5"/>
    </row>
    <row r="576" spans="1:9" ht="15">
      <c r="A576" s="52">
        <v>546</v>
      </c>
      <c r="B576" s="61" t="s">
        <v>805</v>
      </c>
      <c r="C576" s="61" t="s">
        <v>808</v>
      </c>
      <c r="D576" s="16" t="s">
        <v>813</v>
      </c>
      <c r="E576" s="50">
        <f>work!G577+work!H577</f>
        <v>345528</v>
      </c>
      <c r="F576" s="50">
        <f>work!I577+work!J577</f>
        <v>421097</v>
      </c>
      <c r="H576" s="50"/>
      <c r="I576" s="5"/>
    </row>
    <row r="577" spans="1:9" ht="15">
      <c r="A577" s="52">
        <v>547</v>
      </c>
      <c r="B577" s="61" t="s">
        <v>806</v>
      </c>
      <c r="C577" s="61" t="s">
        <v>808</v>
      </c>
      <c r="D577" s="16" t="s">
        <v>816</v>
      </c>
      <c r="E577" s="50">
        <f>work!G578+work!H578</f>
        <v>685345</v>
      </c>
      <c r="F577" s="50">
        <f>work!I578+work!J578</f>
        <v>4132544</v>
      </c>
      <c r="H577" s="50"/>
      <c r="I577" s="5"/>
    </row>
    <row r="578" spans="1:9" ht="15">
      <c r="A578" s="52">
        <v>548</v>
      </c>
      <c r="B578" s="61" t="s">
        <v>807</v>
      </c>
      <c r="C578" s="61" t="s">
        <v>808</v>
      </c>
      <c r="D578" s="16" t="s">
        <v>820</v>
      </c>
      <c r="E578" s="50">
        <f>work!G579+work!H579</f>
        <v>13296724</v>
      </c>
      <c r="F578" s="50">
        <f>work!I579+work!J579</f>
        <v>1250397</v>
      </c>
      <c r="H578" s="50"/>
      <c r="I578" s="5"/>
    </row>
    <row r="579" spans="1:9" ht="15">
      <c r="A579" s="52">
        <v>549</v>
      </c>
      <c r="B579" s="61" t="s">
        <v>811</v>
      </c>
      <c r="C579" s="61" t="s">
        <v>808</v>
      </c>
      <c r="D579" s="16" t="s">
        <v>1554</v>
      </c>
      <c r="E579" s="50">
        <f>work!G580+work!H580</f>
        <v>1164707</v>
      </c>
      <c r="F579" s="50">
        <f>work!I580+work!J580</f>
        <v>1716301</v>
      </c>
      <c r="H579" s="50"/>
      <c r="I579" s="5"/>
    </row>
    <row r="580" spans="1:9" ht="15">
      <c r="A580" s="52">
        <v>550</v>
      </c>
      <c r="B580" s="61" t="s">
        <v>814</v>
      </c>
      <c r="C580" s="61" t="s">
        <v>808</v>
      </c>
      <c r="D580" s="16" t="s">
        <v>825</v>
      </c>
      <c r="E580" s="50">
        <f>work!G581+work!H581</f>
        <v>160424</v>
      </c>
      <c r="F580" s="50">
        <f>work!I581+work!J581</f>
        <v>1336092</v>
      </c>
      <c r="H580" s="50"/>
      <c r="I580" s="5"/>
    </row>
    <row r="581" spans="1:9" ht="15">
      <c r="A581" s="52">
        <v>551</v>
      </c>
      <c r="B581" s="61" t="s">
        <v>818</v>
      </c>
      <c r="C581" s="61" t="s">
        <v>808</v>
      </c>
      <c r="D581" s="16" t="s">
        <v>1449</v>
      </c>
      <c r="E581" s="50">
        <f>work!G582+work!H582</f>
        <v>1254274</v>
      </c>
      <c r="F581" s="50">
        <f>work!I582+work!J582</f>
        <v>1499691</v>
      </c>
      <c r="H581" s="50"/>
      <c r="I581" s="5"/>
    </row>
    <row r="582" spans="1:9" ht="15">
      <c r="A582" s="52">
        <v>552</v>
      </c>
      <c r="B582" s="61" t="s">
        <v>821</v>
      </c>
      <c r="C582" s="61" t="s">
        <v>808</v>
      </c>
      <c r="D582" s="16" t="s">
        <v>830</v>
      </c>
      <c r="E582" s="50">
        <f>work!G583+work!H583</f>
        <v>293125</v>
      </c>
      <c r="F582" s="50">
        <f>work!I583+work!J583</f>
        <v>7202514</v>
      </c>
      <c r="H582" s="50"/>
      <c r="I582" s="5"/>
    </row>
    <row r="583" spans="1:9" ht="15">
      <c r="A583" s="52">
        <v>553</v>
      </c>
      <c r="B583" s="61" t="s">
        <v>823</v>
      </c>
      <c r="C583" s="61" t="s">
        <v>808</v>
      </c>
      <c r="D583" s="16" t="s">
        <v>833</v>
      </c>
      <c r="E583" s="50">
        <f>work!G584+work!H584</f>
        <v>713614</v>
      </c>
      <c r="F583" s="50">
        <f>work!I584+work!J584</f>
        <v>453216</v>
      </c>
      <c r="H583" s="50"/>
      <c r="I583" s="5"/>
    </row>
    <row r="584" spans="1:9" ht="15">
      <c r="A584" s="52">
        <v>554</v>
      </c>
      <c r="B584" s="61" t="s">
        <v>826</v>
      </c>
      <c r="C584" s="61" t="s">
        <v>808</v>
      </c>
      <c r="D584" s="16" t="s">
        <v>836</v>
      </c>
      <c r="E584" s="50">
        <f>work!G585+work!H585</f>
        <v>359957</v>
      </c>
      <c r="F584" s="50">
        <f>work!I585+work!J585</f>
        <v>1336221</v>
      </c>
      <c r="H584" s="50"/>
      <c r="I584" s="5"/>
    </row>
    <row r="585" spans="1:9" ht="15">
      <c r="A585" s="52">
        <v>555</v>
      </c>
      <c r="B585" s="61" t="s">
        <v>828</v>
      </c>
      <c r="C585" s="61" t="s">
        <v>808</v>
      </c>
      <c r="D585" s="16" t="s">
        <v>839</v>
      </c>
      <c r="E585" s="50">
        <f>work!G586+work!H586</f>
        <v>643246</v>
      </c>
      <c r="F585" s="50">
        <f>work!I586+work!J586</f>
        <v>239281</v>
      </c>
      <c r="H585" s="50"/>
      <c r="I585" s="5"/>
    </row>
    <row r="586" spans="1:9" ht="15">
      <c r="A586" s="52">
        <v>556</v>
      </c>
      <c r="B586" s="61" t="s">
        <v>831</v>
      </c>
      <c r="C586" s="61" t="s">
        <v>808</v>
      </c>
      <c r="D586" s="16" t="s">
        <v>842</v>
      </c>
      <c r="E586" s="50">
        <f>work!G587+work!H587</f>
        <v>2353165</v>
      </c>
      <c r="F586" s="50">
        <f>work!I587+work!J587</f>
        <v>617786</v>
      </c>
      <c r="H586" s="50"/>
      <c r="I586" s="5"/>
    </row>
    <row r="587" spans="1:9" ht="15">
      <c r="A587" s="52">
        <v>557</v>
      </c>
      <c r="B587" s="61" t="s">
        <v>834</v>
      </c>
      <c r="C587" s="61" t="s">
        <v>808</v>
      </c>
      <c r="D587" s="16" t="s">
        <v>845</v>
      </c>
      <c r="E587" s="50">
        <f>work!G588+work!H588</f>
        <v>940539</v>
      </c>
      <c r="F587" s="50">
        <f>work!I588+work!J588</f>
        <v>445083</v>
      </c>
      <c r="H587" s="50"/>
      <c r="I587" s="5"/>
    </row>
    <row r="588" spans="1:9" ht="15">
      <c r="A588" s="52">
        <v>558</v>
      </c>
      <c r="B588" s="61" t="s">
        <v>837</v>
      </c>
      <c r="C588" s="61" t="s">
        <v>808</v>
      </c>
      <c r="D588" s="16" t="s">
        <v>848</v>
      </c>
      <c r="E588" s="50">
        <f>work!G589+work!H589</f>
        <v>1212725</v>
      </c>
      <c r="F588" s="50">
        <f>work!I589+work!J589</f>
        <v>348473</v>
      </c>
      <c r="H588" s="50"/>
      <c r="I588" s="5"/>
    </row>
    <row r="589" spans="1:9" ht="15">
      <c r="A589" s="52">
        <v>559</v>
      </c>
      <c r="B589" s="61" t="s">
        <v>840</v>
      </c>
      <c r="C589" s="61" t="s">
        <v>808</v>
      </c>
      <c r="D589" s="16" t="s">
        <v>851</v>
      </c>
      <c r="E589" s="50">
        <f>work!G590+work!H590</f>
        <v>2782802</v>
      </c>
      <c r="F589" s="50">
        <f>work!I590+work!J590</f>
        <v>3982334</v>
      </c>
      <c r="H589" s="50"/>
      <c r="I589" s="5"/>
    </row>
    <row r="590" spans="1:9" ht="15">
      <c r="A590" s="52">
        <v>560</v>
      </c>
      <c r="B590" s="61" t="s">
        <v>843</v>
      </c>
      <c r="C590" s="61" t="s">
        <v>808</v>
      </c>
      <c r="D590" s="16" t="s">
        <v>1204</v>
      </c>
      <c r="E590" s="50">
        <f>work!G591+work!H591</f>
        <v>1614292</v>
      </c>
      <c r="F590" s="50">
        <f>work!I591+work!J591</f>
        <v>1230583</v>
      </c>
      <c r="H590" s="50"/>
      <c r="I590" s="5"/>
    </row>
    <row r="591" spans="1:9" ht="15">
      <c r="A591" s="52">
        <v>561</v>
      </c>
      <c r="B591" s="61" t="s">
        <v>846</v>
      </c>
      <c r="C591" s="61" t="s">
        <v>808</v>
      </c>
      <c r="D591" s="16" t="s">
        <v>856</v>
      </c>
      <c r="E591" s="50">
        <f>work!G592+work!H592</f>
        <v>476516</v>
      </c>
      <c r="F591" s="50">
        <f>work!I592+work!J592</f>
        <v>3711095</v>
      </c>
      <c r="H591" s="50"/>
      <c r="I591" s="5"/>
    </row>
    <row r="592" spans="1:9" ht="15">
      <c r="A592" s="52">
        <v>562</v>
      </c>
      <c r="B592" s="65" t="s">
        <v>1726</v>
      </c>
      <c r="C592" s="61" t="s">
        <v>808</v>
      </c>
      <c r="D592" s="16" t="s">
        <v>733</v>
      </c>
      <c r="E592" s="50">
        <f>work!G593+work!H593</f>
        <v>0</v>
      </c>
      <c r="F592" s="50">
        <f>work!I593+work!J593</f>
        <v>0</v>
      </c>
      <c r="H592" s="50"/>
      <c r="I592" s="5"/>
    </row>
    <row r="593" spans="1:9" ht="15">
      <c r="A593" s="52">
        <v>563</v>
      </c>
      <c r="B593" s="61" t="s">
        <v>849</v>
      </c>
      <c r="C593" s="61" t="s">
        <v>808</v>
      </c>
      <c r="D593" s="16" t="s">
        <v>859</v>
      </c>
      <c r="E593" s="50">
        <f>work!G594+work!H594</f>
        <v>3931129</v>
      </c>
      <c r="F593" s="50">
        <f>work!I594+work!J594</f>
        <v>7781694</v>
      </c>
      <c r="H593" s="50"/>
      <c r="I593" s="5"/>
    </row>
    <row r="594" spans="1:9" ht="15">
      <c r="A594" s="52">
        <v>564</v>
      </c>
      <c r="B594" s="61" t="s">
        <v>852</v>
      </c>
      <c r="C594" s="61" t="s">
        <v>808</v>
      </c>
      <c r="D594" s="16" t="s">
        <v>862</v>
      </c>
      <c r="E594" s="50">
        <f>work!G595+work!H595</f>
        <v>836565</v>
      </c>
      <c r="F594" s="50">
        <f>work!I595+work!J595</f>
        <v>5258147</v>
      </c>
      <c r="H594" s="50"/>
      <c r="I594" s="5"/>
    </row>
    <row r="595" spans="1:9" ht="15">
      <c r="A595" s="52">
        <v>565</v>
      </c>
      <c r="B595" s="61" t="s">
        <v>854</v>
      </c>
      <c r="C595" s="61" t="s">
        <v>808</v>
      </c>
      <c r="D595" s="16" t="s">
        <v>865</v>
      </c>
      <c r="E595" s="50">
        <f>work!G596+work!H596</f>
        <v>2284791</v>
      </c>
      <c r="F595" s="50">
        <f>work!I596+work!J596</f>
        <v>1921061</v>
      </c>
      <c r="H595" s="50"/>
      <c r="I595" s="5"/>
    </row>
    <row r="596" spans="1:9" ht="15">
      <c r="A596" s="52">
        <v>566</v>
      </c>
      <c r="B596" s="61" t="s">
        <v>857</v>
      </c>
      <c r="C596" s="61" t="s">
        <v>808</v>
      </c>
      <c r="D596" s="16" t="s">
        <v>1137</v>
      </c>
      <c r="E596" s="50">
        <f>work!G597+work!H597</f>
        <v>2574950</v>
      </c>
      <c r="F596" s="50">
        <f>work!I597+work!J597</f>
        <v>1904308</v>
      </c>
      <c r="H596" s="50"/>
      <c r="I596" s="5"/>
    </row>
    <row r="597" spans="1:9" ht="15">
      <c r="A597" s="52">
        <v>567</v>
      </c>
      <c r="B597" s="61" t="s">
        <v>860</v>
      </c>
      <c r="C597" s="61" t="s">
        <v>808</v>
      </c>
      <c r="D597" s="16" t="s">
        <v>868</v>
      </c>
      <c r="E597" s="50">
        <f>work!G598+work!H598</f>
        <v>1263008</v>
      </c>
      <c r="F597" s="50">
        <f>work!I598+work!J598</f>
        <v>3775339</v>
      </c>
      <c r="H597" s="50"/>
      <c r="I597" s="5"/>
    </row>
    <row r="598" spans="1:9" ht="15">
      <c r="A598" s="52">
        <v>568</v>
      </c>
      <c r="B598" s="26" t="s">
        <v>863</v>
      </c>
      <c r="C598" s="23"/>
      <c r="D598" s="54" t="s">
        <v>732</v>
      </c>
      <c r="E598" s="50">
        <f>work!G599+work!H599</f>
        <v>8447394</v>
      </c>
      <c r="F598" s="50">
        <f>work!I599+work!J599</f>
        <v>688974580</v>
      </c>
      <c r="H598" s="50"/>
      <c r="I598" s="5"/>
    </row>
    <row r="599" spans="5:6" ht="15">
      <c r="E599" s="50"/>
      <c r="F599" s="50"/>
    </row>
    <row r="601" ht="15">
      <c r="E601" s="50">
        <f>E599+F599</f>
        <v>0</v>
      </c>
    </row>
  </sheetData>
  <sheetProtection/>
  <mergeCells count="1">
    <mergeCell ref="A20:B20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4.10546875" style="0" customWidth="1"/>
    <col min="3" max="3" width="11.88671875" style="0" bestFit="1" customWidth="1"/>
    <col min="4" max="5" width="11.10546875" style="0" bestFit="1" customWidth="1"/>
    <col min="8" max="8" width="10.88671875" style="0" bestFit="1" customWidth="1"/>
    <col min="11" max="11" width="2.4453125" style="0" customWidth="1"/>
    <col min="12" max="12" width="20.88671875" style="0" customWidth="1"/>
    <col min="14" max="14" width="11.4453125" style="0" bestFit="1" customWidth="1"/>
    <col min="15" max="15" width="14.21484375" style="0" customWidth="1"/>
    <col min="16" max="16" width="16.77734375" style="0" customWidth="1"/>
    <col min="17" max="17" width="2.10546875" style="0" customWidth="1"/>
  </cols>
  <sheetData>
    <row r="1" spans="1:11" ht="15.75">
      <c r="A1" s="14" t="str">
        <f>work!A1</f>
        <v>Estimated cost of construction authorized by building permits, 2014</v>
      </c>
      <c r="B1" s="3"/>
      <c r="C1" s="3"/>
      <c r="D1" s="3"/>
      <c r="E1" s="3"/>
      <c r="K1" s="80" t="s">
        <v>2322</v>
      </c>
    </row>
    <row r="2" spans="1:17" ht="15.75">
      <c r="A2" s="1" t="s">
        <v>2323</v>
      </c>
      <c r="B2" s="3"/>
      <c r="C2" s="3"/>
      <c r="D2" s="3"/>
      <c r="E2" s="3"/>
      <c r="K2" s="134"/>
      <c r="L2" s="103" t="str">
        <f>A1</f>
        <v>Estimated cost of construction authorized by building permits, 2014</v>
      </c>
      <c r="M2" s="135"/>
      <c r="N2" s="135"/>
      <c r="O2" s="135"/>
      <c r="P2" s="135"/>
      <c r="Q2" s="144"/>
    </row>
    <row r="3" spans="1:17" ht="15">
      <c r="A3" s="15" t="str">
        <f>work!A2</f>
        <v>Source:  New Jersey Department of Community Affairs, 5/7/15</v>
      </c>
      <c r="B3" s="3"/>
      <c r="C3" s="3"/>
      <c r="D3" s="3"/>
      <c r="E3" s="3"/>
      <c r="K3" s="136"/>
      <c r="L3" s="147" t="str">
        <f>A2</f>
        <v>top municipalities</v>
      </c>
      <c r="M3" s="138"/>
      <c r="N3" s="138"/>
      <c r="O3" s="138"/>
      <c r="P3" s="138"/>
      <c r="Q3" s="145"/>
    </row>
    <row r="4" spans="1:17" ht="15">
      <c r="A4" s="3"/>
      <c r="B4" s="7"/>
      <c r="C4" s="3"/>
      <c r="D4" s="3"/>
      <c r="E4" s="3"/>
      <c r="K4" s="142"/>
      <c r="L4" s="109" t="str">
        <f>A3</f>
        <v>Source:  New Jersey Department of Community Affairs, 5/7/15</v>
      </c>
      <c r="M4" s="143"/>
      <c r="N4" s="143"/>
      <c r="O4" s="143"/>
      <c r="P4" s="143"/>
      <c r="Q4" s="146"/>
    </row>
    <row r="5" spans="1:17" ht="15">
      <c r="A5" s="3"/>
      <c r="B5" s="7"/>
      <c r="C5" s="4"/>
      <c r="D5" s="4"/>
      <c r="E5" s="4"/>
      <c r="K5" s="129"/>
      <c r="L5" s="42"/>
      <c r="M5" s="42"/>
      <c r="N5" s="42"/>
      <c r="O5" s="42"/>
      <c r="P5" s="42"/>
      <c r="Q5" s="130"/>
    </row>
    <row r="6" spans="1:17" ht="15.75" thickBot="1">
      <c r="A6" s="10" t="s">
        <v>623</v>
      </c>
      <c r="B6" s="8" t="s">
        <v>729</v>
      </c>
      <c r="C6" s="22" t="s">
        <v>619</v>
      </c>
      <c r="D6" s="20" t="s">
        <v>613</v>
      </c>
      <c r="E6" s="20" t="s">
        <v>622</v>
      </c>
      <c r="K6" s="148"/>
      <c r="L6" s="10" t="str">
        <f>A6</f>
        <v>municipality</v>
      </c>
      <c r="M6" s="10" t="str">
        <f>B6</f>
        <v>county</v>
      </c>
      <c r="N6" s="36" t="str">
        <f>C6</f>
        <v>Total</v>
      </c>
      <c r="O6" s="36" t="str">
        <f>D6</f>
        <v>Residential</v>
      </c>
      <c r="P6" s="36" t="str">
        <f>E6</f>
        <v>Nonesidential</v>
      </c>
      <c r="Q6" s="149"/>
    </row>
    <row r="7" spans="1:17" ht="15.75" thickTop="1">
      <c r="A7" s="17" t="str">
        <f>top_20!A7</f>
        <v>Jersey City</v>
      </c>
      <c r="B7" s="17" t="str">
        <f>top_20!B7</f>
        <v>Hudson</v>
      </c>
      <c r="C7" s="53">
        <f>top_20!C7</f>
        <v>1230023692</v>
      </c>
      <c r="D7" s="53">
        <f>top_20!D7+top_20!E7</f>
        <v>1044696983</v>
      </c>
      <c r="E7" s="53">
        <f>top_20!F7+top_20!G7</f>
        <v>185326709</v>
      </c>
      <c r="K7" s="129"/>
      <c r="L7" s="150" t="str">
        <f>A7</f>
        <v>Jersey City</v>
      </c>
      <c r="M7" s="150" t="str">
        <f>B7</f>
        <v>Hudson</v>
      </c>
      <c r="N7" s="151">
        <f>C7</f>
        <v>1230023692</v>
      </c>
      <c r="O7" s="151">
        <f>D7</f>
        <v>1044696983</v>
      </c>
      <c r="P7" s="151">
        <f>E7</f>
        <v>185326709</v>
      </c>
      <c r="Q7" s="130"/>
    </row>
    <row r="8" spans="1:17" ht="15">
      <c r="A8" s="17" t="str">
        <f>top_20!A8</f>
        <v>Newark City</v>
      </c>
      <c r="B8" s="17" t="str">
        <f>top_20!B8</f>
        <v>Essex</v>
      </c>
      <c r="C8" s="40">
        <f>top_20!C8</f>
        <v>394560670</v>
      </c>
      <c r="D8" s="40">
        <f>top_20!D8+top_20!E8</f>
        <v>134584347</v>
      </c>
      <c r="E8" s="40">
        <f>top_20!F8+top_20!G8</f>
        <v>259976323</v>
      </c>
      <c r="K8" s="129"/>
      <c r="L8" s="89" t="str">
        <f aca="true" t="shared" si="0" ref="L8:L26">A8</f>
        <v>Newark City</v>
      </c>
      <c r="M8" s="89" t="str">
        <f aca="true" t="shared" si="1" ref="M8:M26">B8</f>
        <v>Essex</v>
      </c>
      <c r="N8" s="115">
        <f aca="true" t="shared" si="2" ref="N8:N26">C8</f>
        <v>394560670</v>
      </c>
      <c r="O8" s="115">
        <f aca="true" t="shared" si="3" ref="O8:O26">D8</f>
        <v>134584347</v>
      </c>
      <c r="P8" s="115">
        <f aca="true" t="shared" si="4" ref="P8:P26">E8</f>
        <v>259976323</v>
      </c>
      <c r="Q8" s="130"/>
    </row>
    <row r="9" spans="1:17" ht="15">
      <c r="A9" s="17" t="str">
        <f>top_20!A9</f>
        <v>New Brunswick City</v>
      </c>
      <c r="B9" s="17" t="str">
        <f>top_20!B9</f>
        <v>Middlesex</v>
      </c>
      <c r="C9" s="40">
        <f>top_20!C9</f>
        <v>327764623</v>
      </c>
      <c r="D9" s="40">
        <f>top_20!D9+top_20!E9</f>
        <v>172266063</v>
      </c>
      <c r="E9" s="40">
        <f>top_20!F9+top_20!G9</f>
        <v>155498560</v>
      </c>
      <c r="K9" s="129"/>
      <c r="L9" s="89" t="str">
        <f t="shared" si="0"/>
        <v>New Brunswick City</v>
      </c>
      <c r="M9" s="89" t="str">
        <f t="shared" si="1"/>
        <v>Middlesex</v>
      </c>
      <c r="N9" s="115">
        <f t="shared" si="2"/>
        <v>327764623</v>
      </c>
      <c r="O9" s="115">
        <f t="shared" si="3"/>
        <v>172266063</v>
      </c>
      <c r="P9" s="115">
        <f t="shared" si="4"/>
        <v>155498560</v>
      </c>
      <c r="Q9" s="130"/>
    </row>
    <row r="10" spans="1:17" ht="15">
      <c r="A10" s="17" t="str">
        <f>top_20!A10</f>
        <v>Toms River Township</v>
      </c>
      <c r="B10" s="17" t="str">
        <f>top_20!B10</f>
        <v>Ocean</v>
      </c>
      <c r="C10" s="40">
        <f>top_20!C10</f>
        <v>231851665</v>
      </c>
      <c r="D10" s="40">
        <f>top_20!D10+top_20!E10</f>
        <v>185827885</v>
      </c>
      <c r="E10" s="40">
        <f>top_20!F10+top_20!G10</f>
        <v>46023780</v>
      </c>
      <c r="H10" s="5"/>
      <c r="K10" s="129"/>
      <c r="L10" s="89" t="str">
        <f t="shared" si="0"/>
        <v>Toms River Township</v>
      </c>
      <c r="M10" s="89" t="str">
        <f t="shared" si="1"/>
        <v>Ocean</v>
      </c>
      <c r="N10" s="115">
        <f t="shared" si="2"/>
        <v>231851665</v>
      </c>
      <c r="O10" s="115">
        <f t="shared" si="3"/>
        <v>185827885</v>
      </c>
      <c r="P10" s="115">
        <f t="shared" si="4"/>
        <v>46023780</v>
      </c>
      <c r="Q10" s="130"/>
    </row>
    <row r="11" spans="1:17" ht="15">
      <c r="A11" s="17" t="str">
        <f>top_20!A11</f>
        <v>Princeton (consolidated 1114)</v>
      </c>
      <c r="B11" s="17" t="str">
        <f>top_20!B11</f>
        <v>Mercer</v>
      </c>
      <c r="C11" s="40">
        <f>top_20!C11</f>
        <v>177035290</v>
      </c>
      <c r="D11" s="40">
        <f>top_20!D11+top_20!E11</f>
        <v>50195940</v>
      </c>
      <c r="E11" s="40">
        <f>top_20!F11+top_20!G11</f>
        <v>126839350</v>
      </c>
      <c r="K11" s="129"/>
      <c r="L11" s="89" t="str">
        <f t="shared" si="0"/>
        <v>Princeton (consolidated 1114)</v>
      </c>
      <c r="M11" s="89" t="str">
        <f t="shared" si="1"/>
        <v>Mercer</v>
      </c>
      <c r="N11" s="115">
        <f t="shared" si="2"/>
        <v>177035290</v>
      </c>
      <c r="O11" s="115">
        <f t="shared" si="3"/>
        <v>50195940</v>
      </c>
      <c r="P11" s="115">
        <f t="shared" si="4"/>
        <v>126839350</v>
      </c>
      <c r="Q11" s="130"/>
    </row>
    <row r="12" spans="1:17" ht="15">
      <c r="A12" s="17" t="str">
        <f>top_20!A12</f>
        <v>Paramus Borough</v>
      </c>
      <c r="B12" s="17" t="str">
        <f>top_20!B12</f>
        <v>Bergen</v>
      </c>
      <c r="C12" s="40">
        <f>top_20!C12</f>
        <v>175103648</v>
      </c>
      <c r="D12" s="40">
        <f>top_20!D12+top_20!E12</f>
        <v>19421339</v>
      </c>
      <c r="E12" s="40">
        <f>top_20!F12+top_20!G12</f>
        <v>155682309</v>
      </c>
      <c r="K12" s="129"/>
      <c r="L12" s="89" t="str">
        <f t="shared" si="0"/>
        <v>Paramus Borough</v>
      </c>
      <c r="M12" s="89" t="str">
        <f t="shared" si="1"/>
        <v>Bergen</v>
      </c>
      <c r="N12" s="115">
        <f t="shared" si="2"/>
        <v>175103648</v>
      </c>
      <c r="O12" s="115">
        <f t="shared" si="3"/>
        <v>19421339</v>
      </c>
      <c r="P12" s="115">
        <f t="shared" si="4"/>
        <v>155682309</v>
      </c>
      <c r="Q12" s="130"/>
    </row>
    <row r="13" spans="1:17" ht="15">
      <c r="A13" s="17" t="str">
        <f>top_20!A13</f>
        <v>Woodbridge Township</v>
      </c>
      <c r="B13" s="17" t="str">
        <f>top_20!B13</f>
        <v>Middlesex</v>
      </c>
      <c r="C13" s="40">
        <f>top_20!C13</f>
        <v>167034311</v>
      </c>
      <c r="D13" s="40">
        <f>top_20!D13+top_20!E13</f>
        <v>37662089</v>
      </c>
      <c r="E13" s="40">
        <f>top_20!F13+top_20!G13</f>
        <v>129372222</v>
      </c>
      <c r="K13" s="129"/>
      <c r="L13" s="89" t="str">
        <f t="shared" si="0"/>
        <v>Woodbridge Township</v>
      </c>
      <c r="M13" s="89" t="str">
        <f t="shared" si="1"/>
        <v>Middlesex</v>
      </c>
      <c r="N13" s="115">
        <f t="shared" si="2"/>
        <v>167034311</v>
      </c>
      <c r="O13" s="115">
        <f t="shared" si="3"/>
        <v>37662089</v>
      </c>
      <c r="P13" s="115">
        <f t="shared" si="4"/>
        <v>129372222</v>
      </c>
      <c r="Q13" s="130"/>
    </row>
    <row r="14" spans="1:17" ht="15">
      <c r="A14" s="17" t="str">
        <f>top_20!A14</f>
        <v>Lakewood Township</v>
      </c>
      <c r="B14" s="17" t="str">
        <f>top_20!B14</f>
        <v>Ocean</v>
      </c>
      <c r="C14" s="40">
        <f>top_20!C14</f>
        <v>150581324</v>
      </c>
      <c r="D14" s="40">
        <f>top_20!D14+top_20!E14</f>
        <v>95850666</v>
      </c>
      <c r="E14" s="40">
        <f>top_20!F14+top_20!G14</f>
        <v>54730658</v>
      </c>
      <c r="K14" s="129"/>
      <c r="L14" s="89" t="str">
        <f t="shared" si="0"/>
        <v>Lakewood Township</v>
      </c>
      <c r="M14" s="89" t="str">
        <f t="shared" si="1"/>
        <v>Ocean</v>
      </c>
      <c r="N14" s="115">
        <f t="shared" si="2"/>
        <v>150581324</v>
      </c>
      <c r="O14" s="115">
        <f t="shared" si="3"/>
        <v>95850666</v>
      </c>
      <c r="P14" s="115">
        <f t="shared" si="4"/>
        <v>54730658</v>
      </c>
      <c r="Q14" s="130"/>
    </row>
    <row r="15" spans="1:17" ht="15">
      <c r="A15" s="17" t="str">
        <f>top_20!A15</f>
        <v>Weehawken Township</v>
      </c>
      <c r="B15" s="17" t="str">
        <f>top_20!B15</f>
        <v>Hudson</v>
      </c>
      <c r="C15" s="40">
        <f>top_20!C15</f>
        <v>147362952</v>
      </c>
      <c r="D15" s="40">
        <f>top_20!D15+top_20!E15</f>
        <v>115405902</v>
      </c>
      <c r="E15" s="40">
        <f>top_20!F15+top_20!G15</f>
        <v>31957050</v>
      </c>
      <c r="K15" s="129"/>
      <c r="L15" s="89" t="str">
        <f t="shared" si="0"/>
        <v>Weehawken Township</v>
      </c>
      <c r="M15" s="89" t="str">
        <f t="shared" si="1"/>
        <v>Hudson</v>
      </c>
      <c r="N15" s="115">
        <f t="shared" si="2"/>
        <v>147362952</v>
      </c>
      <c r="O15" s="115">
        <f t="shared" si="3"/>
        <v>115405902</v>
      </c>
      <c r="P15" s="115">
        <f t="shared" si="4"/>
        <v>31957050</v>
      </c>
      <c r="Q15" s="130"/>
    </row>
    <row r="16" spans="1:17" ht="15">
      <c r="A16" s="17" t="str">
        <f>top_20!A16</f>
        <v>Atlantic City</v>
      </c>
      <c r="B16" s="17" t="str">
        <f>top_20!B16</f>
        <v>Atlantic</v>
      </c>
      <c r="C16" s="40">
        <f>top_20!C16</f>
        <v>143592905</v>
      </c>
      <c r="D16" s="40">
        <f>top_20!D16+top_20!E16</f>
        <v>29493718</v>
      </c>
      <c r="E16" s="40">
        <f>top_20!F16+top_20!G16</f>
        <v>114099187</v>
      </c>
      <c r="K16" s="129"/>
      <c r="L16" s="89" t="str">
        <f t="shared" si="0"/>
        <v>Atlantic City</v>
      </c>
      <c r="M16" s="89" t="str">
        <f t="shared" si="1"/>
        <v>Atlantic</v>
      </c>
      <c r="N16" s="115">
        <f t="shared" si="2"/>
        <v>143592905</v>
      </c>
      <c r="O16" s="115">
        <f t="shared" si="3"/>
        <v>29493718</v>
      </c>
      <c r="P16" s="115">
        <f t="shared" si="4"/>
        <v>114099187</v>
      </c>
      <c r="Q16" s="130"/>
    </row>
    <row r="17" spans="1:17" ht="15">
      <c r="A17" s="17" t="str">
        <f>top_20!A17</f>
        <v>Franklin Township</v>
      </c>
      <c r="B17" s="17" t="str">
        <f>top_20!B17</f>
        <v>Somerset</v>
      </c>
      <c r="C17" s="40">
        <f>top_20!C17</f>
        <v>142665265</v>
      </c>
      <c r="D17" s="40">
        <f>top_20!D17+top_20!E17</f>
        <v>59021849</v>
      </c>
      <c r="E17" s="40">
        <f>top_20!F17+top_20!G17</f>
        <v>83643416</v>
      </c>
      <c r="K17" s="129"/>
      <c r="L17" s="89" t="str">
        <f t="shared" si="0"/>
        <v>Franklin Township</v>
      </c>
      <c r="M17" s="89" t="str">
        <f t="shared" si="1"/>
        <v>Somerset</v>
      </c>
      <c r="N17" s="115">
        <f t="shared" si="2"/>
        <v>142665265</v>
      </c>
      <c r="O17" s="115">
        <f t="shared" si="3"/>
        <v>59021849</v>
      </c>
      <c r="P17" s="115">
        <f t="shared" si="4"/>
        <v>83643416</v>
      </c>
      <c r="Q17" s="130"/>
    </row>
    <row r="18" spans="1:17" ht="15">
      <c r="A18" s="17" t="str">
        <f>top_20!A18</f>
        <v>Hoboken City</v>
      </c>
      <c r="B18" s="17" t="str">
        <f>top_20!B18</f>
        <v>Hudson</v>
      </c>
      <c r="C18" s="40">
        <f>top_20!C18</f>
        <v>129647547</v>
      </c>
      <c r="D18" s="40">
        <f>top_20!D18+top_20!E18</f>
        <v>111981241</v>
      </c>
      <c r="E18" s="40">
        <f>top_20!F18+top_20!G18</f>
        <v>17666306</v>
      </c>
      <c r="K18" s="129"/>
      <c r="L18" s="89" t="str">
        <f t="shared" si="0"/>
        <v>Hoboken City</v>
      </c>
      <c r="M18" s="89" t="str">
        <f t="shared" si="1"/>
        <v>Hudson</v>
      </c>
      <c r="N18" s="115">
        <f t="shared" si="2"/>
        <v>129647547</v>
      </c>
      <c r="O18" s="115">
        <f t="shared" si="3"/>
        <v>111981241</v>
      </c>
      <c r="P18" s="115">
        <f t="shared" si="4"/>
        <v>17666306</v>
      </c>
      <c r="Q18" s="130"/>
    </row>
    <row r="19" spans="1:17" ht="15">
      <c r="A19" s="17" t="str">
        <f>top_20!A19</f>
        <v>Edison Township</v>
      </c>
      <c r="B19" s="17" t="str">
        <f>top_20!B19</f>
        <v>Middlesex</v>
      </c>
      <c r="C19" s="40">
        <f>top_20!C19</f>
        <v>118906873</v>
      </c>
      <c r="D19" s="40">
        <f>top_20!D19+top_20!E19</f>
        <v>55235778</v>
      </c>
      <c r="E19" s="40">
        <f>top_20!F19+top_20!G19</f>
        <v>63671095</v>
      </c>
      <c r="K19" s="129"/>
      <c r="L19" s="89" t="str">
        <f t="shared" si="0"/>
        <v>Edison Township</v>
      </c>
      <c r="M19" s="89" t="str">
        <f t="shared" si="1"/>
        <v>Middlesex</v>
      </c>
      <c r="N19" s="115">
        <f t="shared" si="2"/>
        <v>118906873</v>
      </c>
      <c r="O19" s="115">
        <f t="shared" si="3"/>
        <v>55235778</v>
      </c>
      <c r="P19" s="115">
        <f t="shared" si="4"/>
        <v>63671095</v>
      </c>
      <c r="Q19" s="130"/>
    </row>
    <row r="20" spans="1:17" ht="15">
      <c r="A20" s="17" t="str">
        <f>top_20!A20</f>
        <v>Lawrence Township</v>
      </c>
      <c r="B20" s="17" t="str">
        <f>top_20!B20</f>
        <v>Mercer</v>
      </c>
      <c r="C20" s="40">
        <f>top_20!C20</f>
        <v>116012504</v>
      </c>
      <c r="D20" s="40">
        <f>top_20!D20+top_20!E20</f>
        <v>16393475</v>
      </c>
      <c r="E20" s="40">
        <f>top_20!F20+top_20!G20</f>
        <v>99619029</v>
      </c>
      <c r="K20" s="129"/>
      <c r="L20" s="89" t="str">
        <f t="shared" si="0"/>
        <v>Lawrence Township</v>
      </c>
      <c r="M20" s="89" t="str">
        <f t="shared" si="1"/>
        <v>Mercer</v>
      </c>
      <c r="N20" s="115">
        <f t="shared" si="2"/>
        <v>116012504</v>
      </c>
      <c r="O20" s="115">
        <f t="shared" si="3"/>
        <v>16393475</v>
      </c>
      <c r="P20" s="115">
        <f t="shared" si="4"/>
        <v>99619029</v>
      </c>
      <c r="Q20" s="130"/>
    </row>
    <row r="21" spans="1:17" ht="15">
      <c r="A21" s="17" t="str">
        <f>top_20!A21</f>
        <v>Piscataway Township</v>
      </c>
      <c r="B21" s="17" t="str">
        <f>top_20!B21</f>
        <v>Middlesex</v>
      </c>
      <c r="C21" s="40">
        <f>top_20!C21</f>
        <v>115689712</v>
      </c>
      <c r="D21" s="40">
        <f>top_20!D21+top_20!E21</f>
        <v>18582034</v>
      </c>
      <c r="E21" s="40">
        <f>top_20!F21+top_20!G21</f>
        <v>97107678</v>
      </c>
      <c r="K21" s="129"/>
      <c r="L21" s="89" t="str">
        <f t="shared" si="0"/>
        <v>Piscataway Township</v>
      </c>
      <c r="M21" s="89" t="str">
        <f t="shared" si="1"/>
        <v>Middlesex</v>
      </c>
      <c r="N21" s="115">
        <f t="shared" si="2"/>
        <v>115689712</v>
      </c>
      <c r="O21" s="115">
        <f t="shared" si="3"/>
        <v>18582034</v>
      </c>
      <c r="P21" s="115">
        <f t="shared" si="4"/>
        <v>97107678</v>
      </c>
      <c r="Q21" s="130"/>
    </row>
    <row r="22" spans="1:17" ht="15">
      <c r="A22" s="17" t="str">
        <f>top_20!A22</f>
        <v>Secaucus Town</v>
      </c>
      <c r="B22" s="17" t="str">
        <f>top_20!B22</f>
        <v>Hudson</v>
      </c>
      <c r="C22" s="40">
        <f>top_20!C22</f>
        <v>112813313</v>
      </c>
      <c r="D22" s="40">
        <f>top_20!D22+top_20!E22</f>
        <v>29634179</v>
      </c>
      <c r="E22" s="40">
        <f>top_20!F22+top_20!G22</f>
        <v>83179134</v>
      </c>
      <c r="K22" s="129"/>
      <c r="L22" s="89" t="str">
        <f t="shared" si="0"/>
        <v>Secaucus Town</v>
      </c>
      <c r="M22" s="89" t="str">
        <f t="shared" si="1"/>
        <v>Hudson</v>
      </c>
      <c r="N22" s="115">
        <f t="shared" si="2"/>
        <v>112813313</v>
      </c>
      <c r="O22" s="115">
        <f t="shared" si="3"/>
        <v>29634179</v>
      </c>
      <c r="P22" s="115">
        <f t="shared" si="4"/>
        <v>83179134</v>
      </c>
      <c r="Q22" s="130"/>
    </row>
    <row r="23" spans="1:17" ht="15">
      <c r="A23" s="17" t="str">
        <f>top_20!A23</f>
        <v>Elizabeth City</v>
      </c>
      <c r="B23" s="17" t="str">
        <f>top_20!B23</f>
        <v>Union</v>
      </c>
      <c r="C23" s="40">
        <f>top_20!C23</f>
        <v>109231924</v>
      </c>
      <c r="D23" s="40">
        <f>top_20!D23+top_20!E23</f>
        <v>40180621</v>
      </c>
      <c r="E23" s="40">
        <f>top_20!F23+top_20!G23</f>
        <v>69051303</v>
      </c>
      <c r="K23" s="129"/>
      <c r="L23" s="89" t="str">
        <f t="shared" si="0"/>
        <v>Elizabeth City</v>
      </c>
      <c r="M23" s="89" t="str">
        <f t="shared" si="1"/>
        <v>Union</v>
      </c>
      <c r="N23" s="115">
        <f t="shared" si="2"/>
        <v>109231924</v>
      </c>
      <c r="O23" s="115">
        <f t="shared" si="3"/>
        <v>40180621</v>
      </c>
      <c r="P23" s="115">
        <f t="shared" si="4"/>
        <v>69051303</v>
      </c>
      <c r="Q23" s="130"/>
    </row>
    <row r="24" spans="1:17" ht="15">
      <c r="A24" s="17" t="str">
        <f>top_20!A24</f>
        <v>Bridgewater Township</v>
      </c>
      <c r="B24" s="17" t="str">
        <f>top_20!B24</f>
        <v>Somerset</v>
      </c>
      <c r="C24" s="40">
        <f>top_20!C24</f>
        <v>108155237</v>
      </c>
      <c r="D24" s="40">
        <f>top_20!D24+top_20!E24</f>
        <v>26282338</v>
      </c>
      <c r="E24" s="40">
        <f>top_20!F24+top_20!G24</f>
        <v>81872899</v>
      </c>
      <c r="K24" s="129"/>
      <c r="L24" s="89" t="str">
        <f t="shared" si="0"/>
        <v>Bridgewater Township</v>
      </c>
      <c r="M24" s="89" t="str">
        <f t="shared" si="1"/>
        <v>Somerset</v>
      </c>
      <c r="N24" s="115">
        <f t="shared" si="2"/>
        <v>108155237</v>
      </c>
      <c r="O24" s="115">
        <f t="shared" si="3"/>
        <v>26282338</v>
      </c>
      <c r="P24" s="115">
        <f t="shared" si="4"/>
        <v>81872899</v>
      </c>
      <c r="Q24" s="130"/>
    </row>
    <row r="25" spans="1:17" ht="15">
      <c r="A25" s="17" t="str">
        <f>top_20!A25</f>
        <v>Wayne Township</v>
      </c>
      <c r="B25" s="17" t="str">
        <f>top_20!B25</f>
        <v>Passaic</v>
      </c>
      <c r="C25" s="40">
        <f>top_20!C25</f>
        <v>107940212</v>
      </c>
      <c r="D25" s="40">
        <f>top_20!D25+top_20!E25</f>
        <v>25939292</v>
      </c>
      <c r="E25" s="40">
        <f>top_20!F25+top_20!G25</f>
        <v>82000920</v>
      </c>
      <c r="K25" s="129"/>
      <c r="L25" s="89" t="str">
        <f t="shared" si="0"/>
        <v>Wayne Township</v>
      </c>
      <c r="M25" s="89" t="str">
        <f t="shared" si="1"/>
        <v>Passaic</v>
      </c>
      <c r="N25" s="115">
        <f t="shared" si="2"/>
        <v>107940212</v>
      </c>
      <c r="O25" s="115">
        <f t="shared" si="3"/>
        <v>25939292</v>
      </c>
      <c r="P25" s="115">
        <f t="shared" si="4"/>
        <v>82000920</v>
      </c>
      <c r="Q25" s="130"/>
    </row>
    <row r="26" spans="1:17" ht="15">
      <c r="A26" s="17" t="str">
        <f>top_20!A26</f>
        <v>Hackensack City</v>
      </c>
      <c r="B26" s="17" t="str">
        <f>top_20!B26</f>
        <v>Bergen</v>
      </c>
      <c r="C26" s="40">
        <f>top_20!C26</f>
        <v>104008327</v>
      </c>
      <c r="D26" s="40">
        <f>top_20!D26+top_20!E26</f>
        <v>25695001</v>
      </c>
      <c r="E26" s="40">
        <f>top_20!F26+top_20!G26</f>
        <v>78313326</v>
      </c>
      <c r="K26" s="129"/>
      <c r="L26" s="89" t="str">
        <f t="shared" si="0"/>
        <v>Hackensack City</v>
      </c>
      <c r="M26" s="89" t="str">
        <f t="shared" si="1"/>
        <v>Bergen</v>
      </c>
      <c r="N26" s="115">
        <f t="shared" si="2"/>
        <v>104008327</v>
      </c>
      <c r="O26" s="115">
        <f t="shared" si="3"/>
        <v>25695001</v>
      </c>
      <c r="P26" s="115">
        <f t="shared" si="4"/>
        <v>78313326</v>
      </c>
      <c r="Q26" s="130"/>
    </row>
    <row r="27" spans="1:17" ht="15">
      <c r="A27" s="17"/>
      <c r="B27" s="17"/>
      <c r="C27" s="40"/>
      <c r="D27" s="40"/>
      <c r="E27" s="40"/>
      <c r="K27" s="129"/>
      <c r="L27" s="152"/>
      <c r="M27" s="152"/>
      <c r="N27" s="152"/>
      <c r="O27" s="152"/>
      <c r="P27" s="152"/>
      <c r="Q27" s="130"/>
    </row>
    <row r="28" spans="1:17" ht="15">
      <c r="A28" s="17" t="s">
        <v>624</v>
      </c>
      <c r="B28" s="16"/>
      <c r="C28" s="60">
        <f>SUM(C7:C26)</f>
        <v>4309981994</v>
      </c>
      <c r="D28" s="60">
        <f>SUM(D7:D26)</f>
        <v>2294350740</v>
      </c>
      <c r="E28" s="60">
        <f>SUM(E7:E26)</f>
        <v>2015631254</v>
      </c>
      <c r="K28" s="129"/>
      <c r="L28" s="89" t="str">
        <f>A28</f>
        <v>Top municipalities</v>
      </c>
      <c r="M28" s="89"/>
      <c r="N28" s="115">
        <f>C28</f>
        <v>4309981994</v>
      </c>
      <c r="O28" s="115">
        <f>D28</f>
        <v>2294350740</v>
      </c>
      <c r="P28" s="115">
        <f>E28</f>
        <v>2015631254</v>
      </c>
      <c r="Q28" s="130"/>
    </row>
    <row r="29" spans="1:17" ht="15">
      <c r="A29" s="17" t="s">
        <v>621</v>
      </c>
      <c r="C29" s="37">
        <f>work_old!B29</f>
        <v>14584198988</v>
      </c>
      <c r="D29" s="37">
        <f>work_old!C29</f>
        <v>7801963545</v>
      </c>
      <c r="E29" s="37">
        <f>work_old!D29</f>
        <v>6782235443</v>
      </c>
      <c r="K29" s="129"/>
      <c r="L29" s="89" t="str">
        <f>A29</f>
        <v>New Jersey</v>
      </c>
      <c r="M29" s="89"/>
      <c r="N29" s="153">
        <f>C29</f>
        <v>14584198988</v>
      </c>
      <c r="O29" s="153">
        <f>D29</f>
        <v>7801963545</v>
      </c>
      <c r="P29" s="153">
        <f>E29</f>
        <v>6782235443</v>
      </c>
      <c r="Q29" s="130"/>
    </row>
    <row r="30" spans="1:17" ht="15">
      <c r="A30" s="17" t="s">
        <v>625</v>
      </c>
      <c r="C30" s="35">
        <f>C28/C29</f>
        <v>0.2955240803794771</v>
      </c>
      <c r="D30" s="35">
        <f>D28/D29</f>
        <v>0.29407350172385355</v>
      </c>
      <c r="E30" s="35">
        <f>E28/E29</f>
        <v>0.2971927576003498</v>
      </c>
      <c r="K30" s="129"/>
      <c r="L30" s="89" t="str">
        <f>A30</f>
        <v>Top as a % of New Jersey</v>
      </c>
      <c r="M30" s="89"/>
      <c r="N30" s="154">
        <f>C30</f>
        <v>0.2955240803794771</v>
      </c>
      <c r="O30" s="154">
        <f>D30</f>
        <v>0.29407350172385355</v>
      </c>
      <c r="P30" s="154">
        <f>E30</f>
        <v>0.2971927576003498</v>
      </c>
      <c r="Q30" s="130"/>
    </row>
    <row r="31" spans="11:17" ht="15">
      <c r="K31" s="131"/>
      <c r="L31" s="132"/>
      <c r="M31" s="132"/>
      <c r="N31" s="132"/>
      <c r="O31" s="132"/>
      <c r="P31" s="132"/>
      <c r="Q31" s="13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4" t="str">
        <f>work!A1</f>
        <v>Estimated cost of construction authorized by building permits, 2014</v>
      </c>
      <c r="B1" s="3"/>
      <c r="C1" s="3"/>
      <c r="D1" s="3"/>
      <c r="E1" s="2"/>
      <c r="F1" s="2"/>
      <c r="G1" s="12"/>
      <c r="H1" s="12"/>
      <c r="I1" s="12"/>
      <c r="J1" s="12"/>
      <c r="K1" s="2"/>
      <c r="L1" s="2"/>
    </row>
    <row r="2" spans="1:12" ht="18">
      <c r="A2" s="6" t="s">
        <v>624</v>
      </c>
      <c r="B2" s="3"/>
      <c r="C2" s="3"/>
      <c r="D2" s="3"/>
      <c r="E2" s="2"/>
      <c r="F2" s="2"/>
      <c r="G2" s="12"/>
      <c r="H2" s="12"/>
      <c r="I2" s="12"/>
      <c r="J2" s="12"/>
      <c r="K2" s="2"/>
      <c r="L2" s="2"/>
    </row>
    <row r="3" spans="1:12" ht="15">
      <c r="A3" s="15" t="str">
        <f>work!A2</f>
        <v>Source:  New Jersey Department of Community Affairs, 5/7/15</v>
      </c>
      <c r="B3" s="3"/>
      <c r="C3" s="3"/>
      <c r="D3" s="3"/>
      <c r="E3" s="3"/>
      <c r="F3" s="3"/>
      <c r="G3" s="13"/>
      <c r="H3" s="13"/>
      <c r="I3" s="13"/>
      <c r="J3" s="21"/>
      <c r="K3" s="3"/>
      <c r="L3" s="3"/>
    </row>
    <row r="4" spans="1:9" ht="15">
      <c r="A4" s="3"/>
      <c r="B4" s="7"/>
      <c r="C4" s="3"/>
      <c r="D4" s="18" t="s">
        <v>613</v>
      </c>
      <c r="E4" s="18" t="s">
        <v>613</v>
      </c>
      <c r="F4" s="18" t="s">
        <v>618</v>
      </c>
      <c r="G4" s="18" t="s">
        <v>618</v>
      </c>
      <c r="H4" s="3"/>
      <c r="I4" s="3"/>
    </row>
    <row r="5" spans="1:9" ht="15">
      <c r="A5" s="3"/>
      <c r="B5" s="7"/>
      <c r="C5" s="4"/>
      <c r="D5" s="19" t="s">
        <v>614</v>
      </c>
      <c r="E5" s="19" t="s">
        <v>616</v>
      </c>
      <c r="F5" s="19" t="s">
        <v>614</v>
      </c>
      <c r="G5" s="19" t="s">
        <v>616</v>
      </c>
      <c r="H5" s="3"/>
      <c r="I5" s="3"/>
    </row>
    <row r="6" spans="1:9" ht="15.75" thickBot="1">
      <c r="A6" s="10" t="s">
        <v>623</v>
      </c>
      <c r="B6" s="8" t="s">
        <v>729</v>
      </c>
      <c r="C6" s="22" t="s">
        <v>619</v>
      </c>
      <c r="D6" s="20" t="s">
        <v>615</v>
      </c>
      <c r="E6" s="20" t="s">
        <v>617</v>
      </c>
      <c r="F6" s="20" t="s">
        <v>615</v>
      </c>
      <c r="G6" s="20" t="s">
        <v>617</v>
      </c>
      <c r="H6" s="3"/>
      <c r="I6" s="29"/>
    </row>
    <row r="7" spans="1:10" ht="15.75" thickTop="1">
      <c r="A7" s="89" t="s">
        <v>1628</v>
      </c>
      <c r="B7" s="87" t="s">
        <v>1610</v>
      </c>
      <c r="C7" s="82">
        <f aca="true" t="shared" si="0" ref="C7:C26">D7+E7+F7+G7</f>
        <v>1230023692</v>
      </c>
      <c r="D7" s="83">
        <v>821074164</v>
      </c>
      <c r="E7" s="83">
        <v>223622819</v>
      </c>
      <c r="F7" s="83">
        <v>3048783</v>
      </c>
      <c r="G7" s="83">
        <v>182277926</v>
      </c>
      <c r="H7" s="30"/>
      <c r="I7" s="56"/>
      <c r="J7" s="30">
        <v>1</v>
      </c>
    </row>
    <row r="8" spans="1:10" ht="15">
      <c r="A8" s="89" t="s">
        <v>1515</v>
      </c>
      <c r="B8" s="87" t="s">
        <v>1474</v>
      </c>
      <c r="C8" s="84">
        <f t="shared" si="0"/>
        <v>394560670</v>
      </c>
      <c r="D8" s="85">
        <v>101939553</v>
      </c>
      <c r="E8" s="85">
        <v>32644794</v>
      </c>
      <c r="F8" s="85">
        <v>121734479</v>
      </c>
      <c r="G8" s="85">
        <v>138241844</v>
      </c>
      <c r="H8" s="30"/>
      <c r="I8" s="56"/>
      <c r="J8" s="30">
        <v>2</v>
      </c>
    </row>
    <row r="9" spans="1:10" ht="15">
      <c r="A9" s="89" t="s">
        <v>573</v>
      </c>
      <c r="B9" s="87" t="s">
        <v>41</v>
      </c>
      <c r="C9" s="84">
        <f t="shared" si="0"/>
        <v>327764623</v>
      </c>
      <c r="D9" s="85">
        <v>156087501</v>
      </c>
      <c r="E9" s="85">
        <v>16178562</v>
      </c>
      <c r="F9" s="85">
        <v>49512488</v>
      </c>
      <c r="G9" s="85">
        <v>105986072</v>
      </c>
      <c r="H9" s="30"/>
      <c r="I9" s="56"/>
      <c r="J9" s="30">
        <v>3</v>
      </c>
    </row>
    <row r="10" spans="1:10" ht="15">
      <c r="A10" s="89" t="s">
        <v>3</v>
      </c>
      <c r="B10" s="87" t="s">
        <v>390</v>
      </c>
      <c r="C10" s="84">
        <f t="shared" si="0"/>
        <v>231851665</v>
      </c>
      <c r="D10" s="85">
        <v>128520730</v>
      </c>
      <c r="E10" s="85">
        <v>57307155</v>
      </c>
      <c r="F10" s="85">
        <v>17661602</v>
      </c>
      <c r="G10" s="85">
        <v>28362178</v>
      </c>
      <c r="H10" s="30"/>
      <c r="I10" s="56"/>
      <c r="J10" s="30">
        <v>4</v>
      </c>
    </row>
    <row r="11" spans="1:10" ht="15">
      <c r="A11" s="89" t="s">
        <v>2294</v>
      </c>
      <c r="B11" s="87" t="s">
        <v>1725</v>
      </c>
      <c r="C11" s="84">
        <f t="shared" si="0"/>
        <v>177035290</v>
      </c>
      <c r="D11" s="85">
        <v>17244945</v>
      </c>
      <c r="E11" s="85">
        <v>32950995</v>
      </c>
      <c r="F11" s="85">
        <v>52665383</v>
      </c>
      <c r="G11" s="85">
        <v>74173967</v>
      </c>
      <c r="H11" s="30"/>
      <c r="I11" s="56"/>
      <c r="J11" s="30">
        <v>5</v>
      </c>
    </row>
    <row r="12" spans="1:10" ht="15">
      <c r="A12" s="89" t="s">
        <v>1078</v>
      </c>
      <c r="B12" s="87" t="s">
        <v>939</v>
      </c>
      <c r="C12" s="84">
        <f t="shared" si="0"/>
        <v>175103648</v>
      </c>
      <c r="D12" s="85">
        <v>8639446</v>
      </c>
      <c r="E12" s="85">
        <v>10781893</v>
      </c>
      <c r="F12" s="85">
        <v>65350100</v>
      </c>
      <c r="G12" s="85">
        <v>90332209</v>
      </c>
      <c r="H12" s="30"/>
      <c r="I12" s="56"/>
      <c r="J12" s="30">
        <v>6</v>
      </c>
    </row>
    <row r="13" spans="1:10" ht="15">
      <c r="A13" s="89" t="s">
        <v>114</v>
      </c>
      <c r="B13" s="87" t="s">
        <v>41</v>
      </c>
      <c r="C13" s="84">
        <f t="shared" si="0"/>
        <v>167034311</v>
      </c>
      <c r="D13" s="85">
        <v>7604010</v>
      </c>
      <c r="E13" s="85">
        <v>30058079</v>
      </c>
      <c r="F13" s="85">
        <v>50323608</v>
      </c>
      <c r="G13" s="85">
        <v>79048614</v>
      </c>
      <c r="H13" s="30"/>
      <c r="I13" s="56"/>
      <c r="J13" s="30">
        <v>7</v>
      </c>
    </row>
    <row r="14" spans="1:10" ht="15">
      <c r="A14" s="89" t="s">
        <v>431</v>
      </c>
      <c r="B14" s="87" t="s">
        <v>390</v>
      </c>
      <c r="C14" s="84">
        <f t="shared" si="0"/>
        <v>150581324</v>
      </c>
      <c r="D14" s="85">
        <v>79429121</v>
      </c>
      <c r="E14" s="85">
        <v>16421545</v>
      </c>
      <c r="F14" s="85">
        <v>26473281</v>
      </c>
      <c r="G14" s="85">
        <v>28257377</v>
      </c>
      <c r="H14" s="48"/>
      <c r="I14" s="56"/>
      <c r="J14" s="30">
        <v>8</v>
      </c>
    </row>
    <row r="15" spans="1:10" ht="15">
      <c r="A15" s="89" t="s">
        <v>1643</v>
      </c>
      <c r="B15" s="87" t="s">
        <v>1610</v>
      </c>
      <c r="C15" s="84">
        <f t="shared" si="0"/>
        <v>147362952</v>
      </c>
      <c r="D15" s="85">
        <v>105967724</v>
      </c>
      <c r="E15" s="85">
        <v>9438178</v>
      </c>
      <c r="F15" s="85">
        <v>0</v>
      </c>
      <c r="G15" s="85">
        <v>31957050</v>
      </c>
      <c r="H15" s="30"/>
      <c r="I15" s="56"/>
      <c r="J15" s="30">
        <v>9</v>
      </c>
    </row>
    <row r="16" spans="1:10" ht="15">
      <c r="A16" s="89" t="s">
        <v>875</v>
      </c>
      <c r="B16" s="87" t="s">
        <v>869</v>
      </c>
      <c r="C16" s="84">
        <f t="shared" si="0"/>
        <v>143592905</v>
      </c>
      <c r="D16" s="85">
        <v>15302049</v>
      </c>
      <c r="E16" s="85">
        <v>14191669</v>
      </c>
      <c r="F16" s="85">
        <v>67484884</v>
      </c>
      <c r="G16" s="85">
        <v>46614303</v>
      </c>
      <c r="H16" s="30"/>
      <c r="I16" s="56"/>
      <c r="J16" s="30">
        <v>10</v>
      </c>
    </row>
    <row r="17" spans="1:10" ht="15">
      <c r="A17" s="89" t="s">
        <v>1554</v>
      </c>
      <c r="B17" s="87" t="s">
        <v>587</v>
      </c>
      <c r="C17" s="84">
        <f t="shared" si="0"/>
        <v>142665265</v>
      </c>
      <c r="D17" s="85">
        <v>36267564</v>
      </c>
      <c r="E17" s="85">
        <v>22754285</v>
      </c>
      <c r="F17" s="85">
        <v>21429790</v>
      </c>
      <c r="G17" s="85">
        <v>62213626</v>
      </c>
      <c r="H17" s="30"/>
      <c r="I17" s="56"/>
      <c r="J17" s="30">
        <v>11</v>
      </c>
    </row>
    <row r="18" spans="1:10" ht="15">
      <c r="A18" s="89" t="s">
        <v>1625</v>
      </c>
      <c r="B18" s="87" t="s">
        <v>1610</v>
      </c>
      <c r="C18" s="84">
        <f t="shared" si="0"/>
        <v>129647547</v>
      </c>
      <c r="D18" s="85">
        <v>71615407</v>
      </c>
      <c r="E18" s="85">
        <v>40365834</v>
      </c>
      <c r="F18" s="85">
        <v>1892000</v>
      </c>
      <c r="G18" s="85">
        <v>15774306</v>
      </c>
      <c r="H18" s="30"/>
      <c r="I18" s="56"/>
      <c r="J18" s="30">
        <v>12</v>
      </c>
    </row>
    <row r="19" spans="1:10" ht="15">
      <c r="A19" s="89" t="s">
        <v>56</v>
      </c>
      <c r="B19" s="87" t="s">
        <v>41</v>
      </c>
      <c r="C19" s="84">
        <f t="shared" si="0"/>
        <v>118906873</v>
      </c>
      <c r="D19" s="85">
        <v>24901031</v>
      </c>
      <c r="E19" s="85">
        <v>30334747</v>
      </c>
      <c r="F19" s="85">
        <v>5779682</v>
      </c>
      <c r="G19" s="85">
        <v>57891413</v>
      </c>
      <c r="H19" s="30"/>
      <c r="I19" s="56"/>
      <c r="J19" s="30">
        <v>13</v>
      </c>
    </row>
    <row r="20" spans="1:10" ht="15">
      <c r="A20" s="89" t="s">
        <v>1455</v>
      </c>
      <c r="B20" s="87" t="s">
        <v>1725</v>
      </c>
      <c r="C20" s="84">
        <f t="shared" si="0"/>
        <v>116012504</v>
      </c>
      <c r="D20" s="85">
        <v>3676078</v>
      </c>
      <c r="E20" s="85">
        <v>12717397</v>
      </c>
      <c r="F20" s="85">
        <v>42492878</v>
      </c>
      <c r="G20" s="85">
        <v>57126151</v>
      </c>
      <c r="H20" s="30"/>
      <c r="I20" s="56"/>
      <c r="J20" s="30">
        <v>14</v>
      </c>
    </row>
    <row r="21" spans="1:10" ht="15">
      <c r="A21" s="89" t="s">
        <v>90</v>
      </c>
      <c r="B21" s="87" t="s">
        <v>41</v>
      </c>
      <c r="C21" s="84">
        <f t="shared" si="0"/>
        <v>115689712</v>
      </c>
      <c r="D21" s="85">
        <v>2838244</v>
      </c>
      <c r="E21" s="85">
        <v>15743790</v>
      </c>
      <c r="F21" s="85">
        <v>36496696</v>
      </c>
      <c r="G21" s="85">
        <v>60610982</v>
      </c>
      <c r="H21" s="30"/>
      <c r="I21" s="56"/>
      <c r="J21" s="30">
        <v>15</v>
      </c>
    </row>
    <row r="22" spans="1:10" ht="15">
      <c r="A22" s="89" t="s">
        <v>1637</v>
      </c>
      <c r="B22" s="87" t="s">
        <v>1610</v>
      </c>
      <c r="C22" s="84">
        <f t="shared" si="0"/>
        <v>112813313</v>
      </c>
      <c r="D22" s="85">
        <v>23863251</v>
      </c>
      <c r="E22" s="85">
        <v>5770928</v>
      </c>
      <c r="F22" s="85">
        <v>25064609</v>
      </c>
      <c r="G22" s="85">
        <v>58114525</v>
      </c>
      <c r="H22" s="30"/>
      <c r="I22" s="56"/>
      <c r="J22" s="30">
        <v>16</v>
      </c>
    </row>
    <row r="23" spans="1:10" ht="15">
      <c r="A23" s="89" t="s">
        <v>754</v>
      </c>
      <c r="B23" s="87" t="s">
        <v>743</v>
      </c>
      <c r="C23" s="84">
        <f t="shared" si="0"/>
        <v>109231924</v>
      </c>
      <c r="D23" s="85">
        <v>26399971</v>
      </c>
      <c r="E23" s="85">
        <v>13780650</v>
      </c>
      <c r="F23" s="85">
        <v>41016852</v>
      </c>
      <c r="G23" s="85">
        <v>28034451</v>
      </c>
      <c r="H23" s="30"/>
      <c r="I23" s="56"/>
      <c r="J23" s="30">
        <v>17</v>
      </c>
    </row>
    <row r="24" spans="1:10" ht="15">
      <c r="A24" s="89" t="s">
        <v>605</v>
      </c>
      <c r="B24" s="87" t="s">
        <v>587</v>
      </c>
      <c r="C24" s="84">
        <f t="shared" si="0"/>
        <v>108155237</v>
      </c>
      <c r="D24" s="85">
        <v>4271842</v>
      </c>
      <c r="E24" s="85">
        <v>22010496</v>
      </c>
      <c r="F24" s="85">
        <v>18520775</v>
      </c>
      <c r="G24" s="85">
        <v>63352124</v>
      </c>
      <c r="H24" s="30"/>
      <c r="I24" s="56"/>
      <c r="J24" s="30">
        <v>18</v>
      </c>
    </row>
    <row r="25" spans="1:10" ht="15">
      <c r="A25" s="89" t="s">
        <v>530</v>
      </c>
      <c r="B25" s="87" t="s">
        <v>488</v>
      </c>
      <c r="C25" s="84">
        <f t="shared" si="0"/>
        <v>107940212</v>
      </c>
      <c r="D25" s="85">
        <v>4913887</v>
      </c>
      <c r="E25" s="85">
        <v>21025405</v>
      </c>
      <c r="F25" s="85">
        <v>53197095</v>
      </c>
      <c r="G25" s="85">
        <v>28803825</v>
      </c>
      <c r="H25" s="30"/>
      <c r="I25" s="56"/>
      <c r="J25" s="30">
        <v>19</v>
      </c>
    </row>
    <row r="26" spans="1:10" ht="15">
      <c r="A26" s="89" t="s">
        <v>1008</v>
      </c>
      <c r="B26" s="87" t="s">
        <v>939</v>
      </c>
      <c r="C26" s="84">
        <f t="shared" si="0"/>
        <v>104008327</v>
      </c>
      <c r="D26" s="85">
        <v>17479200</v>
      </c>
      <c r="E26" s="85">
        <v>8215801</v>
      </c>
      <c r="F26" s="85">
        <v>63205500</v>
      </c>
      <c r="G26" s="85">
        <v>15107826</v>
      </c>
      <c r="H26" s="30"/>
      <c r="I26" s="56"/>
      <c r="J26" s="30">
        <v>20</v>
      </c>
    </row>
    <row r="27" spans="1:10" ht="15">
      <c r="A27" s="16"/>
      <c r="B27" s="61"/>
      <c r="C27" s="49"/>
      <c r="D27" s="30"/>
      <c r="E27" s="30"/>
      <c r="F27" s="30"/>
      <c r="G27" s="30"/>
      <c r="H27" s="30"/>
      <c r="I27" s="56"/>
      <c r="J27" s="30"/>
    </row>
    <row r="28" spans="1:10" ht="15">
      <c r="A28" s="17" t="s">
        <v>624</v>
      </c>
      <c r="B28" s="16"/>
      <c r="C28" s="40">
        <f>SUM(C7:C26)</f>
        <v>4309981994</v>
      </c>
      <c r="D28" s="30">
        <f>SUM(D7:D26)</f>
        <v>1658035718</v>
      </c>
      <c r="E28" s="30">
        <f>SUM(E7:E26)</f>
        <v>636315022</v>
      </c>
      <c r="F28" s="30">
        <f>SUM(F7:F26)</f>
        <v>763350485</v>
      </c>
      <c r="G28" s="30">
        <f>SUM(G7:G26)</f>
        <v>1252280769</v>
      </c>
      <c r="I28" s="3"/>
      <c r="J28" s="30"/>
    </row>
    <row r="29" spans="1:7" ht="15">
      <c r="A29" s="17" t="s">
        <v>621</v>
      </c>
      <c r="C29" s="33">
        <f>work!F30</f>
        <v>14584198988</v>
      </c>
      <c r="D29" s="33">
        <f>work!G30</f>
        <v>4159438030</v>
      </c>
      <c r="E29" s="33">
        <f>work!H30</f>
        <v>3642525515</v>
      </c>
      <c r="F29" s="33">
        <f>work!I30</f>
        <v>2496273690</v>
      </c>
      <c r="G29" s="33">
        <f>work!J30</f>
        <v>4285961753</v>
      </c>
    </row>
    <row r="30" spans="1:7" ht="15">
      <c r="A30" s="17" t="s">
        <v>625</v>
      </c>
      <c r="C30" s="35">
        <f>C28/C29</f>
        <v>0.2955240803794771</v>
      </c>
      <c r="D30" s="35">
        <f>D28/D29</f>
        <v>0.3986201275367961</v>
      </c>
      <c r="E30" s="35">
        <f>E28/E29</f>
        <v>0.17469061489882248</v>
      </c>
      <c r="F30" s="35">
        <f>F28/F29</f>
        <v>0.30579599026259013</v>
      </c>
      <c r="G30" s="35">
        <f>G28/G29</f>
        <v>0.2921819748212765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E7" sqref="E7"/>
    </sheetView>
  </sheetViews>
  <sheetFormatPr defaultColWidth="8.88671875" defaultRowHeight="15"/>
  <cols>
    <col min="1" max="1" width="15.88671875" style="0" customWidth="1"/>
    <col min="2" max="2" width="11.4453125" style="0" bestFit="1" customWidth="1"/>
    <col min="3" max="3" width="10.88671875" style="0" bestFit="1" customWidth="1"/>
    <col min="4" max="4" width="11.99609375" style="0" customWidth="1"/>
    <col min="5" max="12" width="8.88671875" style="42" customWidth="1"/>
  </cols>
  <sheetData>
    <row r="1" ht="15.75">
      <c r="A1" s="14" t="str">
        <f>work!A1</f>
        <v>Estimated cost of construction authorized by building permits, 2014</v>
      </c>
    </row>
    <row r="2" ht="15">
      <c r="A2" s="15" t="str">
        <f>work!A2</f>
        <v>Source:  New Jersey Department of Community Affairs, 5/7/15</v>
      </c>
    </row>
    <row r="3" ht="15">
      <c r="A3" s="15"/>
    </row>
    <row r="4" spans="1:10" ht="15">
      <c r="A4" s="3"/>
      <c r="B4" s="3"/>
      <c r="G4" s="28"/>
      <c r="H4" s="28"/>
      <c r="I4" s="28"/>
      <c r="J4" s="28"/>
    </row>
    <row r="5" spans="1:10" ht="15">
      <c r="A5" s="3"/>
      <c r="B5" s="163">
        <v>2013</v>
      </c>
      <c r="C5" s="163"/>
      <c r="D5" s="163"/>
      <c r="G5" s="19"/>
      <c r="H5" s="19"/>
      <c r="I5" s="19"/>
      <c r="J5" s="19"/>
    </row>
    <row r="6" spans="1:10" ht="15.75" thickBot="1">
      <c r="A6" s="10" t="s">
        <v>729</v>
      </c>
      <c r="B6" s="22" t="s">
        <v>619</v>
      </c>
      <c r="C6" s="36" t="s">
        <v>613</v>
      </c>
      <c r="D6" s="36" t="s">
        <v>618</v>
      </c>
      <c r="E6" s="57" t="s">
        <v>817</v>
      </c>
      <c r="G6" s="28"/>
      <c r="H6" s="28"/>
      <c r="I6" s="28"/>
      <c r="J6" s="28"/>
    </row>
    <row r="7" spans="1:10" ht="15.75" thickTop="1">
      <c r="A7" s="31" t="s">
        <v>869</v>
      </c>
      <c r="B7" s="33">
        <f>C7+D7</f>
        <v>432530504</v>
      </c>
      <c r="C7" s="34">
        <f>SUM(work!G7:H7)</f>
        <v>234515083</v>
      </c>
      <c r="D7" s="37">
        <f>SUM(work!I7:J7)</f>
        <v>198015421</v>
      </c>
      <c r="E7" s="58">
        <f>work!L7</f>
        <v>13</v>
      </c>
      <c r="F7" s="32"/>
      <c r="G7" s="34"/>
      <c r="H7" s="34"/>
      <c r="I7" s="34"/>
      <c r="J7" s="34"/>
    </row>
    <row r="8" spans="1:10" ht="15">
      <c r="A8" s="31" t="s">
        <v>939</v>
      </c>
      <c r="B8" s="31">
        <f aca="true" t="shared" si="0" ref="B8:B29">C8+D8</f>
        <v>1487667685</v>
      </c>
      <c r="C8" s="32">
        <f>SUM(work!G8:H8)</f>
        <v>765023261</v>
      </c>
      <c r="D8" s="38">
        <f>SUM(work!I8:J8)</f>
        <v>722644424</v>
      </c>
      <c r="E8" s="58">
        <f>work!L8</f>
        <v>2</v>
      </c>
      <c r="F8" s="32"/>
      <c r="G8" s="32"/>
      <c r="H8" s="32"/>
      <c r="I8" s="32"/>
      <c r="J8" s="32"/>
    </row>
    <row r="9" spans="1:10" ht="15">
      <c r="A9" s="31" t="s">
        <v>1150</v>
      </c>
      <c r="B9" s="31">
        <f t="shared" si="0"/>
        <v>658149994</v>
      </c>
      <c r="C9" s="32">
        <f>SUM(work!G9:H9)</f>
        <v>265296226</v>
      </c>
      <c r="D9" s="38">
        <f>SUM(work!I9:J9)</f>
        <v>392853768</v>
      </c>
      <c r="E9" s="58">
        <f>work!L9</f>
        <v>9</v>
      </c>
      <c r="F9" s="32"/>
      <c r="G9" s="32"/>
      <c r="H9" s="32"/>
      <c r="I9" s="32"/>
      <c r="J9" s="32"/>
    </row>
    <row r="10" spans="1:10" ht="15">
      <c r="A10" s="31" t="s">
        <v>1270</v>
      </c>
      <c r="B10" s="31">
        <f t="shared" si="0"/>
        <v>466522571</v>
      </c>
      <c r="C10" s="32">
        <f>SUM(work!G10:H10)</f>
        <v>192716455</v>
      </c>
      <c r="D10" s="38">
        <f>SUM(work!I10:J10)</f>
        <v>273806116</v>
      </c>
      <c r="E10" s="58">
        <f>work!L10</f>
        <v>12</v>
      </c>
      <c r="F10" s="32"/>
      <c r="G10" s="32"/>
      <c r="H10" s="32"/>
      <c r="I10" s="32"/>
      <c r="J10" s="32"/>
    </row>
    <row r="11" spans="1:10" ht="15">
      <c r="A11" s="31" t="s">
        <v>1382</v>
      </c>
      <c r="B11" s="31">
        <f t="shared" si="0"/>
        <v>345931240</v>
      </c>
      <c r="C11" s="32">
        <f>SUM(work!G11:H11)</f>
        <v>298459450</v>
      </c>
      <c r="D11" s="38">
        <f>SUM(work!I11:J11)</f>
        <v>47471790</v>
      </c>
      <c r="E11" s="58">
        <f>work!L11</f>
        <v>16</v>
      </c>
      <c r="F11" s="32"/>
      <c r="G11" s="32"/>
      <c r="H11" s="32"/>
      <c r="I11" s="32"/>
      <c r="J11" s="32"/>
    </row>
    <row r="12" spans="1:10" ht="15">
      <c r="A12" s="31" t="s">
        <v>1431</v>
      </c>
      <c r="B12" s="31">
        <f t="shared" si="0"/>
        <v>93642362</v>
      </c>
      <c r="C12" s="32">
        <f>SUM(work!G12:H12)</f>
        <v>32620825</v>
      </c>
      <c r="D12" s="38">
        <f>SUM(work!I12:J12)</f>
        <v>61021537</v>
      </c>
      <c r="E12" s="58">
        <f>work!L12</f>
        <v>20</v>
      </c>
      <c r="F12" s="32"/>
      <c r="G12" s="32"/>
      <c r="H12" s="32"/>
      <c r="I12" s="32"/>
      <c r="J12" s="32"/>
    </row>
    <row r="13" spans="1:10" ht="15">
      <c r="A13" s="31" t="s">
        <v>1474</v>
      </c>
      <c r="B13" s="31">
        <f t="shared" si="0"/>
        <v>1058457888</v>
      </c>
      <c r="C13" s="32">
        <f>SUM(work!G13:H13)</f>
        <v>607769150</v>
      </c>
      <c r="D13" s="38">
        <f>SUM(work!I13:J13)</f>
        <v>450688738</v>
      </c>
      <c r="E13" s="58">
        <f>work!L13</f>
        <v>5</v>
      </c>
      <c r="F13" s="32"/>
      <c r="G13" s="32"/>
      <c r="H13" s="32"/>
      <c r="I13" s="32"/>
      <c r="J13" s="32"/>
    </row>
    <row r="14" spans="1:10" ht="15">
      <c r="A14" s="31" t="s">
        <v>1539</v>
      </c>
      <c r="B14" s="31">
        <f t="shared" si="0"/>
        <v>360507926</v>
      </c>
      <c r="C14" s="32">
        <f>SUM(work!G14:H14)</f>
        <v>135379035</v>
      </c>
      <c r="D14" s="38">
        <f>SUM(work!I14:J14)</f>
        <v>225128891</v>
      </c>
      <c r="E14" s="58">
        <f>work!L14</f>
        <v>14</v>
      </c>
      <c r="F14" s="32"/>
      <c r="G14" s="32"/>
      <c r="H14" s="32"/>
      <c r="I14" s="32"/>
      <c r="J14" s="32"/>
    </row>
    <row r="15" spans="1:10" ht="15">
      <c r="A15" s="31" t="s">
        <v>1610</v>
      </c>
      <c r="B15" s="31">
        <f t="shared" si="0"/>
        <v>1887882948</v>
      </c>
      <c r="C15" s="32">
        <f>SUM(work!G15:H15)</f>
        <v>1469186572</v>
      </c>
      <c r="D15" s="38">
        <f>SUM(work!I15:J15)</f>
        <v>418696376</v>
      </c>
      <c r="E15" s="58">
        <f>work!L15</f>
        <v>1</v>
      </c>
      <c r="F15" s="32"/>
      <c r="G15" s="32"/>
      <c r="H15" s="32"/>
      <c r="I15" s="32"/>
      <c r="J15" s="32"/>
    </row>
    <row r="16" spans="1:10" ht="15">
      <c r="A16" s="31" t="s">
        <v>1647</v>
      </c>
      <c r="B16" s="31">
        <f t="shared" si="0"/>
        <v>164584812</v>
      </c>
      <c r="C16" s="32">
        <f>SUM(work!G16:H16)</f>
        <v>99013039</v>
      </c>
      <c r="D16" s="38">
        <f>SUM(work!I16:J16)</f>
        <v>65571773</v>
      </c>
      <c r="E16" s="58">
        <f>work!L16</f>
        <v>17</v>
      </c>
      <c r="F16" s="32"/>
      <c r="G16" s="32"/>
      <c r="H16" s="32"/>
      <c r="I16" s="32"/>
      <c r="J16" s="32"/>
    </row>
    <row r="17" spans="1:10" ht="15">
      <c r="A17" s="31" t="s">
        <v>1725</v>
      </c>
      <c r="B17" s="31">
        <f t="shared" si="0"/>
        <v>642973121</v>
      </c>
      <c r="C17" s="32">
        <f>SUM(work!G17:H17)</f>
        <v>190004053</v>
      </c>
      <c r="D17" s="38">
        <f>SUM(work!I17:J17)</f>
        <v>452969068</v>
      </c>
      <c r="E17" s="58">
        <f>work!L17</f>
        <v>10</v>
      </c>
      <c r="F17" s="32"/>
      <c r="G17" s="32"/>
      <c r="H17" s="32"/>
      <c r="I17" s="32"/>
      <c r="J17" s="32"/>
    </row>
    <row r="18" spans="1:10" ht="15">
      <c r="A18" s="31" t="s">
        <v>41</v>
      </c>
      <c r="B18" s="31">
        <f t="shared" si="0"/>
        <v>1406184732</v>
      </c>
      <c r="C18" s="32">
        <f>SUM(work!G18:H18)</f>
        <v>587960857</v>
      </c>
      <c r="D18" s="38">
        <f>SUM(work!I18:J18)</f>
        <v>818223875</v>
      </c>
      <c r="E18" s="58">
        <f>work!L18</f>
        <v>3</v>
      </c>
      <c r="F18" s="32"/>
      <c r="G18" s="32"/>
      <c r="H18" s="32"/>
      <c r="I18" s="32"/>
      <c r="J18" s="32"/>
    </row>
    <row r="19" spans="1:10" ht="15">
      <c r="A19" s="31" t="s">
        <v>115</v>
      </c>
      <c r="B19" s="31">
        <f t="shared" si="0"/>
        <v>905400693</v>
      </c>
      <c r="C19" s="32">
        <f>SUM(work!G19:H19)</f>
        <v>614127424</v>
      </c>
      <c r="D19" s="38">
        <f>SUM(work!I19:J19)</f>
        <v>291273269</v>
      </c>
      <c r="E19" s="58">
        <f>work!L19</f>
        <v>6</v>
      </c>
      <c r="F19" s="32"/>
      <c r="G19" s="32"/>
      <c r="H19" s="32"/>
      <c r="I19" s="32"/>
      <c r="J19" s="32"/>
    </row>
    <row r="20" spans="1:10" ht="15">
      <c r="A20" s="31" t="s">
        <v>273</v>
      </c>
      <c r="B20" s="31">
        <f t="shared" si="0"/>
        <v>821516004</v>
      </c>
      <c r="C20" s="32">
        <f>SUM(work!G20:H20)</f>
        <v>399480736</v>
      </c>
      <c r="D20" s="38">
        <f>SUM(work!I20:J20)</f>
        <v>422035268</v>
      </c>
      <c r="E20" s="58">
        <f>work!L20</f>
        <v>7</v>
      </c>
      <c r="F20" s="32"/>
      <c r="G20" s="32"/>
      <c r="H20" s="32"/>
      <c r="I20" s="32"/>
      <c r="J20" s="32"/>
    </row>
    <row r="21" spans="1:10" ht="15">
      <c r="A21" s="31" t="s">
        <v>390</v>
      </c>
      <c r="B21" s="31">
        <f t="shared" si="0"/>
        <v>1182059473</v>
      </c>
      <c r="C21" s="32">
        <f>SUM(work!G21:H21)</f>
        <v>944707353</v>
      </c>
      <c r="D21" s="38">
        <f>SUM(work!I21:J21)</f>
        <v>237352120</v>
      </c>
      <c r="E21" s="58">
        <f>work!L21</f>
        <v>4</v>
      </c>
      <c r="F21" s="32"/>
      <c r="G21" s="32"/>
      <c r="H21" s="32"/>
      <c r="I21" s="32"/>
      <c r="J21" s="32"/>
    </row>
    <row r="22" spans="1:10" ht="15">
      <c r="A22" s="31" t="s">
        <v>488</v>
      </c>
      <c r="B22" s="31">
        <f t="shared" si="0"/>
        <v>351061314</v>
      </c>
      <c r="C22" s="32">
        <f>SUM(work!G22:H22)</f>
        <v>149270182</v>
      </c>
      <c r="D22" s="38">
        <f>SUM(work!I22:J22)</f>
        <v>201791132</v>
      </c>
      <c r="E22" s="58">
        <f>work!L22</f>
        <v>15</v>
      </c>
      <c r="F22" s="32"/>
      <c r="G22" s="32"/>
      <c r="H22" s="32"/>
      <c r="I22" s="32"/>
      <c r="J22" s="32"/>
    </row>
    <row r="23" spans="1:10" ht="15">
      <c r="A23" s="31" t="s">
        <v>536</v>
      </c>
      <c r="B23" s="31">
        <f t="shared" si="0"/>
        <v>83034362</v>
      </c>
      <c r="C23" s="32">
        <f>SUM(work!G23:H23)</f>
        <v>20917111</v>
      </c>
      <c r="D23" s="38">
        <f>SUM(work!I23:J23)</f>
        <v>62117251</v>
      </c>
      <c r="E23" s="58">
        <f>work!L23</f>
        <v>21</v>
      </c>
      <c r="F23" s="32"/>
      <c r="G23" s="32"/>
      <c r="H23" s="32"/>
      <c r="I23" s="32"/>
      <c r="J23" s="32"/>
    </row>
    <row r="24" spans="1:10" ht="15">
      <c r="A24" s="31" t="s">
        <v>587</v>
      </c>
      <c r="B24" s="31">
        <f t="shared" si="0"/>
        <v>599653548</v>
      </c>
      <c r="C24" s="32">
        <f>SUM(work!G24:H24)</f>
        <v>285335317</v>
      </c>
      <c r="D24" s="38">
        <f>SUM(work!I24:J24)</f>
        <v>314318231</v>
      </c>
      <c r="E24" s="58">
        <f>work!L24</f>
        <v>11</v>
      </c>
      <c r="F24" s="32"/>
      <c r="G24" s="32"/>
      <c r="H24" s="32"/>
      <c r="I24" s="32"/>
      <c r="J24" s="32"/>
    </row>
    <row r="25" spans="1:10" ht="15">
      <c r="A25" s="31" t="s">
        <v>661</v>
      </c>
      <c r="B25" s="31">
        <f t="shared" si="0"/>
        <v>113641004</v>
      </c>
      <c r="C25" s="32">
        <f>SUM(work!G25:H25)</f>
        <v>67588111</v>
      </c>
      <c r="D25" s="38">
        <f>SUM(work!I25:J25)</f>
        <v>46052893</v>
      </c>
      <c r="E25" s="58">
        <f>work!L25</f>
        <v>18</v>
      </c>
      <c r="F25" s="32"/>
      <c r="G25" s="32"/>
      <c r="H25" s="32"/>
      <c r="I25" s="32"/>
      <c r="J25" s="32"/>
    </row>
    <row r="26" spans="1:10" ht="15">
      <c r="A26" s="31" t="s">
        <v>743</v>
      </c>
      <c r="B26" s="31">
        <f t="shared" si="0"/>
        <v>730535745</v>
      </c>
      <c r="C26" s="32">
        <f>SUM(work!G26:H26)</f>
        <v>390128882</v>
      </c>
      <c r="D26" s="38">
        <f>SUM(work!I26:J26)</f>
        <v>340406863</v>
      </c>
      <c r="E26" s="58">
        <f>work!L26</f>
        <v>8</v>
      </c>
      <c r="F26" s="32"/>
      <c r="G26" s="32"/>
      <c r="H26" s="32"/>
      <c r="I26" s="32"/>
      <c r="J26" s="32"/>
    </row>
    <row r="27" spans="1:10" ht="15">
      <c r="A27" s="31" t="s">
        <v>808</v>
      </c>
      <c r="B27" s="31">
        <f t="shared" si="0"/>
        <v>94839088</v>
      </c>
      <c r="C27" s="32">
        <f>SUM(work!G27:H27)</f>
        <v>44017029</v>
      </c>
      <c r="D27" s="38">
        <f>SUM(work!I27:J27)</f>
        <v>50822059</v>
      </c>
      <c r="E27" s="58">
        <f>work!L27</f>
        <v>19</v>
      </c>
      <c r="F27" s="32"/>
      <c r="G27" s="32"/>
      <c r="H27" s="32"/>
      <c r="I27" s="32"/>
      <c r="J27" s="32"/>
    </row>
    <row r="28" spans="1:10" ht="15">
      <c r="A28" s="31" t="s">
        <v>620</v>
      </c>
      <c r="B28" s="31">
        <f t="shared" si="0"/>
        <v>697421974</v>
      </c>
      <c r="C28" s="32">
        <f>SUM(work!G28:H28)</f>
        <v>8447394</v>
      </c>
      <c r="D28" s="38">
        <f>SUM(work!I28:J28)</f>
        <v>688974580</v>
      </c>
      <c r="E28" s="32"/>
      <c r="F28" s="32"/>
      <c r="G28" s="32"/>
      <c r="H28" s="32"/>
      <c r="I28" s="32"/>
      <c r="J28" s="32"/>
    </row>
    <row r="29" spans="1:10" ht="15">
      <c r="A29" s="31" t="s">
        <v>621</v>
      </c>
      <c r="B29" s="33">
        <f t="shared" si="0"/>
        <v>14584198988</v>
      </c>
      <c r="C29" s="33">
        <f>SUM(C7:C28)</f>
        <v>7801963545</v>
      </c>
      <c r="D29" s="33">
        <f>SUM(D7:D28)</f>
        <v>6782235443</v>
      </c>
      <c r="E29" s="32"/>
      <c r="F29" s="32"/>
      <c r="G29" s="34"/>
      <c r="H29" s="34"/>
      <c r="I29" s="34"/>
      <c r="J29" s="34"/>
    </row>
    <row r="31" spans="3:4" ht="15">
      <c r="C31" s="55"/>
      <c r="D31" s="55"/>
    </row>
  </sheetData>
  <sheetProtection/>
  <mergeCells count="1">
    <mergeCell ref="B5:D5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00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2" customWidth="1"/>
    <col min="8" max="9" width="13.5546875" style="12" customWidth="1"/>
    <col min="10" max="10" width="12.77734375" style="12" customWidth="1"/>
    <col min="11" max="11" width="1.66796875" style="12" customWidth="1"/>
    <col min="23" max="23" width="1.99609375" style="0" customWidth="1"/>
    <col min="24" max="24" width="14.3359375" style="0" customWidth="1"/>
    <col min="25" max="25" width="2.6640625" style="0" customWidth="1"/>
    <col min="26" max="26" width="14.6640625" style="0" customWidth="1"/>
    <col min="27" max="27" width="13.88671875" style="0" customWidth="1"/>
    <col min="28" max="28" width="2.21484375" style="0" customWidth="1"/>
    <col min="29" max="29" width="13.3359375" style="0" customWidth="1"/>
    <col min="30" max="30" width="1.4375" style="0" customWidth="1"/>
    <col min="31" max="31" width="7.3359375" style="0" customWidth="1"/>
    <col min="32" max="32" width="1.5625" style="0" customWidth="1"/>
    <col min="34" max="34" width="9.10546875" style="0" bestFit="1" customWidth="1"/>
  </cols>
  <sheetData>
    <row r="1" spans="1:23" s="2" customFormat="1" ht="18">
      <c r="A1" s="14" t="s">
        <v>2300</v>
      </c>
      <c r="B1" s="3"/>
      <c r="C1" s="3"/>
      <c r="D1" s="3"/>
      <c r="G1" s="12"/>
      <c r="H1" s="12"/>
      <c r="I1" s="12"/>
      <c r="J1" s="12"/>
      <c r="K1" s="12"/>
      <c r="W1" s="80" t="s">
        <v>2307</v>
      </c>
    </row>
    <row r="2" spans="1:32" s="2" customFormat="1" ht="15" customHeight="1">
      <c r="A2" s="15" t="s">
        <v>2301</v>
      </c>
      <c r="B2" s="3"/>
      <c r="C2" s="3"/>
      <c r="D2" s="3"/>
      <c r="G2" s="12"/>
      <c r="H2" s="12"/>
      <c r="I2" s="12"/>
      <c r="J2" s="12"/>
      <c r="K2" s="12"/>
      <c r="W2" s="102"/>
      <c r="X2" s="103" t="str">
        <f>A1</f>
        <v>Estimated cost of construction authorized by building permits, 2014</v>
      </c>
      <c r="Y2" s="104"/>
      <c r="Z2" s="104"/>
      <c r="AA2" s="104"/>
      <c r="AB2" s="104"/>
      <c r="AC2" s="104"/>
      <c r="AD2" s="104"/>
      <c r="AE2" s="104"/>
      <c r="AF2" s="105"/>
    </row>
    <row r="3" spans="7:32" s="3" customFormat="1" ht="15" customHeight="1">
      <c r="G3" s="39"/>
      <c r="H3" s="39"/>
      <c r="I3" s="13"/>
      <c r="J3" s="21"/>
      <c r="K3" s="21"/>
      <c r="W3" s="106"/>
      <c r="X3" s="109" t="str">
        <f>A2</f>
        <v>Source:  New Jersey Department of Community Affairs, 5/7/15</v>
      </c>
      <c r="Y3" s="107"/>
      <c r="Z3" s="107"/>
      <c r="AA3" s="107"/>
      <c r="AB3" s="107"/>
      <c r="AC3" s="107"/>
      <c r="AD3" s="107"/>
      <c r="AE3" s="107"/>
      <c r="AF3" s="108"/>
    </row>
    <row r="4" spans="2:32" s="3" customFormat="1" ht="15" customHeight="1">
      <c r="B4" s="7">
        <v>1980</v>
      </c>
      <c r="G4" s="18" t="s">
        <v>613</v>
      </c>
      <c r="H4" s="18" t="s">
        <v>613</v>
      </c>
      <c r="I4" s="18" t="s">
        <v>618</v>
      </c>
      <c r="J4" s="18" t="s">
        <v>618</v>
      </c>
      <c r="K4" s="18"/>
      <c r="W4" s="121"/>
      <c r="X4" s="110"/>
      <c r="Y4" s="110"/>
      <c r="Z4" s="110"/>
      <c r="AA4" s="128"/>
      <c r="AB4" s="111"/>
      <c r="AC4" s="128"/>
      <c r="AD4" s="110"/>
      <c r="AE4" s="110"/>
      <c r="AF4" s="122"/>
    </row>
    <row r="5" spans="2:32" s="3" customFormat="1" ht="15" customHeight="1">
      <c r="B5" s="7" t="s">
        <v>727</v>
      </c>
      <c r="C5" s="1" t="s">
        <v>731</v>
      </c>
      <c r="E5" s="4"/>
      <c r="F5" s="4"/>
      <c r="G5" s="19" t="s">
        <v>614</v>
      </c>
      <c r="H5" s="19" t="s">
        <v>616</v>
      </c>
      <c r="I5" s="19" t="s">
        <v>614</v>
      </c>
      <c r="J5" s="19" t="s">
        <v>616</v>
      </c>
      <c r="K5" s="19"/>
      <c r="W5" s="97"/>
      <c r="X5" s="4"/>
      <c r="Y5" s="4"/>
      <c r="Z5" s="4"/>
      <c r="AA5" s="127" t="str">
        <f>G4</f>
        <v>Residential</v>
      </c>
      <c r="AB5" s="123"/>
      <c r="AC5" s="127" t="str">
        <f>I4</f>
        <v>Nonresidential</v>
      </c>
      <c r="AD5" s="4"/>
      <c r="AE5" s="4"/>
      <c r="AF5" s="98"/>
    </row>
    <row r="6" spans="1:32" s="3" customFormat="1" ht="15" customHeight="1" thickBot="1">
      <c r="A6" s="10" t="s">
        <v>730</v>
      </c>
      <c r="B6" s="8" t="s">
        <v>728</v>
      </c>
      <c r="C6" s="11" t="s">
        <v>2296</v>
      </c>
      <c r="D6" s="10" t="s">
        <v>729</v>
      </c>
      <c r="E6" s="9" t="s">
        <v>623</v>
      </c>
      <c r="F6" s="22" t="s">
        <v>619</v>
      </c>
      <c r="G6" s="20" t="s">
        <v>615</v>
      </c>
      <c r="H6" s="20" t="s">
        <v>617</v>
      </c>
      <c r="I6" s="20" t="s">
        <v>615</v>
      </c>
      <c r="J6" s="20" t="s">
        <v>617</v>
      </c>
      <c r="K6" s="28"/>
      <c r="L6" s="76" t="s">
        <v>817</v>
      </c>
      <c r="W6" s="124"/>
      <c r="X6" s="10" t="str">
        <f>D6</f>
        <v>county</v>
      </c>
      <c r="Y6" s="29"/>
      <c r="Z6" s="96" t="str">
        <f>F6</f>
        <v>Total</v>
      </c>
      <c r="AA6" s="96" t="str">
        <f>G6</f>
        <v>construction</v>
      </c>
      <c r="AB6" s="96"/>
      <c r="AC6" s="96" t="str">
        <f>I6</f>
        <v>construction</v>
      </c>
      <c r="AD6" s="4"/>
      <c r="AE6" s="36" t="str">
        <f aca="true" t="shared" si="0" ref="AE6:AE27">L6</f>
        <v>rank</v>
      </c>
      <c r="AF6" s="98"/>
    </row>
    <row r="7" spans="1:32" s="3" customFormat="1" ht="15" customHeight="1" thickTop="1">
      <c r="A7" s="25"/>
      <c r="B7" s="26"/>
      <c r="C7" s="24"/>
      <c r="D7" s="31" t="s">
        <v>869</v>
      </c>
      <c r="E7" s="27"/>
      <c r="F7" s="33">
        <f>SUM(F32:F54)</f>
        <v>432530504</v>
      </c>
      <c r="G7" s="33">
        <f>SUM(G32:G54)</f>
        <v>143426964</v>
      </c>
      <c r="H7" s="33">
        <f>SUM(H32:H54)</f>
        <v>91088119</v>
      </c>
      <c r="I7" s="33">
        <f>SUM(I32:I54)</f>
        <v>72950718</v>
      </c>
      <c r="J7" s="33">
        <f>SUM(J32:J54)</f>
        <v>125064703</v>
      </c>
      <c r="K7" s="33"/>
      <c r="L7" s="3">
        <v>13</v>
      </c>
      <c r="W7" s="97"/>
      <c r="X7" s="112" t="str">
        <f>D7</f>
        <v>Atlantic</v>
      </c>
      <c r="Y7" s="113"/>
      <c r="Z7" s="114">
        <f>F7</f>
        <v>432530504</v>
      </c>
      <c r="AA7" s="114">
        <f>G7+H7</f>
        <v>234515083</v>
      </c>
      <c r="AB7" s="114"/>
      <c r="AC7" s="114">
        <f>I7+J7</f>
        <v>198015421</v>
      </c>
      <c r="AD7" s="113"/>
      <c r="AE7" s="113">
        <f t="shared" si="0"/>
        <v>13</v>
      </c>
      <c r="AF7" s="98"/>
    </row>
    <row r="8" spans="1:32" s="3" customFormat="1" ht="15" customHeight="1">
      <c r="A8" s="25"/>
      <c r="B8" s="26"/>
      <c r="C8" s="24"/>
      <c r="D8" s="31" t="s">
        <v>939</v>
      </c>
      <c r="E8" s="27"/>
      <c r="F8" s="31">
        <f>SUM(F55:F124)</f>
        <v>1487667685</v>
      </c>
      <c r="G8" s="31">
        <f>SUM(G55:G124)</f>
        <v>340614847</v>
      </c>
      <c r="H8" s="31">
        <f>SUM(H55:H124)</f>
        <v>424408414</v>
      </c>
      <c r="I8" s="31">
        <f>SUM(I55:I124)</f>
        <v>279543107</v>
      </c>
      <c r="J8" s="31">
        <f>SUM(J55:J124)</f>
        <v>443101317</v>
      </c>
      <c r="K8" s="31"/>
      <c r="L8" s="3">
        <v>2</v>
      </c>
      <c r="W8" s="97"/>
      <c r="X8" s="115" t="str">
        <f>D8</f>
        <v>Bergen</v>
      </c>
      <c r="Y8" s="116"/>
      <c r="Z8" s="115">
        <f>F8</f>
        <v>1487667685</v>
      </c>
      <c r="AA8" s="112">
        <f>G8+H8</f>
        <v>765023261</v>
      </c>
      <c r="AB8" s="115"/>
      <c r="AC8" s="112">
        <f>I8+J8</f>
        <v>722644424</v>
      </c>
      <c r="AD8" s="117"/>
      <c r="AE8" s="116">
        <f t="shared" si="0"/>
        <v>2</v>
      </c>
      <c r="AF8" s="98"/>
    </row>
    <row r="9" spans="1:32" s="3" customFormat="1" ht="15" customHeight="1">
      <c r="A9" s="25"/>
      <c r="B9" s="26"/>
      <c r="C9" s="24"/>
      <c r="D9" s="31" t="s">
        <v>1150</v>
      </c>
      <c r="E9" s="27"/>
      <c r="F9" s="31">
        <f>SUM(F125:F164)</f>
        <v>658149994</v>
      </c>
      <c r="G9" s="31">
        <f>SUM(G125:G164)</f>
        <v>121924583</v>
      </c>
      <c r="H9" s="31">
        <f>SUM(H125:H164)</f>
        <v>143371643</v>
      </c>
      <c r="I9" s="31">
        <f>SUM(I125:I164)</f>
        <v>173371503</v>
      </c>
      <c r="J9" s="31">
        <f>SUM(J125:J164)</f>
        <v>219482265</v>
      </c>
      <c r="K9" s="31"/>
      <c r="L9" s="3">
        <v>9</v>
      </c>
      <c r="W9" s="97"/>
      <c r="X9" s="115" t="str">
        <f aca="true" t="shared" si="1" ref="X9:X30">D9</f>
        <v>Burlington</v>
      </c>
      <c r="Y9" s="116"/>
      <c r="Z9" s="115">
        <f aca="true" t="shared" si="2" ref="Z9:Z28">F9</f>
        <v>658149994</v>
      </c>
      <c r="AA9" s="112">
        <f aca="true" t="shared" si="3" ref="AA9:AA28">G9+H9</f>
        <v>265296226</v>
      </c>
      <c r="AB9" s="115"/>
      <c r="AC9" s="112">
        <f aca="true" t="shared" si="4" ref="AC9:AC28">I9+J9</f>
        <v>392853768</v>
      </c>
      <c r="AD9" s="117"/>
      <c r="AE9" s="116">
        <f t="shared" si="0"/>
        <v>9</v>
      </c>
      <c r="AF9" s="98"/>
    </row>
    <row r="10" spans="1:32" s="3" customFormat="1" ht="15" customHeight="1">
      <c r="A10" s="25"/>
      <c r="B10" s="26"/>
      <c r="C10" s="24"/>
      <c r="D10" s="31" t="s">
        <v>1270</v>
      </c>
      <c r="E10" s="27"/>
      <c r="F10" s="31">
        <f>SUM(F165:F201)</f>
        <v>466522571</v>
      </c>
      <c r="G10" s="31">
        <f>SUM(G165:G201)</f>
        <v>50416393</v>
      </c>
      <c r="H10" s="31">
        <f>SUM(H165:H201)</f>
        <v>142300062</v>
      </c>
      <c r="I10" s="31">
        <f>SUM(I165:I201)</f>
        <v>78899676</v>
      </c>
      <c r="J10" s="31">
        <f>SUM(J165:J201)</f>
        <v>194906440</v>
      </c>
      <c r="K10" s="31"/>
      <c r="L10" s="3">
        <v>12</v>
      </c>
      <c r="W10" s="97"/>
      <c r="X10" s="115" t="str">
        <f t="shared" si="1"/>
        <v>Camden</v>
      </c>
      <c r="Y10" s="116"/>
      <c r="Z10" s="115">
        <f t="shared" si="2"/>
        <v>466522571</v>
      </c>
      <c r="AA10" s="112">
        <f t="shared" si="3"/>
        <v>192716455</v>
      </c>
      <c r="AB10" s="115"/>
      <c r="AC10" s="112">
        <f t="shared" si="4"/>
        <v>273806116</v>
      </c>
      <c r="AD10" s="117"/>
      <c r="AE10" s="116">
        <f t="shared" si="0"/>
        <v>12</v>
      </c>
      <c r="AF10" s="98"/>
    </row>
    <row r="11" spans="1:32" s="3" customFormat="1" ht="15" customHeight="1">
      <c r="A11" s="25"/>
      <c r="B11" s="26"/>
      <c r="C11" s="24"/>
      <c r="D11" s="31" t="s">
        <v>1382</v>
      </c>
      <c r="E11" s="27"/>
      <c r="F11" s="31">
        <f>SUM(F202:F217)</f>
        <v>345931240</v>
      </c>
      <c r="G11" s="31">
        <f>SUM(G202:G217)</f>
        <v>212587776</v>
      </c>
      <c r="H11" s="31">
        <f>SUM(H202:H217)</f>
        <v>85871674</v>
      </c>
      <c r="I11" s="31">
        <f>SUM(I202:I217)</f>
        <v>16515893</v>
      </c>
      <c r="J11" s="31">
        <f>SUM(J202:J217)</f>
        <v>30955897</v>
      </c>
      <c r="K11" s="31"/>
      <c r="L11" s="3">
        <v>16</v>
      </c>
      <c r="W11" s="97"/>
      <c r="X11" s="115" t="str">
        <f t="shared" si="1"/>
        <v>Cape May</v>
      </c>
      <c r="Y11" s="116"/>
      <c r="Z11" s="115">
        <f t="shared" si="2"/>
        <v>345931240</v>
      </c>
      <c r="AA11" s="112">
        <f t="shared" si="3"/>
        <v>298459450</v>
      </c>
      <c r="AB11" s="115"/>
      <c r="AC11" s="112">
        <f t="shared" si="4"/>
        <v>47471790</v>
      </c>
      <c r="AD11" s="117"/>
      <c r="AE11" s="116">
        <f t="shared" si="0"/>
        <v>16</v>
      </c>
      <c r="AF11" s="98"/>
    </row>
    <row r="12" spans="1:32" s="3" customFormat="1" ht="15" customHeight="1">
      <c r="A12" s="25"/>
      <c r="B12" s="26"/>
      <c r="C12" s="24"/>
      <c r="D12" s="31" t="s">
        <v>1431</v>
      </c>
      <c r="E12" s="27"/>
      <c r="F12" s="31">
        <f>SUM(F218:F231)</f>
        <v>93642362</v>
      </c>
      <c r="G12" s="31">
        <f>SUM(G218:G231)</f>
        <v>9763435</v>
      </c>
      <c r="H12" s="31">
        <f>SUM(H218:H231)</f>
        <v>22857390</v>
      </c>
      <c r="I12" s="31">
        <f>SUM(I218:I231)</f>
        <v>19653363</v>
      </c>
      <c r="J12" s="31">
        <f>SUM(J218:J231)</f>
        <v>41368174</v>
      </c>
      <c r="K12" s="31"/>
      <c r="L12" s="3">
        <v>20</v>
      </c>
      <c r="W12" s="97"/>
      <c r="X12" s="115" t="str">
        <f t="shared" si="1"/>
        <v>Cumberland</v>
      </c>
      <c r="Y12" s="116"/>
      <c r="Z12" s="115">
        <f t="shared" si="2"/>
        <v>93642362</v>
      </c>
      <c r="AA12" s="112">
        <f t="shared" si="3"/>
        <v>32620825</v>
      </c>
      <c r="AB12" s="115"/>
      <c r="AC12" s="112">
        <f t="shared" si="4"/>
        <v>61021537</v>
      </c>
      <c r="AD12" s="117"/>
      <c r="AE12" s="116">
        <f t="shared" si="0"/>
        <v>20</v>
      </c>
      <c r="AF12" s="98"/>
    </row>
    <row r="13" spans="1:32" s="3" customFormat="1" ht="15" customHeight="1">
      <c r="A13" s="25"/>
      <c r="B13" s="26"/>
      <c r="C13" s="24"/>
      <c r="D13" s="31" t="s">
        <v>1474</v>
      </c>
      <c r="E13" s="27"/>
      <c r="F13" s="31">
        <f>SUM(F232:F253)</f>
        <v>1058457888</v>
      </c>
      <c r="G13" s="31">
        <f>SUM(G232:G253)</f>
        <v>302424200</v>
      </c>
      <c r="H13" s="31">
        <f>SUM(H232:H253)</f>
        <v>305344950</v>
      </c>
      <c r="I13" s="31">
        <f>SUM(I232:I253)</f>
        <v>146983671</v>
      </c>
      <c r="J13" s="31">
        <f>SUM(J232:J253)</f>
        <v>303705067</v>
      </c>
      <c r="K13" s="31"/>
      <c r="L13" s="3">
        <v>5</v>
      </c>
      <c r="W13" s="97"/>
      <c r="X13" s="115" t="str">
        <f t="shared" si="1"/>
        <v>Essex</v>
      </c>
      <c r="Y13" s="116"/>
      <c r="Z13" s="115">
        <f t="shared" si="2"/>
        <v>1058457888</v>
      </c>
      <c r="AA13" s="112">
        <f t="shared" si="3"/>
        <v>607769150</v>
      </c>
      <c r="AB13" s="115"/>
      <c r="AC13" s="112">
        <f t="shared" si="4"/>
        <v>450688738</v>
      </c>
      <c r="AD13" s="117"/>
      <c r="AE13" s="116">
        <f t="shared" si="0"/>
        <v>5</v>
      </c>
      <c r="AF13" s="98"/>
    </row>
    <row r="14" spans="1:32" s="3" customFormat="1" ht="15" customHeight="1">
      <c r="A14" s="25"/>
      <c r="B14" s="26"/>
      <c r="C14" s="24"/>
      <c r="D14" s="31" t="s">
        <v>1539</v>
      </c>
      <c r="E14" s="27"/>
      <c r="F14" s="31">
        <f>SUM(F254:F277)</f>
        <v>360507926</v>
      </c>
      <c r="G14" s="31">
        <f>SUM(G254:G277)</f>
        <v>60319406</v>
      </c>
      <c r="H14" s="31">
        <f>SUM(H254:H277)</f>
        <v>75059629</v>
      </c>
      <c r="I14" s="31">
        <f>SUM(I254:I277)</f>
        <v>88792348</v>
      </c>
      <c r="J14" s="31">
        <f>SUM(J254:J277)</f>
        <v>136336543</v>
      </c>
      <c r="K14" s="31"/>
      <c r="L14" s="3">
        <v>14</v>
      </c>
      <c r="W14" s="97"/>
      <c r="X14" s="115" t="str">
        <f t="shared" si="1"/>
        <v>Gloucester</v>
      </c>
      <c r="Y14" s="116"/>
      <c r="Z14" s="115">
        <f t="shared" si="2"/>
        <v>360507926</v>
      </c>
      <c r="AA14" s="112">
        <f t="shared" si="3"/>
        <v>135379035</v>
      </c>
      <c r="AB14" s="115"/>
      <c r="AC14" s="112">
        <f t="shared" si="4"/>
        <v>225128891</v>
      </c>
      <c r="AD14" s="117"/>
      <c r="AE14" s="116">
        <f t="shared" si="0"/>
        <v>14</v>
      </c>
      <c r="AF14" s="98"/>
    </row>
    <row r="15" spans="1:32" s="3" customFormat="1" ht="15" customHeight="1">
      <c r="A15" s="25"/>
      <c r="B15" s="26"/>
      <c r="C15" s="24"/>
      <c r="D15" s="31" t="s">
        <v>1610</v>
      </c>
      <c r="E15" s="27"/>
      <c r="F15" s="31">
        <f>SUM(F278:F289)</f>
        <v>1887882948</v>
      </c>
      <c r="G15" s="31">
        <f>SUM(G278:G289)</f>
        <v>1132850946</v>
      </c>
      <c r="H15" s="31">
        <f>SUM(H278:H289)</f>
        <v>336335626</v>
      </c>
      <c r="I15" s="31">
        <f>SUM(I278:I289)</f>
        <v>55489083</v>
      </c>
      <c r="J15" s="31">
        <f>SUM(J278:J289)</f>
        <v>363207293</v>
      </c>
      <c r="K15" s="31"/>
      <c r="L15" s="3">
        <v>1</v>
      </c>
      <c r="W15" s="97"/>
      <c r="X15" s="115" t="str">
        <f t="shared" si="1"/>
        <v>Hudson</v>
      </c>
      <c r="Y15" s="116"/>
      <c r="Z15" s="115">
        <f t="shared" si="2"/>
        <v>1887882948</v>
      </c>
      <c r="AA15" s="112">
        <f t="shared" si="3"/>
        <v>1469186572</v>
      </c>
      <c r="AB15" s="115"/>
      <c r="AC15" s="112">
        <f t="shared" si="4"/>
        <v>418696376</v>
      </c>
      <c r="AD15" s="117"/>
      <c r="AE15" s="116">
        <f t="shared" si="0"/>
        <v>1</v>
      </c>
      <c r="AF15" s="98"/>
    </row>
    <row r="16" spans="1:32" s="3" customFormat="1" ht="15" customHeight="1">
      <c r="A16" s="25"/>
      <c r="B16" s="26"/>
      <c r="C16" s="24"/>
      <c r="D16" s="31" t="s">
        <v>1647</v>
      </c>
      <c r="E16" s="27"/>
      <c r="F16" s="31">
        <f>SUM(F290:F315)</f>
        <v>164584812</v>
      </c>
      <c r="G16" s="31">
        <f>SUM(G290:G315)</f>
        <v>40482067</v>
      </c>
      <c r="H16" s="31">
        <f>SUM(H290:H315)</f>
        <v>58530972</v>
      </c>
      <c r="I16" s="31">
        <f>SUM(I290:I315)</f>
        <v>17702283</v>
      </c>
      <c r="J16" s="31">
        <f>SUM(J290:J315)</f>
        <v>47869490</v>
      </c>
      <c r="K16" s="31"/>
      <c r="L16" s="3">
        <v>17</v>
      </c>
      <c r="W16" s="97"/>
      <c r="X16" s="115" t="str">
        <f t="shared" si="1"/>
        <v>Hunterdon</v>
      </c>
      <c r="Y16" s="116"/>
      <c r="Z16" s="115">
        <f t="shared" si="2"/>
        <v>164584812</v>
      </c>
      <c r="AA16" s="112">
        <f t="shared" si="3"/>
        <v>99013039</v>
      </c>
      <c r="AB16" s="115"/>
      <c r="AC16" s="112">
        <f t="shared" si="4"/>
        <v>65571773</v>
      </c>
      <c r="AD16" s="117"/>
      <c r="AE16" s="116">
        <f t="shared" si="0"/>
        <v>17</v>
      </c>
      <c r="AF16" s="98"/>
    </row>
    <row r="17" spans="1:32" s="3" customFormat="1" ht="15" customHeight="1">
      <c r="A17" s="25"/>
      <c r="B17" s="26"/>
      <c r="C17" s="24"/>
      <c r="D17" s="31" t="s">
        <v>1725</v>
      </c>
      <c r="E17" s="27"/>
      <c r="F17" s="31">
        <f>SUM(F316:F328)</f>
        <v>642973121</v>
      </c>
      <c r="G17" s="31">
        <f>SUM(G316:G328)</f>
        <v>52457812</v>
      </c>
      <c r="H17" s="31">
        <f>SUM(H316:H328)</f>
        <v>137546241</v>
      </c>
      <c r="I17" s="31">
        <f>SUM(I316:I328)</f>
        <v>158803216</v>
      </c>
      <c r="J17" s="31">
        <f>SUM(J316:J328)</f>
        <v>294165852</v>
      </c>
      <c r="K17" s="31"/>
      <c r="L17" s="3">
        <v>10</v>
      </c>
      <c r="W17" s="97"/>
      <c r="X17" s="115" t="str">
        <f t="shared" si="1"/>
        <v>Mercer</v>
      </c>
      <c r="Y17" s="116"/>
      <c r="Z17" s="115">
        <f t="shared" si="2"/>
        <v>642973121</v>
      </c>
      <c r="AA17" s="112">
        <f t="shared" si="3"/>
        <v>190004053</v>
      </c>
      <c r="AB17" s="115"/>
      <c r="AC17" s="112">
        <f t="shared" si="4"/>
        <v>452969068</v>
      </c>
      <c r="AD17" s="117"/>
      <c r="AE17" s="116">
        <f t="shared" si="0"/>
        <v>10</v>
      </c>
      <c r="AF17" s="98"/>
    </row>
    <row r="18" spans="1:32" s="3" customFormat="1" ht="15" customHeight="1">
      <c r="A18" s="25"/>
      <c r="B18" s="26"/>
      <c r="C18" s="24"/>
      <c r="D18" s="31" t="s">
        <v>41</v>
      </c>
      <c r="E18" s="27"/>
      <c r="F18" s="31">
        <f>SUM(F329:F353)</f>
        <v>1406184732</v>
      </c>
      <c r="G18" s="31">
        <f>SUM(G329:G353)</f>
        <v>303268622</v>
      </c>
      <c r="H18" s="31">
        <f>SUM(H329:H353)</f>
        <v>284692235</v>
      </c>
      <c r="I18" s="31">
        <f>SUM(I329:I353)</f>
        <v>264896236</v>
      </c>
      <c r="J18" s="31">
        <f>SUM(J329:J353)</f>
        <v>553327639</v>
      </c>
      <c r="K18" s="31"/>
      <c r="L18" s="3">
        <v>3</v>
      </c>
      <c r="W18" s="97"/>
      <c r="X18" s="115" t="str">
        <f t="shared" si="1"/>
        <v>Middlesex</v>
      </c>
      <c r="Y18" s="116"/>
      <c r="Z18" s="115">
        <f t="shared" si="2"/>
        <v>1406184732</v>
      </c>
      <c r="AA18" s="112">
        <f t="shared" si="3"/>
        <v>587960857</v>
      </c>
      <c r="AB18" s="115"/>
      <c r="AC18" s="112">
        <f t="shared" si="4"/>
        <v>818223875</v>
      </c>
      <c r="AD18" s="117"/>
      <c r="AE18" s="116">
        <f t="shared" si="0"/>
        <v>3</v>
      </c>
      <c r="AF18" s="98"/>
    </row>
    <row r="19" spans="1:32" s="3" customFormat="1" ht="15" customHeight="1">
      <c r="A19" s="25"/>
      <c r="B19" s="26"/>
      <c r="C19" s="24"/>
      <c r="D19" s="31" t="s">
        <v>115</v>
      </c>
      <c r="E19" s="27"/>
      <c r="F19" s="31">
        <f>SUM(F354:F406)</f>
        <v>905400693</v>
      </c>
      <c r="G19" s="31">
        <f>SUM(G354:G406)</f>
        <v>287937948</v>
      </c>
      <c r="H19" s="31">
        <f>SUM(H354:H406)</f>
        <v>326189476</v>
      </c>
      <c r="I19" s="31">
        <f>SUM(I354:I406)</f>
        <v>74583151</v>
      </c>
      <c r="J19" s="31">
        <f>SUM(J354:J406)</f>
        <v>216690118</v>
      </c>
      <c r="K19" s="31"/>
      <c r="L19" s="3">
        <v>6</v>
      </c>
      <c r="W19" s="97"/>
      <c r="X19" s="115" t="str">
        <f t="shared" si="1"/>
        <v>Monmouth</v>
      </c>
      <c r="Y19" s="116"/>
      <c r="Z19" s="115">
        <f t="shared" si="2"/>
        <v>905400693</v>
      </c>
      <c r="AA19" s="112">
        <f t="shared" si="3"/>
        <v>614127424</v>
      </c>
      <c r="AB19" s="115"/>
      <c r="AC19" s="112">
        <f t="shared" si="4"/>
        <v>291273269</v>
      </c>
      <c r="AD19" s="117"/>
      <c r="AE19" s="116">
        <f t="shared" si="0"/>
        <v>6</v>
      </c>
      <c r="AF19" s="98"/>
    </row>
    <row r="20" spans="1:32" s="3" customFormat="1" ht="15" customHeight="1">
      <c r="A20" s="25"/>
      <c r="B20" s="26"/>
      <c r="C20" s="24"/>
      <c r="D20" s="31" t="s">
        <v>273</v>
      </c>
      <c r="E20" s="27"/>
      <c r="F20" s="31">
        <f>SUM(F407:F445)</f>
        <v>821516004</v>
      </c>
      <c r="G20" s="31">
        <f>SUM(G407:G445)</f>
        <v>133462037</v>
      </c>
      <c r="H20" s="31">
        <f>SUM(H407:H445)</f>
        <v>266018699</v>
      </c>
      <c r="I20" s="31">
        <f>SUM(I407:I445)</f>
        <v>108792884</v>
      </c>
      <c r="J20" s="31">
        <f>SUM(J407:J445)</f>
        <v>313242384</v>
      </c>
      <c r="K20" s="31"/>
      <c r="L20" s="3">
        <v>7</v>
      </c>
      <c r="W20" s="97"/>
      <c r="X20" s="115" t="str">
        <f t="shared" si="1"/>
        <v>Morris</v>
      </c>
      <c r="Y20" s="116"/>
      <c r="Z20" s="115">
        <f t="shared" si="2"/>
        <v>821516004</v>
      </c>
      <c r="AA20" s="112">
        <f t="shared" si="3"/>
        <v>399480736</v>
      </c>
      <c r="AB20" s="115"/>
      <c r="AC20" s="112">
        <f t="shared" si="4"/>
        <v>422035268</v>
      </c>
      <c r="AD20" s="117"/>
      <c r="AE20" s="116">
        <f t="shared" si="0"/>
        <v>7</v>
      </c>
      <c r="AF20" s="98"/>
    </row>
    <row r="21" spans="1:32" s="3" customFormat="1" ht="15" customHeight="1">
      <c r="A21" s="25"/>
      <c r="B21" s="26"/>
      <c r="C21" s="24"/>
      <c r="D21" s="31" t="s">
        <v>390</v>
      </c>
      <c r="E21" s="27"/>
      <c r="F21" s="31">
        <f>SUM(F446:F478)</f>
        <v>1182059473</v>
      </c>
      <c r="G21" s="31">
        <f>SUM(G446:G478)</f>
        <v>611600861</v>
      </c>
      <c r="H21" s="31">
        <f>SUM(H446:H478)</f>
        <v>333106492</v>
      </c>
      <c r="I21" s="31">
        <f>SUM(I446:I478)</f>
        <v>98987941</v>
      </c>
      <c r="J21" s="31">
        <f>SUM(J446:J478)</f>
        <v>138364179</v>
      </c>
      <c r="K21" s="31"/>
      <c r="L21" s="3">
        <v>4</v>
      </c>
      <c r="W21" s="97"/>
      <c r="X21" s="115" t="str">
        <f t="shared" si="1"/>
        <v>Ocean</v>
      </c>
      <c r="Y21" s="116"/>
      <c r="Z21" s="115">
        <f t="shared" si="2"/>
        <v>1182059473</v>
      </c>
      <c r="AA21" s="112">
        <f t="shared" si="3"/>
        <v>944707353</v>
      </c>
      <c r="AB21" s="115"/>
      <c r="AC21" s="112">
        <f t="shared" si="4"/>
        <v>237352120</v>
      </c>
      <c r="AD21" s="117"/>
      <c r="AE21" s="116">
        <f t="shared" si="0"/>
        <v>4</v>
      </c>
      <c r="AF21" s="98"/>
    </row>
    <row r="22" spans="1:32" s="3" customFormat="1" ht="15" customHeight="1">
      <c r="A22" s="25"/>
      <c r="B22" s="26"/>
      <c r="C22" s="24"/>
      <c r="D22" s="31" t="s">
        <v>488</v>
      </c>
      <c r="E22" s="27"/>
      <c r="F22" s="31">
        <f>SUM(F479:F494)</f>
        <v>351061314</v>
      </c>
      <c r="G22" s="31">
        <f>SUM(G479:G494)</f>
        <v>38836475</v>
      </c>
      <c r="H22" s="31">
        <f>SUM(H479:H494)</f>
        <v>110433707</v>
      </c>
      <c r="I22" s="31">
        <f>SUM(I479:I494)</f>
        <v>71054190</v>
      </c>
      <c r="J22" s="31">
        <f>SUM(J479:J494)</f>
        <v>130736942</v>
      </c>
      <c r="K22" s="31"/>
      <c r="L22" s="3">
        <v>15</v>
      </c>
      <c r="W22" s="97"/>
      <c r="X22" s="115" t="str">
        <f t="shared" si="1"/>
        <v>Passaic</v>
      </c>
      <c r="Y22" s="116"/>
      <c r="Z22" s="115">
        <f t="shared" si="2"/>
        <v>351061314</v>
      </c>
      <c r="AA22" s="112">
        <f t="shared" si="3"/>
        <v>149270182</v>
      </c>
      <c r="AB22" s="115"/>
      <c r="AC22" s="112">
        <f t="shared" si="4"/>
        <v>201791132</v>
      </c>
      <c r="AD22" s="117"/>
      <c r="AE22" s="116">
        <f t="shared" si="0"/>
        <v>15</v>
      </c>
      <c r="AF22" s="98"/>
    </row>
    <row r="23" spans="1:32" s="3" customFormat="1" ht="15" customHeight="1">
      <c r="A23" s="25"/>
      <c r="B23" s="26"/>
      <c r="C23" s="24"/>
      <c r="D23" s="31" t="s">
        <v>536</v>
      </c>
      <c r="E23" s="27"/>
      <c r="F23" s="31">
        <f>SUM(F495:F509)</f>
        <v>83034362</v>
      </c>
      <c r="G23" s="31">
        <f>SUM(G495:G509)</f>
        <v>6446062</v>
      </c>
      <c r="H23" s="31">
        <f>SUM(H495:H509)</f>
        <v>14471049</v>
      </c>
      <c r="I23" s="31">
        <f>SUM(I495:I509)</f>
        <v>43408930</v>
      </c>
      <c r="J23" s="31">
        <f>SUM(J495:J509)</f>
        <v>18708321</v>
      </c>
      <c r="K23" s="31"/>
      <c r="L23" s="3">
        <v>21</v>
      </c>
      <c r="W23" s="97"/>
      <c r="X23" s="115" t="str">
        <f t="shared" si="1"/>
        <v>Salem</v>
      </c>
      <c r="Y23" s="116"/>
      <c r="Z23" s="115">
        <f t="shared" si="2"/>
        <v>83034362</v>
      </c>
      <c r="AA23" s="112">
        <f t="shared" si="3"/>
        <v>20917111</v>
      </c>
      <c r="AB23" s="115"/>
      <c r="AC23" s="112">
        <f t="shared" si="4"/>
        <v>62117251</v>
      </c>
      <c r="AD23" s="117"/>
      <c r="AE23" s="116">
        <f t="shared" si="0"/>
        <v>21</v>
      </c>
      <c r="AF23" s="98"/>
    </row>
    <row r="24" spans="1:32" s="3" customFormat="1" ht="15" customHeight="1">
      <c r="A24" s="25"/>
      <c r="B24" s="26"/>
      <c r="C24" s="24"/>
      <c r="D24" s="31" t="s">
        <v>587</v>
      </c>
      <c r="E24" s="27"/>
      <c r="F24" s="31">
        <f>SUM(F510:F530)</f>
        <v>599653548</v>
      </c>
      <c r="G24" s="31">
        <f>SUM(G510:G530)</f>
        <v>124668370</v>
      </c>
      <c r="H24" s="31">
        <f>SUM(H510:H530)</f>
        <v>160666947</v>
      </c>
      <c r="I24" s="31">
        <f>SUM(I510:I530)</f>
        <v>79707524</v>
      </c>
      <c r="J24" s="31">
        <f>SUM(J510:J530)</f>
        <v>234610707</v>
      </c>
      <c r="K24" s="31"/>
      <c r="L24" s="3">
        <v>11</v>
      </c>
      <c r="W24" s="97"/>
      <c r="X24" s="115" t="str">
        <f t="shared" si="1"/>
        <v>Somerset</v>
      </c>
      <c r="Y24" s="116"/>
      <c r="Z24" s="115">
        <f t="shared" si="2"/>
        <v>599653548</v>
      </c>
      <c r="AA24" s="112">
        <f t="shared" si="3"/>
        <v>285335317</v>
      </c>
      <c r="AB24" s="115"/>
      <c r="AC24" s="112">
        <f t="shared" si="4"/>
        <v>314318231</v>
      </c>
      <c r="AD24" s="117"/>
      <c r="AE24" s="116">
        <f t="shared" si="0"/>
        <v>11</v>
      </c>
      <c r="AF24" s="98"/>
    </row>
    <row r="25" spans="1:32" s="3" customFormat="1" ht="15" customHeight="1">
      <c r="A25" s="25"/>
      <c r="B25" s="26"/>
      <c r="C25" s="24"/>
      <c r="D25" s="31" t="s">
        <v>661</v>
      </c>
      <c r="E25" s="27"/>
      <c r="F25" s="31">
        <f>SUM(F531:F554)</f>
        <v>113641004</v>
      </c>
      <c r="G25" s="31">
        <f>SUM(G531:G554)</f>
        <v>16469501</v>
      </c>
      <c r="H25" s="31">
        <f>SUM(H531:H554)</f>
        <v>51118610</v>
      </c>
      <c r="I25" s="31">
        <f>SUM(I531:I554)</f>
        <v>9749743</v>
      </c>
      <c r="J25" s="31">
        <f>SUM(J531:J554)</f>
        <v>36303150</v>
      </c>
      <c r="K25" s="31"/>
      <c r="L25" s="3">
        <v>18</v>
      </c>
      <c r="W25" s="97"/>
      <c r="X25" s="115" t="str">
        <f t="shared" si="1"/>
        <v>Sussex</v>
      </c>
      <c r="Y25" s="116"/>
      <c r="Z25" s="115">
        <f t="shared" si="2"/>
        <v>113641004</v>
      </c>
      <c r="AA25" s="112">
        <f t="shared" si="3"/>
        <v>67588111</v>
      </c>
      <c r="AB25" s="115"/>
      <c r="AC25" s="112">
        <f t="shared" si="4"/>
        <v>46052893</v>
      </c>
      <c r="AD25" s="117"/>
      <c r="AE25" s="116">
        <f t="shared" si="0"/>
        <v>18</v>
      </c>
      <c r="AF25" s="98"/>
    </row>
    <row r="26" spans="1:32" s="3" customFormat="1" ht="15" customHeight="1">
      <c r="A26" s="25"/>
      <c r="B26" s="26"/>
      <c r="C26" s="24"/>
      <c r="D26" s="31" t="s">
        <v>743</v>
      </c>
      <c r="E26" s="27"/>
      <c r="F26" s="31">
        <f>SUM(F555:F575)</f>
        <v>730535745</v>
      </c>
      <c r="G26" s="31">
        <f>SUM(G555:G575)</f>
        <v>146534586</v>
      </c>
      <c r="H26" s="31">
        <f>SUM(H555:H575)</f>
        <v>243594296</v>
      </c>
      <c r="I26" s="31">
        <f>SUM(I555:I575)</f>
        <v>95043992</v>
      </c>
      <c r="J26" s="31">
        <f>SUM(J555:J575)</f>
        <v>245362871</v>
      </c>
      <c r="K26" s="31"/>
      <c r="L26" s="3">
        <v>8</v>
      </c>
      <c r="W26" s="97"/>
      <c r="X26" s="115" t="str">
        <f t="shared" si="1"/>
        <v>Union</v>
      </c>
      <c r="Y26" s="116"/>
      <c r="Z26" s="115">
        <f t="shared" si="2"/>
        <v>730535745</v>
      </c>
      <c r="AA26" s="112">
        <f t="shared" si="3"/>
        <v>390128882</v>
      </c>
      <c r="AB26" s="115"/>
      <c r="AC26" s="112">
        <f t="shared" si="4"/>
        <v>340406863</v>
      </c>
      <c r="AD26" s="117"/>
      <c r="AE26" s="116">
        <f t="shared" si="0"/>
        <v>8</v>
      </c>
      <c r="AF26" s="98"/>
    </row>
    <row r="27" spans="1:32" s="3" customFormat="1" ht="15" customHeight="1">
      <c r="A27" s="25"/>
      <c r="B27" s="26"/>
      <c r="C27" s="24"/>
      <c r="D27" s="31" t="s">
        <v>808</v>
      </c>
      <c r="E27" s="27"/>
      <c r="F27" s="31">
        <f>SUM(F576:F598)</f>
        <v>94839088</v>
      </c>
      <c r="G27" s="31">
        <f>SUM(G576:G598)</f>
        <v>22219632</v>
      </c>
      <c r="H27" s="31">
        <f>SUM(H576:H598)</f>
        <v>21797397</v>
      </c>
      <c r="I27" s="31">
        <f>SUM(I576:I598)</f>
        <v>8860006</v>
      </c>
      <c r="J27" s="31">
        <f>SUM(J576:J598)</f>
        <v>41962053</v>
      </c>
      <c r="K27" s="31"/>
      <c r="L27" s="3">
        <v>19</v>
      </c>
      <c r="W27" s="97"/>
      <c r="X27" s="115" t="str">
        <f t="shared" si="1"/>
        <v>Warren</v>
      </c>
      <c r="Y27" s="116"/>
      <c r="Z27" s="115">
        <f t="shared" si="2"/>
        <v>94839088</v>
      </c>
      <c r="AA27" s="112">
        <f t="shared" si="3"/>
        <v>44017029</v>
      </c>
      <c r="AB27" s="115"/>
      <c r="AC27" s="112">
        <f t="shared" si="4"/>
        <v>50822059</v>
      </c>
      <c r="AD27" s="117"/>
      <c r="AE27" s="116">
        <f t="shared" si="0"/>
        <v>19</v>
      </c>
      <c r="AF27" s="98"/>
    </row>
    <row r="28" spans="1:32" s="3" customFormat="1" ht="15" customHeight="1">
      <c r="A28" s="25"/>
      <c r="B28" s="26"/>
      <c r="C28" s="24"/>
      <c r="D28" s="31" t="s">
        <v>620</v>
      </c>
      <c r="E28" s="44"/>
      <c r="F28" s="31">
        <f>F599</f>
        <v>697421974</v>
      </c>
      <c r="G28" s="31">
        <f>G599</f>
        <v>725507</v>
      </c>
      <c r="H28" s="31">
        <f>H599</f>
        <v>7721887</v>
      </c>
      <c r="I28" s="31">
        <f>I599</f>
        <v>532484232</v>
      </c>
      <c r="J28" s="31">
        <f>J599</f>
        <v>156490348</v>
      </c>
      <c r="K28" s="31"/>
      <c r="W28" s="97"/>
      <c r="X28" s="115" t="str">
        <f t="shared" si="1"/>
        <v>State buildings</v>
      </c>
      <c r="Y28" s="116"/>
      <c r="Z28" s="115">
        <f t="shared" si="2"/>
        <v>697421974</v>
      </c>
      <c r="AA28" s="112">
        <f t="shared" si="3"/>
        <v>8447394</v>
      </c>
      <c r="AB28" s="115"/>
      <c r="AC28" s="112">
        <f t="shared" si="4"/>
        <v>688974580</v>
      </c>
      <c r="AD28" s="117"/>
      <c r="AE28" s="116"/>
      <c r="AF28" s="98"/>
    </row>
    <row r="29" spans="1:32" s="3" customFormat="1" ht="15" customHeight="1">
      <c r="A29" s="25"/>
      <c r="B29" s="26"/>
      <c r="C29" s="24"/>
      <c r="D29" s="31"/>
      <c r="E29" s="44"/>
      <c r="F29" s="31"/>
      <c r="G29" s="31"/>
      <c r="H29" s="31"/>
      <c r="I29" s="31"/>
      <c r="J29" s="31"/>
      <c r="K29" s="31"/>
      <c r="W29" s="97"/>
      <c r="X29" s="115"/>
      <c r="Y29" s="116"/>
      <c r="Z29" s="115"/>
      <c r="AA29" s="115"/>
      <c r="AB29" s="115"/>
      <c r="AC29" s="115"/>
      <c r="AD29" s="117"/>
      <c r="AE29" s="116"/>
      <c r="AF29" s="98"/>
    </row>
    <row r="30" spans="1:34" s="3" customFormat="1" ht="15" customHeight="1">
      <c r="A30" s="25"/>
      <c r="B30" s="26"/>
      <c r="C30" s="24"/>
      <c r="D30" s="160" t="s">
        <v>621</v>
      </c>
      <c r="E30" s="27"/>
      <c r="F30" s="161">
        <f>SUM(F7:F28)</f>
        <v>14584198988</v>
      </c>
      <c r="G30" s="161">
        <f>SUM(G7:G28)</f>
        <v>4159438030</v>
      </c>
      <c r="H30" s="161">
        <f>SUM(H7:H28)</f>
        <v>3642525515</v>
      </c>
      <c r="I30" s="161">
        <f>SUM(I7:I28)</f>
        <v>2496273690</v>
      </c>
      <c r="J30" s="161">
        <f>SUM(J7:J28)</f>
        <v>4285961753</v>
      </c>
      <c r="K30" s="33"/>
      <c r="W30" s="97"/>
      <c r="X30" s="118" t="str">
        <f t="shared" si="1"/>
        <v>New Jersey</v>
      </c>
      <c r="Y30" s="119"/>
      <c r="Z30" s="120">
        <f>SUM(Z6:Z28)</f>
        <v>14584198988</v>
      </c>
      <c r="AA30" s="120">
        <f>SUM(AA6:AA28)</f>
        <v>7801963545</v>
      </c>
      <c r="AB30" s="120"/>
      <c r="AC30" s="120">
        <f>SUM(AC6:AC28)</f>
        <v>6782235443</v>
      </c>
      <c r="AD30" s="117"/>
      <c r="AE30" s="116"/>
      <c r="AF30" s="98"/>
      <c r="AH30" s="81">
        <f>AA30+AC30</f>
        <v>14584198988</v>
      </c>
    </row>
    <row r="31" spans="1:32" s="3" customFormat="1" ht="15" customHeight="1">
      <c r="A31" s="25"/>
      <c r="B31" s="26"/>
      <c r="C31" s="24"/>
      <c r="D31" s="25"/>
      <c r="E31" s="27"/>
      <c r="F31" s="45"/>
      <c r="G31" s="46"/>
      <c r="H31" s="46"/>
      <c r="I31" s="47"/>
      <c r="J31" s="47"/>
      <c r="K31" s="28"/>
      <c r="W31" s="99"/>
      <c r="X31" s="125"/>
      <c r="Y31" s="100"/>
      <c r="Z31" s="125"/>
      <c r="AA31" s="125"/>
      <c r="AB31" s="125"/>
      <c r="AC31" s="125"/>
      <c r="AD31" s="126"/>
      <c r="AE31" s="100"/>
      <c r="AF31" s="101"/>
    </row>
    <row r="32" spans="1:32" ht="15">
      <c r="A32" s="87">
        <v>1</v>
      </c>
      <c r="B32" s="88" t="s">
        <v>870</v>
      </c>
      <c r="C32" s="87" t="s">
        <v>871</v>
      </c>
      <c r="D32" s="87" t="s">
        <v>869</v>
      </c>
      <c r="E32" s="89" t="s">
        <v>872</v>
      </c>
      <c r="F32" s="82">
        <f aca="true" t="shared" si="5" ref="F32:F95">G32+H32+I32+J32</f>
        <v>2634162</v>
      </c>
      <c r="G32" s="83">
        <v>475800</v>
      </c>
      <c r="H32" s="83">
        <v>1675150</v>
      </c>
      <c r="I32" s="83">
        <v>8000</v>
      </c>
      <c r="J32" s="83">
        <v>475212</v>
      </c>
      <c r="K32" s="30"/>
      <c r="L32" s="56"/>
      <c r="W32" s="134"/>
      <c r="X32" s="135"/>
      <c r="Y32" s="135"/>
      <c r="Z32" s="135"/>
      <c r="AA32" s="135"/>
      <c r="AB32" s="135"/>
      <c r="AC32" s="135"/>
      <c r="AD32" s="135"/>
      <c r="AE32" s="135"/>
      <c r="AF32" s="144"/>
    </row>
    <row r="33" spans="1:32" ht="15">
      <c r="A33" s="87">
        <v>2</v>
      </c>
      <c r="B33" s="88" t="s">
        <v>873</v>
      </c>
      <c r="C33" s="87" t="s">
        <v>874</v>
      </c>
      <c r="D33" s="87" t="s">
        <v>869</v>
      </c>
      <c r="E33" s="89" t="s">
        <v>875</v>
      </c>
      <c r="F33" s="84">
        <f t="shared" si="5"/>
        <v>143592905</v>
      </c>
      <c r="G33" s="85">
        <v>15302049</v>
      </c>
      <c r="H33" s="85">
        <v>14191669</v>
      </c>
      <c r="I33" s="85">
        <v>67484884</v>
      </c>
      <c r="J33" s="85">
        <v>46614303</v>
      </c>
      <c r="K33" s="30"/>
      <c r="L33" s="43"/>
      <c r="W33" s="136"/>
      <c r="X33" s="137" t="s">
        <v>2321</v>
      </c>
      <c r="Y33" s="138"/>
      <c r="Z33" s="139">
        <v>13037845643</v>
      </c>
      <c r="AA33" s="139">
        <v>6898089500</v>
      </c>
      <c r="AB33" s="138"/>
      <c r="AC33" s="139">
        <v>6139756143</v>
      </c>
      <c r="AD33" s="138"/>
      <c r="AE33" s="138"/>
      <c r="AF33" s="145"/>
    </row>
    <row r="34" spans="1:32" ht="15">
      <c r="A34" s="87">
        <v>3</v>
      </c>
      <c r="B34" s="88" t="s">
        <v>876</v>
      </c>
      <c r="C34" s="87" t="s">
        <v>877</v>
      </c>
      <c r="D34" s="87" t="s">
        <v>869</v>
      </c>
      <c r="E34" s="89" t="s">
        <v>878</v>
      </c>
      <c r="F34" s="84">
        <f t="shared" si="5"/>
        <v>20089657</v>
      </c>
      <c r="G34" s="85">
        <v>8505600</v>
      </c>
      <c r="H34" s="85">
        <v>11126932</v>
      </c>
      <c r="I34" s="85">
        <v>0</v>
      </c>
      <c r="J34" s="85">
        <v>457125</v>
      </c>
      <c r="K34" s="30"/>
      <c r="L34" s="56"/>
      <c r="W34" s="136"/>
      <c r="X34" s="137" t="s">
        <v>2308</v>
      </c>
      <c r="Y34" s="138"/>
      <c r="Z34" s="140">
        <v>10941709996</v>
      </c>
      <c r="AA34" s="140">
        <v>5349696724</v>
      </c>
      <c r="AB34" s="141"/>
      <c r="AC34" s="140">
        <v>5592013272</v>
      </c>
      <c r="AD34" s="138"/>
      <c r="AE34" s="138"/>
      <c r="AF34" s="145"/>
    </row>
    <row r="35" spans="1:32" ht="15">
      <c r="A35" s="87">
        <v>4</v>
      </c>
      <c r="B35" s="88" t="s">
        <v>879</v>
      </c>
      <c r="C35" s="87" t="s">
        <v>880</v>
      </c>
      <c r="D35" s="87" t="s">
        <v>869</v>
      </c>
      <c r="E35" s="89" t="s">
        <v>881</v>
      </c>
      <c r="F35" s="84">
        <f t="shared" si="5"/>
        <v>852008</v>
      </c>
      <c r="G35" s="85">
        <v>246900</v>
      </c>
      <c r="H35" s="85">
        <v>414418</v>
      </c>
      <c r="I35" s="85">
        <v>18800</v>
      </c>
      <c r="J35" s="85">
        <v>171890</v>
      </c>
      <c r="K35" s="30"/>
      <c r="L35" s="56"/>
      <c r="W35" s="136"/>
      <c r="X35" s="137" t="s">
        <v>2309</v>
      </c>
      <c r="Y35" s="138"/>
      <c r="Z35" s="140">
        <v>10939809749</v>
      </c>
      <c r="AA35" s="140">
        <v>4832350928</v>
      </c>
      <c r="AB35" s="141"/>
      <c r="AC35" s="140">
        <v>6107458821</v>
      </c>
      <c r="AD35" s="138"/>
      <c r="AE35" s="138"/>
      <c r="AF35" s="145"/>
    </row>
    <row r="36" spans="1:32" ht="15">
      <c r="A36" s="87">
        <v>5</v>
      </c>
      <c r="B36" s="88" t="s">
        <v>882</v>
      </c>
      <c r="C36" s="87" t="s">
        <v>883</v>
      </c>
      <c r="D36" s="87" t="s">
        <v>869</v>
      </c>
      <c r="E36" s="89" t="s">
        <v>884</v>
      </c>
      <c r="F36" s="84">
        <f t="shared" si="5"/>
        <v>3419003</v>
      </c>
      <c r="G36" s="85">
        <v>484940</v>
      </c>
      <c r="H36" s="85">
        <v>1202151</v>
      </c>
      <c r="I36" s="85">
        <v>232695</v>
      </c>
      <c r="J36" s="85">
        <v>1499217</v>
      </c>
      <c r="K36" s="30"/>
      <c r="L36" s="56"/>
      <c r="W36" s="136"/>
      <c r="X36" s="137" t="s">
        <v>2310</v>
      </c>
      <c r="Y36" s="138"/>
      <c r="Z36" s="140">
        <v>9768642343</v>
      </c>
      <c r="AA36" s="140">
        <v>4879205601</v>
      </c>
      <c r="AB36" s="138"/>
      <c r="AC36" s="140">
        <v>4889436742</v>
      </c>
      <c r="AD36" s="138"/>
      <c r="AE36" s="138"/>
      <c r="AF36" s="145"/>
    </row>
    <row r="37" spans="1:32" ht="15">
      <c r="A37" s="87">
        <v>6</v>
      </c>
      <c r="B37" s="88" t="s">
        <v>885</v>
      </c>
      <c r="C37" s="87" t="s">
        <v>886</v>
      </c>
      <c r="D37" s="87" t="s">
        <v>869</v>
      </c>
      <c r="E37" s="89" t="s">
        <v>887</v>
      </c>
      <c r="F37" s="84">
        <f t="shared" si="5"/>
        <v>254202</v>
      </c>
      <c r="G37" s="85">
        <v>57950</v>
      </c>
      <c r="H37" s="85">
        <v>90502</v>
      </c>
      <c r="I37" s="85">
        <v>89900</v>
      </c>
      <c r="J37" s="85">
        <v>15850</v>
      </c>
      <c r="K37" s="30"/>
      <c r="L37" s="56"/>
      <c r="W37" s="136"/>
      <c r="X37" s="137" t="s">
        <v>2311</v>
      </c>
      <c r="Y37" s="138"/>
      <c r="Z37" s="140">
        <v>9517725396</v>
      </c>
      <c r="AA37" s="140">
        <v>4506768272</v>
      </c>
      <c r="AB37" s="138"/>
      <c r="AC37" s="140">
        <v>5010957124</v>
      </c>
      <c r="AD37" s="138"/>
      <c r="AE37" s="138"/>
      <c r="AF37" s="145"/>
    </row>
    <row r="38" spans="1:32" ht="15">
      <c r="A38" s="87">
        <v>7</v>
      </c>
      <c r="B38" s="88" t="s">
        <v>888</v>
      </c>
      <c r="C38" s="87" t="s">
        <v>889</v>
      </c>
      <c r="D38" s="87" t="s">
        <v>869</v>
      </c>
      <c r="E38" s="89" t="s">
        <v>890</v>
      </c>
      <c r="F38" s="84">
        <f t="shared" si="5"/>
        <v>21095996</v>
      </c>
      <c r="G38" s="85">
        <v>18459378</v>
      </c>
      <c r="H38" s="85">
        <v>1089280</v>
      </c>
      <c r="I38" s="85">
        <v>453000</v>
      </c>
      <c r="J38" s="85">
        <v>1094338</v>
      </c>
      <c r="K38" s="30"/>
      <c r="L38" s="56"/>
      <c r="W38" s="136"/>
      <c r="X38" s="137" t="s">
        <v>2312</v>
      </c>
      <c r="Y38" s="138"/>
      <c r="Z38" s="140">
        <v>13944534578</v>
      </c>
      <c r="AA38" s="140">
        <v>5915342801</v>
      </c>
      <c r="AB38" s="138"/>
      <c r="AC38" s="140">
        <v>8029191777</v>
      </c>
      <c r="AD38" s="138"/>
      <c r="AE38" s="138"/>
      <c r="AF38" s="145"/>
    </row>
    <row r="39" spans="1:32" ht="15">
      <c r="A39" s="87">
        <v>8</v>
      </c>
      <c r="B39" s="88" t="s">
        <v>891</v>
      </c>
      <c r="C39" s="87" t="s">
        <v>892</v>
      </c>
      <c r="D39" s="87" t="s">
        <v>869</v>
      </c>
      <c r="E39" s="89" t="s">
        <v>893</v>
      </c>
      <c r="F39" s="84">
        <f t="shared" si="5"/>
        <v>31916663</v>
      </c>
      <c r="G39" s="85">
        <v>12654126</v>
      </c>
      <c r="H39" s="85">
        <v>11867073</v>
      </c>
      <c r="I39" s="85">
        <v>2033003</v>
      </c>
      <c r="J39" s="85">
        <v>5362461</v>
      </c>
      <c r="K39" s="30"/>
      <c r="L39" s="56"/>
      <c r="W39" s="136"/>
      <c r="X39" s="137" t="s">
        <v>2313</v>
      </c>
      <c r="Y39" s="138"/>
      <c r="Z39" s="140">
        <v>15356572820</v>
      </c>
      <c r="AA39" s="140">
        <v>8047734107</v>
      </c>
      <c r="AB39" s="138"/>
      <c r="AC39" s="140">
        <v>7308838713</v>
      </c>
      <c r="AD39" s="138"/>
      <c r="AE39" s="138"/>
      <c r="AF39" s="145"/>
    </row>
    <row r="40" spans="1:32" ht="15">
      <c r="A40" s="87">
        <v>9</v>
      </c>
      <c r="B40" s="88" t="s">
        <v>894</v>
      </c>
      <c r="C40" s="87" t="s">
        <v>895</v>
      </c>
      <c r="D40" s="87" t="s">
        <v>869</v>
      </c>
      <c r="E40" s="89" t="s">
        <v>896</v>
      </c>
      <c r="F40" s="84">
        <f t="shared" si="5"/>
        <v>2149360</v>
      </c>
      <c r="G40" s="85">
        <v>241391</v>
      </c>
      <c r="H40" s="85">
        <v>288204</v>
      </c>
      <c r="I40" s="85">
        <v>35118</v>
      </c>
      <c r="J40" s="85">
        <v>1584647</v>
      </c>
      <c r="K40" s="49"/>
      <c r="L40" s="56"/>
      <c r="W40" s="136"/>
      <c r="X40" s="137" t="s">
        <v>2314</v>
      </c>
      <c r="Y40" s="138"/>
      <c r="Z40" s="140">
        <v>15675107955</v>
      </c>
      <c r="AA40" s="140">
        <v>8320885749</v>
      </c>
      <c r="AB40" s="138"/>
      <c r="AC40" s="140">
        <v>7354222206</v>
      </c>
      <c r="AD40" s="138"/>
      <c r="AE40" s="138"/>
      <c r="AF40" s="145"/>
    </row>
    <row r="41" spans="1:32" ht="15">
      <c r="A41" s="87">
        <v>10</v>
      </c>
      <c r="B41" s="88" t="s">
        <v>897</v>
      </c>
      <c r="C41" s="87" t="s">
        <v>898</v>
      </c>
      <c r="D41" s="87" t="s">
        <v>869</v>
      </c>
      <c r="E41" s="89" t="s">
        <v>899</v>
      </c>
      <c r="F41" s="84">
        <f t="shared" si="5"/>
        <v>6125893</v>
      </c>
      <c r="G41" s="85">
        <v>137900</v>
      </c>
      <c r="H41" s="85">
        <v>352588</v>
      </c>
      <c r="I41" s="85">
        <v>60400</v>
      </c>
      <c r="J41" s="85">
        <v>5575005</v>
      </c>
      <c r="K41" s="30"/>
      <c r="L41" s="56"/>
      <c r="W41" s="136"/>
      <c r="X41" s="137" t="s">
        <v>2315</v>
      </c>
      <c r="Y41" s="138"/>
      <c r="Z41" s="140">
        <v>15397507147</v>
      </c>
      <c r="AA41" s="140">
        <v>9127194950</v>
      </c>
      <c r="AB41" s="138"/>
      <c r="AC41" s="140">
        <v>6270312197</v>
      </c>
      <c r="AD41" s="138"/>
      <c r="AE41" s="138"/>
      <c r="AF41" s="145"/>
    </row>
    <row r="42" spans="1:32" ht="15">
      <c r="A42" s="87">
        <v>11</v>
      </c>
      <c r="B42" s="88" t="s">
        <v>900</v>
      </c>
      <c r="C42" s="87" t="s">
        <v>901</v>
      </c>
      <c r="D42" s="87" t="s">
        <v>869</v>
      </c>
      <c r="E42" s="89" t="s">
        <v>902</v>
      </c>
      <c r="F42" s="84">
        <f t="shared" si="5"/>
        <v>41476266</v>
      </c>
      <c r="G42" s="85">
        <v>3529549</v>
      </c>
      <c r="H42" s="85">
        <v>7782428</v>
      </c>
      <c r="I42" s="85">
        <v>527725</v>
      </c>
      <c r="J42" s="85">
        <v>29636564</v>
      </c>
      <c r="K42" s="30"/>
      <c r="L42" s="56"/>
      <c r="W42" s="136"/>
      <c r="X42" s="137" t="s">
        <v>2316</v>
      </c>
      <c r="Y42" s="138"/>
      <c r="Z42" s="140">
        <v>14274331850</v>
      </c>
      <c r="AA42" s="140">
        <v>7972659530</v>
      </c>
      <c r="AB42" s="138"/>
      <c r="AC42" s="140">
        <v>6301672320</v>
      </c>
      <c r="AD42" s="138"/>
      <c r="AE42" s="138"/>
      <c r="AF42" s="145"/>
    </row>
    <row r="43" spans="1:32" ht="15">
      <c r="A43" s="87">
        <v>12</v>
      </c>
      <c r="B43" s="88" t="s">
        <v>903</v>
      </c>
      <c r="C43" s="87" t="s">
        <v>904</v>
      </c>
      <c r="D43" s="87" t="s">
        <v>869</v>
      </c>
      <c r="E43" s="89" t="s">
        <v>905</v>
      </c>
      <c r="F43" s="84">
        <f t="shared" si="5"/>
        <v>20967611</v>
      </c>
      <c r="G43" s="85">
        <v>4583286</v>
      </c>
      <c r="H43" s="85">
        <v>4386396</v>
      </c>
      <c r="I43" s="85">
        <v>271143</v>
      </c>
      <c r="J43" s="85">
        <v>11726786</v>
      </c>
      <c r="K43" s="30"/>
      <c r="L43" s="56"/>
      <c r="W43" s="136"/>
      <c r="X43" s="137" t="s">
        <v>2317</v>
      </c>
      <c r="Y43" s="138"/>
      <c r="Z43" s="140">
        <v>12148747807</v>
      </c>
      <c r="AA43" s="140">
        <v>6674318674</v>
      </c>
      <c r="AB43" s="138"/>
      <c r="AC43" s="140">
        <v>5474429133</v>
      </c>
      <c r="AD43" s="138"/>
      <c r="AE43" s="138"/>
      <c r="AF43" s="145"/>
    </row>
    <row r="44" spans="1:32" ht="15">
      <c r="A44" s="87">
        <v>13</v>
      </c>
      <c r="B44" s="88" t="s">
        <v>906</v>
      </c>
      <c r="C44" s="87" t="s">
        <v>907</v>
      </c>
      <c r="D44" s="87" t="s">
        <v>869</v>
      </c>
      <c r="E44" s="89" t="s">
        <v>1727</v>
      </c>
      <c r="F44" s="84">
        <f t="shared" si="5"/>
        <v>9548212</v>
      </c>
      <c r="G44" s="85">
        <v>1117800</v>
      </c>
      <c r="H44" s="85">
        <v>2372538</v>
      </c>
      <c r="I44" s="85">
        <v>632125</v>
      </c>
      <c r="J44" s="85">
        <v>5425749</v>
      </c>
      <c r="K44" s="30"/>
      <c r="L44" s="56"/>
      <c r="W44" s="136"/>
      <c r="X44" s="137" t="s">
        <v>2318</v>
      </c>
      <c r="Y44" s="138"/>
      <c r="Z44" s="140">
        <v>12079942099</v>
      </c>
      <c r="AA44" s="140">
        <v>6210486721</v>
      </c>
      <c r="AB44" s="138"/>
      <c r="AC44" s="140">
        <v>5869455378</v>
      </c>
      <c r="AD44" s="138"/>
      <c r="AE44" s="138"/>
      <c r="AF44" s="145"/>
    </row>
    <row r="45" spans="1:32" ht="15">
      <c r="A45" s="87">
        <v>14</v>
      </c>
      <c r="B45" s="88" t="s">
        <v>909</v>
      </c>
      <c r="C45" s="87" t="s">
        <v>910</v>
      </c>
      <c r="D45" s="87" t="s">
        <v>869</v>
      </c>
      <c r="E45" s="89" t="s">
        <v>911</v>
      </c>
      <c r="F45" s="84">
        <f t="shared" si="5"/>
        <v>6048297</v>
      </c>
      <c r="G45" s="85">
        <v>2074500</v>
      </c>
      <c r="H45" s="85">
        <v>2487222</v>
      </c>
      <c r="I45" s="85">
        <v>0</v>
      </c>
      <c r="J45" s="85">
        <v>1486575</v>
      </c>
      <c r="K45" s="30"/>
      <c r="L45" s="56"/>
      <c r="W45" s="136"/>
      <c r="X45" s="137" t="s">
        <v>2319</v>
      </c>
      <c r="Y45" s="138"/>
      <c r="Z45" s="140">
        <v>12007456630</v>
      </c>
      <c r="AA45" s="140">
        <v>5756546492</v>
      </c>
      <c r="AB45" s="138"/>
      <c r="AC45" s="140">
        <v>6250910138</v>
      </c>
      <c r="AD45" s="138"/>
      <c r="AE45" s="138"/>
      <c r="AF45" s="145"/>
    </row>
    <row r="46" spans="1:32" ht="15">
      <c r="A46" s="87">
        <v>15</v>
      </c>
      <c r="B46" s="88" t="s">
        <v>912</v>
      </c>
      <c r="C46" s="87" t="s">
        <v>913</v>
      </c>
      <c r="D46" s="87" t="s">
        <v>869</v>
      </c>
      <c r="E46" s="89" t="s">
        <v>1728</v>
      </c>
      <c r="F46" s="84">
        <f t="shared" si="5"/>
        <v>21394797</v>
      </c>
      <c r="G46" s="85">
        <v>17312999</v>
      </c>
      <c r="H46" s="85">
        <v>3590798</v>
      </c>
      <c r="I46" s="85">
        <v>0</v>
      </c>
      <c r="J46" s="85">
        <v>491000</v>
      </c>
      <c r="K46" s="30"/>
      <c r="L46" s="56"/>
      <c r="W46" s="136"/>
      <c r="X46" s="137" t="s">
        <v>2320</v>
      </c>
      <c r="Y46" s="138"/>
      <c r="Z46" s="140">
        <v>11387683514</v>
      </c>
      <c r="AA46" s="140">
        <v>5575603756</v>
      </c>
      <c r="AB46" s="138"/>
      <c r="AC46" s="140">
        <v>5812079758</v>
      </c>
      <c r="AD46" s="138"/>
      <c r="AE46" s="138"/>
      <c r="AF46" s="145"/>
    </row>
    <row r="47" spans="1:32" ht="15">
      <c r="A47" s="87">
        <v>16</v>
      </c>
      <c r="B47" s="88" t="s">
        <v>915</v>
      </c>
      <c r="C47" s="87" t="s">
        <v>916</v>
      </c>
      <c r="D47" s="87" t="s">
        <v>869</v>
      </c>
      <c r="E47" s="89" t="s">
        <v>917</v>
      </c>
      <c r="F47" s="84">
        <f t="shared" si="5"/>
        <v>39331367</v>
      </c>
      <c r="G47" s="85">
        <v>27327303</v>
      </c>
      <c r="H47" s="85">
        <v>9761677</v>
      </c>
      <c r="I47" s="85">
        <v>341925</v>
      </c>
      <c r="J47" s="85">
        <v>1900462</v>
      </c>
      <c r="K47" s="30"/>
      <c r="L47" s="56"/>
      <c r="W47" s="142"/>
      <c r="X47" s="143"/>
      <c r="Y47" s="143"/>
      <c r="Z47" s="143"/>
      <c r="AA47" s="143"/>
      <c r="AB47" s="143"/>
      <c r="AC47" s="143"/>
      <c r="AD47" s="143"/>
      <c r="AE47" s="143"/>
      <c r="AF47" s="146"/>
    </row>
    <row r="48" spans="1:12" ht="15">
      <c r="A48" s="87">
        <v>17</v>
      </c>
      <c r="B48" s="88" t="s">
        <v>918</v>
      </c>
      <c r="C48" s="87" t="s">
        <v>919</v>
      </c>
      <c r="D48" s="87" t="s">
        <v>869</v>
      </c>
      <c r="E48" s="89" t="s">
        <v>1729</v>
      </c>
      <c r="F48" s="84">
        <f t="shared" si="5"/>
        <v>3074760</v>
      </c>
      <c r="G48" s="85">
        <v>1023791</v>
      </c>
      <c r="H48" s="85">
        <v>1358017</v>
      </c>
      <c r="I48" s="85">
        <v>198479</v>
      </c>
      <c r="J48" s="85">
        <v>494473</v>
      </c>
      <c r="K48" s="30"/>
      <c r="L48" s="56"/>
    </row>
    <row r="49" spans="1:12" ht="15">
      <c r="A49" s="87">
        <v>18</v>
      </c>
      <c r="B49" s="88" t="s">
        <v>921</v>
      </c>
      <c r="C49" s="87" t="s">
        <v>922</v>
      </c>
      <c r="D49" s="87" t="s">
        <v>869</v>
      </c>
      <c r="E49" s="89" t="s">
        <v>923</v>
      </c>
      <c r="F49" s="84">
        <f t="shared" si="5"/>
        <v>8185948</v>
      </c>
      <c r="G49" s="85">
        <v>928450</v>
      </c>
      <c r="H49" s="85">
        <v>1970978</v>
      </c>
      <c r="I49" s="85">
        <v>80500</v>
      </c>
      <c r="J49" s="85">
        <v>5206020</v>
      </c>
      <c r="K49" s="30"/>
      <c r="L49" s="56"/>
    </row>
    <row r="50" spans="1:12" ht="15">
      <c r="A50" s="87">
        <v>19</v>
      </c>
      <c r="B50" s="88" t="s">
        <v>924</v>
      </c>
      <c r="C50" s="87" t="s">
        <v>925</v>
      </c>
      <c r="D50" s="87" t="s">
        <v>869</v>
      </c>
      <c r="E50" s="89" t="s">
        <v>926</v>
      </c>
      <c r="F50" s="84">
        <f t="shared" si="5"/>
        <v>21937750</v>
      </c>
      <c r="G50" s="85">
        <v>17036277</v>
      </c>
      <c r="H50" s="85">
        <v>2207854</v>
      </c>
      <c r="I50" s="85">
        <v>165501</v>
      </c>
      <c r="J50" s="85">
        <v>2528118</v>
      </c>
      <c r="K50" s="30"/>
      <c r="L50" s="56"/>
    </row>
    <row r="51" spans="1:12" ht="15">
      <c r="A51" s="87">
        <v>20</v>
      </c>
      <c r="B51" s="88" t="s">
        <v>927</v>
      </c>
      <c r="C51" s="87" t="s">
        <v>928</v>
      </c>
      <c r="D51" s="87" t="s">
        <v>869</v>
      </c>
      <c r="E51" s="89" t="s">
        <v>929</v>
      </c>
      <c r="F51" s="84">
        <f t="shared" si="5"/>
        <v>954285</v>
      </c>
      <c r="G51" s="85">
        <v>170001</v>
      </c>
      <c r="H51" s="85">
        <v>769284</v>
      </c>
      <c r="I51" s="85">
        <v>0</v>
      </c>
      <c r="J51" s="85">
        <v>15000</v>
      </c>
      <c r="K51" s="30"/>
      <c r="L51" s="56"/>
    </row>
    <row r="52" spans="1:12" ht="15">
      <c r="A52" s="87">
        <v>21</v>
      </c>
      <c r="B52" s="88" t="s">
        <v>930</v>
      </c>
      <c r="C52" s="87" t="s">
        <v>931</v>
      </c>
      <c r="D52" s="87" t="s">
        <v>869</v>
      </c>
      <c r="E52" s="89" t="s">
        <v>932</v>
      </c>
      <c r="F52" s="84">
        <f t="shared" si="5"/>
        <v>10182841</v>
      </c>
      <c r="G52" s="85">
        <v>4922050</v>
      </c>
      <c r="H52" s="85">
        <v>2262820</v>
      </c>
      <c r="I52" s="85">
        <v>176500</v>
      </c>
      <c r="J52" s="85">
        <v>2821471</v>
      </c>
      <c r="K52" s="30"/>
      <c r="L52" s="56"/>
    </row>
    <row r="53" spans="1:12" ht="15">
      <c r="A53" s="87">
        <v>22</v>
      </c>
      <c r="B53" s="88" t="s">
        <v>933</v>
      </c>
      <c r="C53" s="87" t="s">
        <v>934</v>
      </c>
      <c r="D53" s="87" t="s">
        <v>869</v>
      </c>
      <c r="E53" s="89" t="s">
        <v>935</v>
      </c>
      <c r="F53" s="84">
        <f t="shared" si="5"/>
        <v>15644894</v>
      </c>
      <c r="G53" s="85">
        <v>6361173</v>
      </c>
      <c r="H53" s="85">
        <v>9204021</v>
      </c>
      <c r="I53" s="85">
        <v>0</v>
      </c>
      <c r="J53" s="85">
        <v>79700</v>
      </c>
      <c r="K53" s="48"/>
      <c r="L53" s="56"/>
    </row>
    <row r="54" spans="1:12" ht="15">
      <c r="A54" s="87">
        <v>23</v>
      </c>
      <c r="B54" s="88" t="s">
        <v>936</v>
      </c>
      <c r="C54" s="87" t="s">
        <v>937</v>
      </c>
      <c r="D54" s="87" t="s">
        <v>869</v>
      </c>
      <c r="E54" s="89" t="s">
        <v>938</v>
      </c>
      <c r="F54" s="84">
        <f t="shared" si="5"/>
        <v>1653627</v>
      </c>
      <c r="G54" s="85">
        <v>473751</v>
      </c>
      <c r="H54" s="85">
        <v>636119</v>
      </c>
      <c r="I54" s="85">
        <v>141020</v>
      </c>
      <c r="J54" s="85">
        <v>402737</v>
      </c>
      <c r="K54" s="30"/>
      <c r="L54" s="56"/>
    </row>
    <row r="55" spans="1:12" ht="15">
      <c r="A55" s="87">
        <v>24</v>
      </c>
      <c r="B55" s="88" t="s">
        <v>940</v>
      </c>
      <c r="C55" s="87" t="s">
        <v>941</v>
      </c>
      <c r="D55" s="87" t="s">
        <v>939</v>
      </c>
      <c r="E55" s="89" t="s">
        <v>942</v>
      </c>
      <c r="F55" s="84">
        <f t="shared" si="5"/>
        <v>22865715</v>
      </c>
      <c r="G55" s="85">
        <v>5620402</v>
      </c>
      <c r="H55" s="85">
        <v>7007421</v>
      </c>
      <c r="I55" s="85">
        <v>1</v>
      </c>
      <c r="J55" s="85">
        <v>10237891</v>
      </c>
      <c r="K55" s="30"/>
      <c r="L55" s="56"/>
    </row>
    <row r="56" spans="1:12" ht="15">
      <c r="A56" s="87">
        <v>25</v>
      </c>
      <c r="B56" s="88" t="s">
        <v>943</v>
      </c>
      <c r="C56" s="87" t="s">
        <v>944</v>
      </c>
      <c r="D56" s="87" t="s">
        <v>939</v>
      </c>
      <c r="E56" s="89" t="s">
        <v>945</v>
      </c>
      <c r="F56" s="84">
        <f t="shared" si="5"/>
        <v>8984263</v>
      </c>
      <c r="G56" s="85">
        <v>4460300</v>
      </c>
      <c r="H56" s="85">
        <v>2085684</v>
      </c>
      <c r="I56" s="85">
        <v>1386900</v>
      </c>
      <c r="J56" s="85">
        <v>1051379</v>
      </c>
      <c r="K56" s="30"/>
      <c r="L56" s="56"/>
    </row>
    <row r="57" spans="1:12" ht="15">
      <c r="A57" s="87">
        <v>26</v>
      </c>
      <c r="B57" s="88" t="s">
        <v>946</v>
      </c>
      <c r="C57" s="87" t="s">
        <v>947</v>
      </c>
      <c r="D57" s="87" t="s">
        <v>939</v>
      </c>
      <c r="E57" s="89" t="s">
        <v>948</v>
      </c>
      <c r="F57" s="84">
        <f t="shared" si="5"/>
        <v>15434720</v>
      </c>
      <c r="G57" s="85">
        <v>1813851</v>
      </c>
      <c r="H57" s="85">
        <v>7543152</v>
      </c>
      <c r="I57" s="85">
        <v>57460</v>
      </c>
      <c r="J57" s="85">
        <v>6020257</v>
      </c>
      <c r="K57" s="30"/>
      <c r="L57" s="56"/>
    </row>
    <row r="58" spans="1:12" ht="15">
      <c r="A58" s="87">
        <v>27</v>
      </c>
      <c r="B58" s="88" t="s">
        <v>949</v>
      </c>
      <c r="C58" s="87" t="s">
        <v>950</v>
      </c>
      <c r="D58" s="87" t="s">
        <v>939</v>
      </c>
      <c r="E58" s="89" t="s">
        <v>951</v>
      </c>
      <c r="F58" s="84">
        <f t="shared" si="5"/>
        <v>9016404</v>
      </c>
      <c r="G58" s="85">
        <v>5000000</v>
      </c>
      <c r="H58" s="85">
        <v>1846968</v>
      </c>
      <c r="I58" s="85">
        <v>732669</v>
      </c>
      <c r="J58" s="85">
        <v>1436767</v>
      </c>
      <c r="K58" s="30"/>
      <c r="L58" s="56"/>
    </row>
    <row r="59" spans="1:12" ht="15">
      <c r="A59" s="87">
        <v>28</v>
      </c>
      <c r="B59" s="88" t="s">
        <v>952</v>
      </c>
      <c r="C59" s="87" t="s">
        <v>953</v>
      </c>
      <c r="D59" s="87" t="s">
        <v>939</v>
      </c>
      <c r="E59" s="89" t="s">
        <v>954</v>
      </c>
      <c r="F59" s="84">
        <f t="shared" si="5"/>
        <v>15195523</v>
      </c>
      <c r="G59" s="85">
        <v>150000</v>
      </c>
      <c r="H59" s="85">
        <v>1108828</v>
      </c>
      <c r="I59" s="85">
        <v>3347900</v>
      </c>
      <c r="J59" s="85">
        <v>10588795</v>
      </c>
      <c r="K59" s="48"/>
      <c r="L59" s="43"/>
    </row>
    <row r="60" spans="1:12" ht="15">
      <c r="A60" s="87">
        <v>29</v>
      </c>
      <c r="B60" s="88" t="s">
        <v>955</v>
      </c>
      <c r="C60" s="87" t="s">
        <v>956</v>
      </c>
      <c r="D60" s="87" t="s">
        <v>939</v>
      </c>
      <c r="E60" s="89" t="s">
        <v>957</v>
      </c>
      <c r="F60" s="84">
        <f t="shared" si="5"/>
        <v>19282694</v>
      </c>
      <c r="G60" s="85">
        <v>12708780</v>
      </c>
      <c r="H60" s="85">
        <v>5588580</v>
      </c>
      <c r="I60" s="85">
        <v>0</v>
      </c>
      <c r="J60" s="85">
        <v>985334</v>
      </c>
      <c r="K60" s="49"/>
      <c r="L60" s="56"/>
    </row>
    <row r="61" spans="1:12" ht="15">
      <c r="A61" s="87">
        <v>30</v>
      </c>
      <c r="B61" s="88" t="s">
        <v>958</v>
      </c>
      <c r="C61" s="87" t="s">
        <v>959</v>
      </c>
      <c r="D61" s="87" t="s">
        <v>939</v>
      </c>
      <c r="E61" s="89" t="s">
        <v>960</v>
      </c>
      <c r="F61" s="84">
        <f t="shared" si="5"/>
        <v>13277832</v>
      </c>
      <c r="G61" s="85">
        <v>7061790</v>
      </c>
      <c r="H61" s="85">
        <v>3749826</v>
      </c>
      <c r="I61" s="85">
        <v>0</v>
      </c>
      <c r="J61" s="85">
        <v>2466216</v>
      </c>
      <c r="K61" s="30"/>
      <c r="L61" s="56"/>
    </row>
    <row r="62" spans="1:12" ht="15">
      <c r="A62" s="87">
        <v>31</v>
      </c>
      <c r="B62" s="88" t="s">
        <v>961</v>
      </c>
      <c r="C62" s="87" t="s">
        <v>962</v>
      </c>
      <c r="D62" s="87" t="s">
        <v>939</v>
      </c>
      <c r="E62" s="89" t="s">
        <v>963</v>
      </c>
      <c r="F62" s="84">
        <f t="shared" si="5"/>
        <v>13596438</v>
      </c>
      <c r="G62" s="85">
        <v>5582600</v>
      </c>
      <c r="H62" s="85">
        <v>7051408</v>
      </c>
      <c r="I62" s="85">
        <v>0</v>
      </c>
      <c r="J62" s="85">
        <v>962430</v>
      </c>
      <c r="K62" s="30"/>
      <c r="L62" s="56"/>
    </row>
    <row r="63" spans="1:12" ht="15">
      <c r="A63" s="87">
        <v>32</v>
      </c>
      <c r="B63" s="88" t="s">
        <v>964</v>
      </c>
      <c r="C63" s="87" t="s">
        <v>965</v>
      </c>
      <c r="D63" s="87" t="s">
        <v>939</v>
      </c>
      <c r="E63" s="89" t="s">
        <v>966</v>
      </c>
      <c r="F63" s="84">
        <f t="shared" si="5"/>
        <v>10879270</v>
      </c>
      <c r="G63" s="85">
        <v>5153790</v>
      </c>
      <c r="H63" s="85">
        <v>4964310</v>
      </c>
      <c r="I63" s="85">
        <v>39000</v>
      </c>
      <c r="J63" s="85">
        <v>722170</v>
      </c>
      <c r="K63" s="30"/>
      <c r="L63" s="56"/>
    </row>
    <row r="64" spans="1:12" ht="15">
      <c r="A64" s="87">
        <v>33</v>
      </c>
      <c r="B64" s="88" t="s">
        <v>967</v>
      </c>
      <c r="C64" s="87" t="s">
        <v>968</v>
      </c>
      <c r="D64" s="87" t="s">
        <v>939</v>
      </c>
      <c r="E64" s="89" t="s">
        <v>969</v>
      </c>
      <c r="F64" s="84">
        <f t="shared" si="5"/>
        <v>7953081</v>
      </c>
      <c r="G64" s="85">
        <v>1060700</v>
      </c>
      <c r="H64" s="85">
        <v>4858203</v>
      </c>
      <c r="I64" s="85">
        <v>1781108</v>
      </c>
      <c r="J64" s="85">
        <v>253070</v>
      </c>
      <c r="K64" s="30"/>
      <c r="L64" s="56"/>
    </row>
    <row r="65" spans="1:12" ht="15">
      <c r="A65" s="87">
        <v>34</v>
      </c>
      <c r="B65" s="88" t="s">
        <v>970</v>
      </c>
      <c r="C65" s="87" t="s">
        <v>971</v>
      </c>
      <c r="D65" s="87" t="s">
        <v>939</v>
      </c>
      <c r="E65" s="89" t="s">
        <v>972</v>
      </c>
      <c r="F65" s="84">
        <f t="shared" si="5"/>
        <v>14652319</v>
      </c>
      <c r="G65" s="85">
        <v>2489600</v>
      </c>
      <c r="H65" s="85">
        <v>5066938</v>
      </c>
      <c r="I65" s="85">
        <v>0</v>
      </c>
      <c r="J65" s="85">
        <v>7095781</v>
      </c>
      <c r="K65" s="30"/>
      <c r="L65" s="56"/>
    </row>
    <row r="66" spans="1:12" ht="15">
      <c r="A66" s="87">
        <v>35</v>
      </c>
      <c r="B66" s="88" t="s">
        <v>973</v>
      </c>
      <c r="C66" s="87" t="s">
        <v>974</v>
      </c>
      <c r="D66" s="87" t="s">
        <v>939</v>
      </c>
      <c r="E66" s="89" t="s">
        <v>975</v>
      </c>
      <c r="F66" s="84">
        <f t="shared" si="5"/>
        <v>10018674</v>
      </c>
      <c r="G66" s="85">
        <v>1182895</v>
      </c>
      <c r="H66" s="85">
        <v>1212608</v>
      </c>
      <c r="I66" s="85">
        <v>906190</v>
      </c>
      <c r="J66" s="85">
        <v>6716981</v>
      </c>
      <c r="K66" s="30"/>
      <c r="L66" s="56"/>
    </row>
    <row r="67" spans="1:12" ht="15">
      <c r="A67" s="87">
        <v>36</v>
      </c>
      <c r="B67" s="88" t="s">
        <v>976</v>
      </c>
      <c r="C67" s="87" t="s">
        <v>977</v>
      </c>
      <c r="D67" s="87" t="s">
        <v>939</v>
      </c>
      <c r="E67" s="89" t="s">
        <v>978</v>
      </c>
      <c r="F67" s="84">
        <f t="shared" si="5"/>
        <v>67035325</v>
      </c>
      <c r="G67" s="85">
        <v>13393400</v>
      </c>
      <c r="H67" s="85">
        <v>9423466</v>
      </c>
      <c r="I67" s="85">
        <v>39761100</v>
      </c>
      <c r="J67" s="85">
        <v>4457359</v>
      </c>
      <c r="K67" s="30"/>
      <c r="L67" s="56"/>
    </row>
    <row r="68" spans="1:12" ht="15">
      <c r="A68" s="87">
        <v>37</v>
      </c>
      <c r="B68" s="88" t="s">
        <v>979</v>
      </c>
      <c r="C68" s="87" t="s">
        <v>980</v>
      </c>
      <c r="D68" s="87" t="s">
        <v>939</v>
      </c>
      <c r="E68" s="89" t="s">
        <v>981</v>
      </c>
      <c r="F68" s="84">
        <f t="shared" si="5"/>
        <v>7949696</v>
      </c>
      <c r="G68" s="85">
        <v>1353250</v>
      </c>
      <c r="H68" s="85">
        <v>3509368</v>
      </c>
      <c r="I68" s="85">
        <v>662500</v>
      </c>
      <c r="J68" s="85">
        <v>2424578</v>
      </c>
      <c r="K68" s="30"/>
      <c r="L68" s="56"/>
    </row>
    <row r="69" spans="1:12" ht="15">
      <c r="A69" s="87">
        <v>38</v>
      </c>
      <c r="B69" s="88" t="s">
        <v>982</v>
      </c>
      <c r="C69" s="87" t="s">
        <v>983</v>
      </c>
      <c r="D69" s="87" t="s">
        <v>939</v>
      </c>
      <c r="E69" s="89" t="s">
        <v>984</v>
      </c>
      <c r="F69" s="84">
        <f t="shared" si="5"/>
        <v>35735247</v>
      </c>
      <c r="G69" s="85">
        <v>3213000</v>
      </c>
      <c r="H69" s="85">
        <v>7323435</v>
      </c>
      <c r="I69" s="85">
        <v>17987291</v>
      </c>
      <c r="J69" s="85">
        <v>7211521</v>
      </c>
      <c r="K69" s="30"/>
      <c r="L69" s="56"/>
    </row>
    <row r="70" spans="1:12" ht="15">
      <c r="A70" s="87">
        <v>39</v>
      </c>
      <c r="B70" s="88" t="s">
        <v>985</v>
      </c>
      <c r="C70" s="87" t="s">
        <v>986</v>
      </c>
      <c r="D70" s="87" t="s">
        <v>939</v>
      </c>
      <c r="E70" s="89" t="s">
        <v>987</v>
      </c>
      <c r="F70" s="84">
        <f t="shared" si="5"/>
        <v>27509677</v>
      </c>
      <c r="G70" s="85">
        <v>13780066</v>
      </c>
      <c r="H70" s="85">
        <v>4867752</v>
      </c>
      <c r="I70" s="85">
        <v>957000</v>
      </c>
      <c r="J70" s="85">
        <v>7904859</v>
      </c>
      <c r="K70" s="30"/>
      <c r="L70" s="56"/>
    </row>
    <row r="71" spans="1:12" ht="15">
      <c r="A71" s="87">
        <v>40</v>
      </c>
      <c r="B71" s="88" t="s">
        <v>988</v>
      </c>
      <c r="C71" s="87" t="s">
        <v>989</v>
      </c>
      <c r="D71" s="87" t="s">
        <v>939</v>
      </c>
      <c r="E71" s="89" t="s">
        <v>990</v>
      </c>
      <c r="F71" s="84">
        <f t="shared" si="5"/>
        <v>37476970</v>
      </c>
      <c r="G71" s="85">
        <v>1966324</v>
      </c>
      <c r="H71" s="85">
        <v>14005607</v>
      </c>
      <c r="I71" s="85">
        <v>1343506</v>
      </c>
      <c r="J71" s="85">
        <v>20161533</v>
      </c>
      <c r="K71" s="30"/>
      <c r="L71" s="56"/>
    </row>
    <row r="72" spans="1:12" ht="15">
      <c r="A72" s="87">
        <v>41</v>
      </c>
      <c r="B72" s="88" t="s">
        <v>991</v>
      </c>
      <c r="C72" s="87" t="s">
        <v>992</v>
      </c>
      <c r="D72" s="87" t="s">
        <v>939</v>
      </c>
      <c r="E72" s="89" t="s">
        <v>993</v>
      </c>
      <c r="F72" s="84">
        <f t="shared" si="5"/>
        <v>4982882</v>
      </c>
      <c r="G72" s="85">
        <v>868900</v>
      </c>
      <c r="H72" s="85">
        <v>1342833</v>
      </c>
      <c r="I72" s="85">
        <v>0</v>
      </c>
      <c r="J72" s="85">
        <v>2771149</v>
      </c>
      <c r="K72" s="30"/>
      <c r="L72" s="56"/>
    </row>
    <row r="73" spans="1:12" ht="15">
      <c r="A73" s="87">
        <v>42</v>
      </c>
      <c r="B73" s="88" t="s">
        <v>994</v>
      </c>
      <c r="C73" s="87" t="s">
        <v>995</v>
      </c>
      <c r="D73" s="87" t="s">
        <v>939</v>
      </c>
      <c r="E73" s="89" t="s">
        <v>996</v>
      </c>
      <c r="F73" s="84">
        <f t="shared" si="5"/>
        <v>57091963</v>
      </c>
      <c r="G73" s="85">
        <v>13879132</v>
      </c>
      <c r="H73" s="85">
        <v>16728261</v>
      </c>
      <c r="I73" s="85">
        <v>6129291</v>
      </c>
      <c r="J73" s="85">
        <v>20355279</v>
      </c>
      <c r="K73" s="30"/>
      <c r="L73" s="56"/>
    </row>
    <row r="74" spans="1:12" ht="15">
      <c r="A74" s="87">
        <v>43</v>
      </c>
      <c r="B74" s="88" t="s">
        <v>997</v>
      </c>
      <c r="C74" s="87" t="s">
        <v>998</v>
      </c>
      <c r="D74" s="87" t="s">
        <v>939</v>
      </c>
      <c r="E74" s="89" t="s">
        <v>999</v>
      </c>
      <c r="F74" s="84">
        <f t="shared" si="5"/>
        <v>32897332</v>
      </c>
      <c r="G74" s="85">
        <v>14427162</v>
      </c>
      <c r="H74" s="85">
        <v>8863255</v>
      </c>
      <c r="I74" s="85">
        <v>2320590</v>
      </c>
      <c r="J74" s="85">
        <v>7286325</v>
      </c>
      <c r="K74" s="30"/>
      <c r="L74" s="56"/>
    </row>
    <row r="75" spans="1:12" ht="15">
      <c r="A75" s="87">
        <v>44</v>
      </c>
      <c r="B75" s="88" t="s">
        <v>1000</v>
      </c>
      <c r="C75" s="87" t="s">
        <v>1001</v>
      </c>
      <c r="D75" s="87" t="s">
        <v>939</v>
      </c>
      <c r="E75" s="89" t="s">
        <v>1002</v>
      </c>
      <c r="F75" s="84">
        <f t="shared" si="5"/>
        <v>14760629</v>
      </c>
      <c r="G75" s="85">
        <v>4030106</v>
      </c>
      <c r="H75" s="85">
        <v>3981691</v>
      </c>
      <c r="I75" s="85">
        <v>3374700</v>
      </c>
      <c r="J75" s="85">
        <v>3374132</v>
      </c>
      <c r="K75" s="30"/>
      <c r="L75" s="56"/>
    </row>
    <row r="76" spans="1:12" ht="15">
      <c r="A76" s="87">
        <v>45</v>
      </c>
      <c r="B76" s="88" t="s">
        <v>1003</v>
      </c>
      <c r="C76" s="87" t="s">
        <v>1004</v>
      </c>
      <c r="D76" s="87" t="s">
        <v>939</v>
      </c>
      <c r="E76" s="89" t="s">
        <v>1005</v>
      </c>
      <c r="F76" s="84">
        <f t="shared" si="5"/>
        <v>18667297</v>
      </c>
      <c r="G76" s="85">
        <v>2792550</v>
      </c>
      <c r="H76" s="85">
        <v>12965342</v>
      </c>
      <c r="I76" s="85">
        <v>85500</v>
      </c>
      <c r="J76" s="85">
        <v>2823905</v>
      </c>
      <c r="K76" s="48"/>
      <c r="L76" s="56"/>
    </row>
    <row r="77" spans="1:12" ht="15">
      <c r="A77" s="87">
        <v>46</v>
      </c>
      <c r="B77" s="88" t="s">
        <v>1006</v>
      </c>
      <c r="C77" s="87" t="s">
        <v>1007</v>
      </c>
      <c r="D77" s="87" t="s">
        <v>939</v>
      </c>
      <c r="E77" s="89" t="s">
        <v>1008</v>
      </c>
      <c r="F77" s="84">
        <f t="shared" si="5"/>
        <v>104008327</v>
      </c>
      <c r="G77" s="85">
        <v>17479200</v>
      </c>
      <c r="H77" s="85">
        <v>8215801</v>
      </c>
      <c r="I77" s="85">
        <v>63205500</v>
      </c>
      <c r="J77" s="85">
        <v>15107826</v>
      </c>
      <c r="K77" s="49"/>
      <c r="L77" s="56"/>
    </row>
    <row r="78" spans="1:12" ht="15">
      <c r="A78" s="87">
        <v>47</v>
      </c>
      <c r="B78" s="88" t="s">
        <v>1009</v>
      </c>
      <c r="C78" s="87" t="s">
        <v>1010</v>
      </c>
      <c r="D78" s="87" t="s">
        <v>939</v>
      </c>
      <c r="E78" s="89" t="s">
        <v>1011</v>
      </c>
      <c r="F78" s="84">
        <f t="shared" si="5"/>
        <v>4036230</v>
      </c>
      <c r="G78" s="85">
        <v>2000</v>
      </c>
      <c r="H78" s="85">
        <v>3700473</v>
      </c>
      <c r="I78" s="85">
        <v>0</v>
      </c>
      <c r="J78" s="85">
        <v>333757</v>
      </c>
      <c r="K78" s="48"/>
      <c r="L78" s="56"/>
    </row>
    <row r="79" spans="1:12" ht="15">
      <c r="A79" s="87">
        <v>48</v>
      </c>
      <c r="B79" s="88" t="s">
        <v>1012</v>
      </c>
      <c r="C79" s="87" t="s">
        <v>1013</v>
      </c>
      <c r="D79" s="87" t="s">
        <v>939</v>
      </c>
      <c r="E79" s="89" t="s">
        <v>1014</v>
      </c>
      <c r="F79" s="84">
        <f t="shared" si="5"/>
        <v>6409810</v>
      </c>
      <c r="G79" s="85">
        <v>856900</v>
      </c>
      <c r="H79" s="85">
        <v>3810722</v>
      </c>
      <c r="I79" s="85">
        <v>30120</v>
      </c>
      <c r="J79" s="85">
        <v>1712068</v>
      </c>
      <c r="K79" s="30"/>
      <c r="L79" s="56"/>
    </row>
    <row r="80" spans="1:12" ht="15">
      <c r="A80" s="87">
        <v>49</v>
      </c>
      <c r="B80" s="88" t="s">
        <v>1015</v>
      </c>
      <c r="C80" s="87" t="s">
        <v>1016</v>
      </c>
      <c r="D80" s="87" t="s">
        <v>939</v>
      </c>
      <c r="E80" s="89" t="s">
        <v>1017</v>
      </c>
      <c r="F80" s="84">
        <f t="shared" si="5"/>
        <v>5244980</v>
      </c>
      <c r="G80" s="85">
        <v>2744600</v>
      </c>
      <c r="H80" s="85">
        <v>1771445</v>
      </c>
      <c r="I80" s="85">
        <v>0</v>
      </c>
      <c r="J80" s="85">
        <v>728935</v>
      </c>
      <c r="K80" s="30"/>
      <c r="L80" s="56"/>
    </row>
    <row r="81" spans="1:12" ht="15">
      <c r="A81" s="87">
        <v>50</v>
      </c>
      <c r="B81" s="88" t="s">
        <v>1018</v>
      </c>
      <c r="C81" s="87" t="s">
        <v>1019</v>
      </c>
      <c r="D81" s="87" t="s">
        <v>939</v>
      </c>
      <c r="E81" s="89" t="s">
        <v>1020</v>
      </c>
      <c r="F81" s="84">
        <f t="shared" si="5"/>
        <v>7008010</v>
      </c>
      <c r="G81" s="85">
        <v>300</v>
      </c>
      <c r="H81" s="85">
        <v>4943526</v>
      </c>
      <c r="I81" s="85">
        <v>0</v>
      </c>
      <c r="J81" s="85">
        <v>2064184</v>
      </c>
      <c r="K81" s="30"/>
      <c r="L81" s="56"/>
    </row>
    <row r="82" spans="1:12" ht="15">
      <c r="A82" s="87">
        <v>51</v>
      </c>
      <c r="B82" s="88" t="s">
        <v>1021</v>
      </c>
      <c r="C82" s="87" t="s">
        <v>1022</v>
      </c>
      <c r="D82" s="87" t="s">
        <v>939</v>
      </c>
      <c r="E82" s="89" t="s">
        <v>1023</v>
      </c>
      <c r="F82" s="84">
        <f t="shared" si="5"/>
        <v>8676621</v>
      </c>
      <c r="G82" s="85">
        <v>2075900</v>
      </c>
      <c r="H82" s="85">
        <v>6031917</v>
      </c>
      <c r="I82" s="85">
        <v>0</v>
      </c>
      <c r="J82" s="85">
        <v>568804</v>
      </c>
      <c r="K82" s="49"/>
      <c r="L82" s="56"/>
    </row>
    <row r="83" spans="1:12" ht="15">
      <c r="A83" s="87">
        <v>52</v>
      </c>
      <c r="B83" s="88" t="s">
        <v>1024</v>
      </c>
      <c r="C83" s="87" t="s">
        <v>1025</v>
      </c>
      <c r="D83" s="87" t="s">
        <v>939</v>
      </c>
      <c r="E83" s="89" t="s">
        <v>1026</v>
      </c>
      <c r="F83" s="84">
        <f t="shared" si="5"/>
        <v>7224323</v>
      </c>
      <c r="G83" s="85">
        <v>1270600</v>
      </c>
      <c r="H83" s="85">
        <v>4537323</v>
      </c>
      <c r="I83" s="85">
        <v>109600</v>
      </c>
      <c r="J83" s="85">
        <v>1306800</v>
      </c>
      <c r="K83" s="30"/>
      <c r="L83" s="56"/>
    </row>
    <row r="84" spans="1:12" ht="15">
      <c r="A84" s="87">
        <v>53</v>
      </c>
      <c r="B84" s="88" t="s">
        <v>1027</v>
      </c>
      <c r="C84" s="87" t="s">
        <v>1028</v>
      </c>
      <c r="D84" s="87" t="s">
        <v>939</v>
      </c>
      <c r="E84" s="89" t="s">
        <v>1029</v>
      </c>
      <c r="F84" s="84">
        <f t="shared" si="5"/>
        <v>5266700</v>
      </c>
      <c r="G84" s="85">
        <v>470000</v>
      </c>
      <c r="H84" s="85">
        <v>2431457</v>
      </c>
      <c r="I84" s="85">
        <v>0</v>
      </c>
      <c r="J84" s="85">
        <v>2365243</v>
      </c>
      <c r="K84" s="30"/>
      <c r="L84" s="56"/>
    </row>
    <row r="85" spans="1:12" ht="15">
      <c r="A85" s="87">
        <v>54</v>
      </c>
      <c r="B85" s="88" t="s">
        <v>1030</v>
      </c>
      <c r="C85" s="87" t="s">
        <v>1031</v>
      </c>
      <c r="D85" s="87" t="s">
        <v>939</v>
      </c>
      <c r="E85" s="89" t="s">
        <v>1032</v>
      </c>
      <c r="F85" s="84">
        <f t="shared" si="5"/>
        <v>7446272</v>
      </c>
      <c r="G85" s="85">
        <v>1158500</v>
      </c>
      <c r="H85" s="85">
        <v>2935802</v>
      </c>
      <c r="I85" s="85">
        <v>102500</v>
      </c>
      <c r="J85" s="85">
        <v>3249470</v>
      </c>
      <c r="K85" s="30"/>
      <c r="L85" s="56"/>
    </row>
    <row r="86" spans="1:12" ht="15">
      <c r="A86" s="87">
        <v>55</v>
      </c>
      <c r="B86" s="88" t="s">
        <v>1033</v>
      </c>
      <c r="C86" s="87" t="s">
        <v>1034</v>
      </c>
      <c r="D86" s="87" t="s">
        <v>939</v>
      </c>
      <c r="E86" s="89" t="s">
        <v>1035</v>
      </c>
      <c r="F86" s="84">
        <f t="shared" si="5"/>
        <v>18835076</v>
      </c>
      <c r="G86" s="85">
        <v>3166386</v>
      </c>
      <c r="H86" s="85">
        <v>6677120</v>
      </c>
      <c r="I86" s="85">
        <v>25500</v>
      </c>
      <c r="J86" s="85">
        <v>8966070</v>
      </c>
      <c r="K86" s="30"/>
      <c r="L86" s="56"/>
    </row>
    <row r="87" spans="1:12" ht="15">
      <c r="A87" s="87">
        <v>56</v>
      </c>
      <c r="B87" s="88" t="s">
        <v>1036</v>
      </c>
      <c r="C87" s="87" t="s">
        <v>1037</v>
      </c>
      <c r="D87" s="87" t="s">
        <v>939</v>
      </c>
      <c r="E87" s="89" t="s">
        <v>1038</v>
      </c>
      <c r="F87" s="84">
        <f t="shared" si="5"/>
        <v>53176673</v>
      </c>
      <c r="G87" s="85">
        <v>6735920</v>
      </c>
      <c r="H87" s="85">
        <v>14617078</v>
      </c>
      <c r="I87" s="85">
        <v>19316134</v>
      </c>
      <c r="J87" s="85">
        <v>12507541</v>
      </c>
      <c r="K87" s="30"/>
      <c r="L87" s="56"/>
    </row>
    <row r="88" spans="1:12" ht="15">
      <c r="A88" s="87">
        <v>57</v>
      </c>
      <c r="B88" s="88" t="s">
        <v>1039</v>
      </c>
      <c r="C88" s="87" t="s">
        <v>1040</v>
      </c>
      <c r="D88" s="87" t="s">
        <v>939</v>
      </c>
      <c r="E88" s="89" t="s">
        <v>1041</v>
      </c>
      <c r="F88" s="84">
        <f t="shared" si="5"/>
        <v>5923491</v>
      </c>
      <c r="G88" s="85">
        <v>1139000</v>
      </c>
      <c r="H88" s="85">
        <v>2999575</v>
      </c>
      <c r="I88" s="85">
        <v>130025</v>
      </c>
      <c r="J88" s="85">
        <v>1654891</v>
      </c>
      <c r="K88" s="30"/>
      <c r="L88" s="56"/>
    </row>
    <row r="89" spans="1:12" ht="15">
      <c r="A89" s="87">
        <v>58</v>
      </c>
      <c r="B89" s="88" t="s">
        <v>1042</v>
      </c>
      <c r="C89" s="87" t="s">
        <v>1043</v>
      </c>
      <c r="D89" s="87" t="s">
        <v>939</v>
      </c>
      <c r="E89" s="89" t="s">
        <v>1044</v>
      </c>
      <c r="F89" s="84">
        <f t="shared" si="5"/>
        <v>6868957</v>
      </c>
      <c r="G89" s="85">
        <v>314932</v>
      </c>
      <c r="H89" s="85">
        <v>3563907</v>
      </c>
      <c r="I89" s="85">
        <v>986500</v>
      </c>
      <c r="J89" s="85">
        <v>2003618</v>
      </c>
      <c r="K89" s="30"/>
      <c r="L89" s="56"/>
    </row>
    <row r="90" spans="1:12" ht="15">
      <c r="A90" s="87">
        <v>59</v>
      </c>
      <c r="B90" s="88" t="s">
        <v>1045</v>
      </c>
      <c r="C90" s="87" t="s">
        <v>1046</v>
      </c>
      <c r="D90" s="87" t="s">
        <v>939</v>
      </c>
      <c r="E90" s="89" t="s">
        <v>1047</v>
      </c>
      <c r="F90" s="84">
        <f t="shared" si="5"/>
        <v>15893308</v>
      </c>
      <c r="G90" s="85">
        <v>4227525</v>
      </c>
      <c r="H90" s="85">
        <v>4371900</v>
      </c>
      <c r="I90" s="85">
        <v>10400</v>
      </c>
      <c r="J90" s="85">
        <v>7283483</v>
      </c>
      <c r="K90" s="30"/>
      <c r="L90" s="56"/>
    </row>
    <row r="91" spans="1:12" ht="15">
      <c r="A91" s="87">
        <v>60</v>
      </c>
      <c r="B91" s="88" t="s">
        <v>1048</v>
      </c>
      <c r="C91" s="87" t="s">
        <v>1049</v>
      </c>
      <c r="D91" s="87" t="s">
        <v>939</v>
      </c>
      <c r="E91" s="89" t="s">
        <v>1050</v>
      </c>
      <c r="F91" s="84">
        <f t="shared" si="5"/>
        <v>4754125</v>
      </c>
      <c r="G91" s="85">
        <v>26900</v>
      </c>
      <c r="H91" s="85">
        <v>888367</v>
      </c>
      <c r="I91" s="85">
        <v>0</v>
      </c>
      <c r="J91" s="85">
        <v>3838858</v>
      </c>
      <c r="K91" s="49"/>
      <c r="L91" s="56"/>
    </row>
    <row r="92" spans="1:12" ht="15">
      <c r="A92" s="87">
        <v>61</v>
      </c>
      <c r="B92" s="88" t="s">
        <v>1051</v>
      </c>
      <c r="C92" s="87" t="s">
        <v>1052</v>
      </c>
      <c r="D92" s="87" t="s">
        <v>939</v>
      </c>
      <c r="E92" s="89" t="s">
        <v>1053</v>
      </c>
      <c r="F92" s="84">
        <f t="shared" si="5"/>
        <v>9934630</v>
      </c>
      <c r="G92" s="85">
        <v>1376651</v>
      </c>
      <c r="H92" s="85">
        <v>5941328</v>
      </c>
      <c r="I92" s="85">
        <v>0</v>
      </c>
      <c r="J92" s="85">
        <v>2616651</v>
      </c>
      <c r="K92" s="30"/>
      <c r="L92" s="56"/>
    </row>
    <row r="93" spans="1:12" ht="15">
      <c r="A93" s="87">
        <v>62</v>
      </c>
      <c r="B93" s="88" t="s">
        <v>1054</v>
      </c>
      <c r="C93" s="87" t="s">
        <v>1055</v>
      </c>
      <c r="D93" s="87" t="s">
        <v>939</v>
      </c>
      <c r="E93" s="89" t="s">
        <v>1056</v>
      </c>
      <c r="F93" s="84">
        <f t="shared" si="5"/>
        <v>8338737</v>
      </c>
      <c r="G93" s="85">
        <v>1081900</v>
      </c>
      <c r="H93" s="85">
        <v>3962921</v>
      </c>
      <c r="I93" s="85">
        <v>15000</v>
      </c>
      <c r="J93" s="85">
        <v>3278916</v>
      </c>
      <c r="K93" s="30"/>
      <c r="L93" s="56"/>
    </row>
    <row r="94" spans="1:12" ht="15">
      <c r="A94" s="87">
        <v>63</v>
      </c>
      <c r="B94" s="88" t="s">
        <v>1057</v>
      </c>
      <c r="C94" s="87" t="s">
        <v>1058</v>
      </c>
      <c r="D94" s="87" t="s">
        <v>939</v>
      </c>
      <c r="E94" s="89" t="s">
        <v>1059</v>
      </c>
      <c r="F94" s="84">
        <f t="shared" si="5"/>
        <v>5727211</v>
      </c>
      <c r="G94" s="85">
        <v>1572650</v>
      </c>
      <c r="H94" s="85">
        <v>1524760</v>
      </c>
      <c r="I94" s="85">
        <v>50500</v>
      </c>
      <c r="J94" s="85">
        <v>2579301</v>
      </c>
      <c r="K94" s="30"/>
      <c r="L94" s="56"/>
    </row>
    <row r="95" spans="1:12" ht="15">
      <c r="A95" s="87">
        <v>64</v>
      </c>
      <c r="B95" s="88" t="s">
        <v>1060</v>
      </c>
      <c r="C95" s="87" t="s">
        <v>1061</v>
      </c>
      <c r="D95" s="87" t="s">
        <v>939</v>
      </c>
      <c r="E95" s="89" t="s">
        <v>1062</v>
      </c>
      <c r="F95" s="84">
        <f t="shared" si="5"/>
        <v>5858728</v>
      </c>
      <c r="G95" s="85">
        <v>2290425</v>
      </c>
      <c r="H95" s="85">
        <v>3459457</v>
      </c>
      <c r="I95" s="85">
        <v>14900</v>
      </c>
      <c r="J95" s="85">
        <v>93946</v>
      </c>
      <c r="K95" s="30"/>
      <c r="L95" s="56"/>
    </row>
    <row r="96" spans="1:12" ht="15">
      <c r="A96" s="87">
        <v>65</v>
      </c>
      <c r="B96" s="88" t="s">
        <v>1063</v>
      </c>
      <c r="C96" s="87" t="s">
        <v>1064</v>
      </c>
      <c r="D96" s="87" t="s">
        <v>939</v>
      </c>
      <c r="E96" s="89" t="s">
        <v>1066</v>
      </c>
      <c r="F96" s="84">
        <f aca="true" t="shared" si="6" ref="F96:F159">G96+H96+I96+J96</f>
        <v>13012622</v>
      </c>
      <c r="G96" s="85">
        <v>727000</v>
      </c>
      <c r="H96" s="85">
        <v>7508153</v>
      </c>
      <c r="I96" s="85">
        <v>63200</v>
      </c>
      <c r="J96" s="85">
        <v>4714269</v>
      </c>
      <c r="K96" s="30"/>
      <c r="L96" s="56"/>
    </row>
    <row r="97" spans="1:12" ht="15">
      <c r="A97" s="87">
        <v>66</v>
      </c>
      <c r="B97" s="88" t="s">
        <v>1067</v>
      </c>
      <c r="C97" s="87" t="s">
        <v>1068</v>
      </c>
      <c r="D97" s="87" t="s">
        <v>939</v>
      </c>
      <c r="E97" s="89" t="s">
        <v>1069</v>
      </c>
      <c r="F97" s="84">
        <f t="shared" si="6"/>
        <v>10381780</v>
      </c>
      <c r="G97" s="85">
        <v>6166520</v>
      </c>
      <c r="H97" s="85">
        <v>3292265</v>
      </c>
      <c r="I97" s="85">
        <v>7475</v>
      </c>
      <c r="J97" s="85">
        <v>915520</v>
      </c>
      <c r="K97" s="30"/>
      <c r="L97" s="56"/>
    </row>
    <row r="98" spans="1:12" ht="15">
      <c r="A98" s="87">
        <v>67</v>
      </c>
      <c r="B98" s="88" t="s">
        <v>1070</v>
      </c>
      <c r="C98" s="87" t="s">
        <v>1071</v>
      </c>
      <c r="D98" s="87" t="s">
        <v>939</v>
      </c>
      <c r="E98" s="89" t="s">
        <v>1072</v>
      </c>
      <c r="F98" s="84">
        <f t="shared" si="6"/>
        <v>9965046</v>
      </c>
      <c r="G98" s="85">
        <v>1877700</v>
      </c>
      <c r="H98" s="85">
        <v>6666486</v>
      </c>
      <c r="I98" s="85">
        <v>0</v>
      </c>
      <c r="J98" s="85">
        <v>1420860</v>
      </c>
      <c r="K98" s="30"/>
      <c r="L98" s="56"/>
    </row>
    <row r="99" spans="1:12" ht="15">
      <c r="A99" s="87">
        <v>68</v>
      </c>
      <c r="B99" s="88" t="s">
        <v>1073</v>
      </c>
      <c r="C99" s="87" t="s">
        <v>1074</v>
      </c>
      <c r="D99" s="87" t="s">
        <v>939</v>
      </c>
      <c r="E99" s="89" t="s">
        <v>1075</v>
      </c>
      <c r="F99" s="84">
        <f t="shared" si="6"/>
        <v>30520562</v>
      </c>
      <c r="G99" s="85">
        <v>21861900</v>
      </c>
      <c r="H99" s="85">
        <v>2508893</v>
      </c>
      <c r="I99" s="85">
        <v>1549200</v>
      </c>
      <c r="J99" s="85">
        <v>4600569</v>
      </c>
      <c r="K99" s="30"/>
      <c r="L99" s="56"/>
    </row>
    <row r="100" spans="1:12" ht="15">
      <c r="A100" s="87">
        <v>69</v>
      </c>
      <c r="B100" s="88" t="s">
        <v>1076</v>
      </c>
      <c r="C100" s="87" t="s">
        <v>1077</v>
      </c>
      <c r="D100" s="87" t="s">
        <v>939</v>
      </c>
      <c r="E100" s="89" t="s">
        <v>1078</v>
      </c>
      <c r="F100" s="84">
        <f t="shared" si="6"/>
        <v>175103648</v>
      </c>
      <c r="G100" s="85">
        <v>8639446</v>
      </c>
      <c r="H100" s="85">
        <v>10781893</v>
      </c>
      <c r="I100" s="85">
        <v>65350100</v>
      </c>
      <c r="J100" s="85">
        <v>90332209</v>
      </c>
      <c r="K100" s="30"/>
      <c r="L100" s="56"/>
    </row>
    <row r="101" spans="1:12" ht="15">
      <c r="A101" s="87">
        <v>70</v>
      </c>
      <c r="B101" s="88" t="s">
        <v>1079</v>
      </c>
      <c r="C101" s="87" t="s">
        <v>1080</v>
      </c>
      <c r="D101" s="87" t="s">
        <v>939</v>
      </c>
      <c r="E101" s="89" t="s">
        <v>1081</v>
      </c>
      <c r="F101" s="84">
        <f t="shared" si="6"/>
        <v>8508247</v>
      </c>
      <c r="G101" s="85">
        <v>1921000</v>
      </c>
      <c r="H101" s="85">
        <v>3598430</v>
      </c>
      <c r="I101" s="85">
        <v>0</v>
      </c>
      <c r="J101" s="85">
        <v>2988817</v>
      </c>
      <c r="K101" s="30"/>
      <c r="L101" s="56"/>
    </row>
    <row r="102" spans="1:12" ht="15">
      <c r="A102" s="87">
        <v>71</v>
      </c>
      <c r="B102" s="88" t="s">
        <v>1082</v>
      </c>
      <c r="C102" s="87" t="s">
        <v>1083</v>
      </c>
      <c r="D102" s="87" t="s">
        <v>939</v>
      </c>
      <c r="E102" s="89" t="s">
        <v>1084</v>
      </c>
      <c r="F102" s="84">
        <f t="shared" si="6"/>
        <v>22292019</v>
      </c>
      <c r="G102" s="85">
        <v>2778900</v>
      </c>
      <c r="H102" s="85">
        <v>8973872</v>
      </c>
      <c r="I102" s="85">
        <v>147300</v>
      </c>
      <c r="J102" s="85">
        <v>10391947</v>
      </c>
      <c r="K102" s="30"/>
      <c r="L102" s="56"/>
    </row>
    <row r="103" spans="1:12" ht="15">
      <c r="A103" s="87">
        <v>72</v>
      </c>
      <c r="B103" s="88" t="s">
        <v>1085</v>
      </c>
      <c r="C103" s="87" t="s">
        <v>1086</v>
      </c>
      <c r="D103" s="87" t="s">
        <v>939</v>
      </c>
      <c r="E103" s="89" t="s">
        <v>1087</v>
      </c>
      <c r="F103" s="84">
        <f t="shared" si="6"/>
        <v>12073426</v>
      </c>
      <c r="G103" s="85">
        <v>1801140</v>
      </c>
      <c r="H103" s="85">
        <v>2096397</v>
      </c>
      <c r="I103" s="85">
        <v>0</v>
      </c>
      <c r="J103" s="85">
        <v>8175889</v>
      </c>
      <c r="K103" s="30"/>
      <c r="L103" s="56"/>
    </row>
    <row r="104" spans="1:12" ht="15">
      <c r="A104" s="87">
        <v>73</v>
      </c>
      <c r="B104" s="88" t="s">
        <v>1088</v>
      </c>
      <c r="C104" s="87" t="s">
        <v>1089</v>
      </c>
      <c r="D104" s="87" t="s">
        <v>939</v>
      </c>
      <c r="E104" s="89" t="s">
        <v>1090</v>
      </c>
      <c r="F104" s="84">
        <f t="shared" si="6"/>
        <v>14088754</v>
      </c>
      <c r="G104" s="85">
        <v>24300</v>
      </c>
      <c r="H104" s="85">
        <v>5045835</v>
      </c>
      <c r="I104" s="85">
        <v>35000</v>
      </c>
      <c r="J104" s="85">
        <v>8983619</v>
      </c>
      <c r="K104" s="30"/>
      <c r="L104" s="56"/>
    </row>
    <row r="105" spans="1:12" ht="15">
      <c r="A105" s="87">
        <v>74</v>
      </c>
      <c r="B105" s="88" t="s">
        <v>1091</v>
      </c>
      <c r="C105" s="87" t="s">
        <v>1092</v>
      </c>
      <c r="D105" s="87" t="s">
        <v>939</v>
      </c>
      <c r="E105" s="89" t="s">
        <v>1093</v>
      </c>
      <c r="F105" s="84">
        <f t="shared" si="6"/>
        <v>41349887</v>
      </c>
      <c r="G105" s="85">
        <v>4625600</v>
      </c>
      <c r="H105" s="85">
        <v>25933770</v>
      </c>
      <c r="I105" s="85">
        <v>494050</v>
      </c>
      <c r="J105" s="85">
        <v>10296467</v>
      </c>
      <c r="K105" s="30"/>
      <c r="L105" s="56"/>
    </row>
    <row r="106" spans="1:12" ht="15">
      <c r="A106" s="87">
        <v>75</v>
      </c>
      <c r="B106" s="88" t="s">
        <v>1094</v>
      </c>
      <c r="C106" s="87" t="s">
        <v>1095</v>
      </c>
      <c r="D106" s="87" t="s">
        <v>939</v>
      </c>
      <c r="E106" s="89" t="s">
        <v>1096</v>
      </c>
      <c r="F106" s="84">
        <f t="shared" si="6"/>
        <v>15756712</v>
      </c>
      <c r="G106" s="85">
        <v>1194550</v>
      </c>
      <c r="H106" s="85">
        <v>8845560</v>
      </c>
      <c r="I106" s="85">
        <v>0</v>
      </c>
      <c r="J106" s="85">
        <v>5716602</v>
      </c>
      <c r="K106" s="30"/>
      <c r="L106" s="56"/>
    </row>
    <row r="107" spans="1:12" ht="15">
      <c r="A107" s="87">
        <v>76</v>
      </c>
      <c r="B107" s="88" t="s">
        <v>1097</v>
      </c>
      <c r="C107" s="87" t="s">
        <v>1098</v>
      </c>
      <c r="D107" s="87" t="s">
        <v>939</v>
      </c>
      <c r="E107" s="89" t="s">
        <v>1099</v>
      </c>
      <c r="F107" s="84">
        <f t="shared" si="6"/>
        <v>18029286</v>
      </c>
      <c r="G107" s="85">
        <v>9632494</v>
      </c>
      <c r="H107" s="85">
        <v>7000815</v>
      </c>
      <c r="I107" s="85">
        <v>0</v>
      </c>
      <c r="J107" s="85">
        <v>1395977</v>
      </c>
      <c r="K107" s="30"/>
      <c r="L107" s="56"/>
    </row>
    <row r="108" spans="1:12" ht="15">
      <c r="A108" s="87">
        <v>77</v>
      </c>
      <c r="B108" s="88" t="s">
        <v>1100</v>
      </c>
      <c r="C108" s="87" t="s">
        <v>1101</v>
      </c>
      <c r="D108" s="87" t="s">
        <v>939</v>
      </c>
      <c r="E108" s="89" t="s">
        <v>1102</v>
      </c>
      <c r="F108" s="84">
        <f t="shared" si="6"/>
        <v>4024440</v>
      </c>
      <c r="G108" s="85">
        <v>0</v>
      </c>
      <c r="H108" s="85">
        <v>1356713</v>
      </c>
      <c r="I108" s="85">
        <v>0</v>
      </c>
      <c r="J108" s="85">
        <v>2667727</v>
      </c>
      <c r="K108" s="30"/>
      <c r="L108" s="56"/>
    </row>
    <row r="109" spans="1:12" ht="15">
      <c r="A109" s="87">
        <v>78</v>
      </c>
      <c r="B109" s="88" t="s">
        <v>1103</v>
      </c>
      <c r="C109" s="87" t="s">
        <v>1104</v>
      </c>
      <c r="D109" s="87" t="s">
        <v>939</v>
      </c>
      <c r="E109" s="89" t="s">
        <v>1105</v>
      </c>
      <c r="F109" s="84">
        <f t="shared" si="6"/>
        <v>17604775</v>
      </c>
      <c r="G109" s="85">
        <v>1125000</v>
      </c>
      <c r="H109" s="85">
        <v>918250</v>
      </c>
      <c r="I109" s="85">
        <v>3669042</v>
      </c>
      <c r="J109" s="85">
        <v>11892483</v>
      </c>
      <c r="K109" s="30"/>
      <c r="L109" s="56"/>
    </row>
    <row r="110" spans="1:12" ht="15">
      <c r="A110" s="87">
        <v>79</v>
      </c>
      <c r="B110" s="88" t="s">
        <v>1106</v>
      </c>
      <c r="C110" s="87" t="s">
        <v>1107</v>
      </c>
      <c r="D110" s="87" t="s">
        <v>939</v>
      </c>
      <c r="E110" s="89" t="s">
        <v>1108</v>
      </c>
      <c r="F110" s="84">
        <f t="shared" si="6"/>
        <v>27871435</v>
      </c>
      <c r="G110" s="85">
        <v>457700</v>
      </c>
      <c r="H110" s="85">
        <v>9314526</v>
      </c>
      <c r="I110" s="85">
        <v>563120</v>
      </c>
      <c r="J110" s="85">
        <v>17536089</v>
      </c>
      <c r="K110" s="30"/>
      <c r="L110" s="56"/>
    </row>
    <row r="111" spans="1:12" ht="15">
      <c r="A111" s="87">
        <v>80</v>
      </c>
      <c r="B111" s="88" t="s">
        <v>1109</v>
      </c>
      <c r="C111" s="87" t="s">
        <v>1110</v>
      </c>
      <c r="D111" s="87" t="s">
        <v>939</v>
      </c>
      <c r="E111" s="89" t="s">
        <v>1111</v>
      </c>
      <c r="F111" s="84">
        <f t="shared" si="6"/>
        <v>19949855</v>
      </c>
      <c r="G111" s="85">
        <v>1140650</v>
      </c>
      <c r="H111" s="85">
        <v>5426950</v>
      </c>
      <c r="I111" s="85">
        <v>1501368</v>
      </c>
      <c r="J111" s="85">
        <v>11880887</v>
      </c>
      <c r="K111" s="30"/>
      <c r="L111" s="56"/>
    </row>
    <row r="112" spans="1:12" ht="15">
      <c r="A112" s="87">
        <v>81</v>
      </c>
      <c r="B112" s="88" t="s">
        <v>1112</v>
      </c>
      <c r="C112" s="87" t="s">
        <v>1113</v>
      </c>
      <c r="D112" s="87" t="s">
        <v>939</v>
      </c>
      <c r="E112" s="89" t="s">
        <v>1114</v>
      </c>
      <c r="F112" s="84">
        <f t="shared" si="6"/>
        <v>30282830</v>
      </c>
      <c r="G112" s="85">
        <v>20103718</v>
      </c>
      <c r="H112" s="85">
        <v>6990935</v>
      </c>
      <c r="I112" s="85">
        <v>1019600</v>
      </c>
      <c r="J112" s="85">
        <v>2168577</v>
      </c>
      <c r="K112" s="30"/>
      <c r="L112" s="56"/>
    </row>
    <row r="113" spans="1:12" ht="15">
      <c r="A113" s="87">
        <v>82</v>
      </c>
      <c r="B113" s="88" t="s">
        <v>1115</v>
      </c>
      <c r="C113" s="87" t="s">
        <v>1116</v>
      </c>
      <c r="D113" s="87" t="s">
        <v>939</v>
      </c>
      <c r="E113" s="89" t="s">
        <v>569</v>
      </c>
      <c r="F113" s="84">
        <f t="shared" si="6"/>
        <v>6437388</v>
      </c>
      <c r="G113" s="85">
        <v>0</v>
      </c>
      <c r="H113" s="85">
        <v>453309</v>
      </c>
      <c r="I113" s="85">
        <v>0</v>
      </c>
      <c r="J113" s="85">
        <v>5984079</v>
      </c>
      <c r="K113" s="30"/>
      <c r="L113" s="56"/>
    </row>
    <row r="114" spans="1:12" ht="15">
      <c r="A114" s="87">
        <v>83</v>
      </c>
      <c r="B114" s="88" t="s">
        <v>1117</v>
      </c>
      <c r="C114" s="87" t="s">
        <v>1118</v>
      </c>
      <c r="D114" s="87" t="s">
        <v>939</v>
      </c>
      <c r="E114" s="89" t="s">
        <v>1119</v>
      </c>
      <c r="F114" s="84">
        <f t="shared" si="6"/>
        <v>43031049</v>
      </c>
      <c r="G114" s="85">
        <v>18282178</v>
      </c>
      <c r="H114" s="85">
        <v>17939038</v>
      </c>
      <c r="I114" s="85">
        <v>215300</v>
      </c>
      <c r="J114" s="85">
        <v>6594533</v>
      </c>
      <c r="K114" s="30"/>
      <c r="L114" s="56"/>
    </row>
    <row r="115" spans="1:12" ht="15">
      <c r="A115" s="87">
        <v>84</v>
      </c>
      <c r="B115" s="88" t="s">
        <v>1120</v>
      </c>
      <c r="C115" s="87" t="s">
        <v>1121</v>
      </c>
      <c r="D115" s="87" t="s">
        <v>939</v>
      </c>
      <c r="E115" s="89" t="s">
        <v>1122</v>
      </c>
      <c r="F115" s="84">
        <f t="shared" si="6"/>
        <v>37780004</v>
      </c>
      <c r="G115" s="85">
        <v>15560342</v>
      </c>
      <c r="H115" s="85">
        <v>12895118</v>
      </c>
      <c r="I115" s="85">
        <v>5397439</v>
      </c>
      <c r="J115" s="85">
        <v>3927105</v>
      </c>
      <c r="K115" s="30"/>
      <c r="L115" s="56"/>
    </row>
    <row r="116" spans="1:12" ht="15">
      <c r="A116" s="87">
        <v>85</v>
      </c>
      <c r="B116" s="88" t="s">
        <v>1123</v>
      </c>
      <c r="C116" s="87" t="s">
        <v>1124</v>
      </c>
      <c r="D116" s="87" t="s">
        <v>939</v>
      </c>
      <c r="E116" s="89" t="s">
        <v>1125</v>
      </c>
      <c r="F116" s="84">
        <f t="shared" si="6"/>
        <v>30195658</v>
      </c>
      <c r="G116" s="85">
        <v>0</v>
      </c>
      <c r="H116" s="85">
        <v>7000</v>
      </c>
      <c r="I116" s="85">
        <v>25769389</v>
      </c>
      <c r="J116" s="85">
        <v>4419269</v>
      </c>
      <c r="K116" s="48"/>
      <c r="L116" s="56"/>
    </row>
    <row r="117" spans="1:12" ht="15">
      <c r="A117" s="87">
        <v>86</v>
      </c>
      <c r="B117" s="88" t="s">
        <v>1126</v>
      </c>
      <c r="C117" s="87" t="s">
        <v>1127</v>
      </c>
      <c r="D117" s="87" t="s">
        <v>939</v>
      </c>
      <c r="E117" s="89" t="s">
        <v>1128</v>
      </c>
      <c r="F117" s="84">
        <f t="shared" si="6"/>
        <v>25251782</v>
      </c>
      <c r="G117" s="85">
        <v>14696386</v>
      </c>
      <c r="H117" s="85">
        <v>8872430</v>
      </c>
      <c r="I117" s="85">
        <v>0</v>
      </c>
      <c r="J117" s="85">
        <v>1682966</v>
      </c>
      <c r="K117" s="30"/>
      <c r="L117" s="56"/>
    </row>
    <row r="118" spans="1:12" ht="15">
      <c r="A118" s="87">
        <v>87</v>
      </c>
      <c r="B118" s="88" t="s">
        <v>1129</v>
      </c>
      <c r="C118" s="87" t="s">
        <v>1130</v>
      </c>
      <c r="D118" s="87" t="s">
        <v>939</v>
      </c>
      <c r="E118" s="89" t="s">
        <v>1131</v>
      </c>
      <c r="F118" s="84">
        <f t="shared" si="6"/>
        <v>11317320</v>
      </c>
      <c r="G118" s="85">
        <v>2757000</v>
      </c>
      <c r="H118" s="85">
        <v>4777752</v>
      </c>
      <c r="I118" s="85">
        <v>1393000</v>
      </c>
      <c r="J118" s="85">
        <v>2389568</v>
      </c>
      <c r="K118" s="30"/>
      <c r="L118" s="56"/>
    </row>
    <row r="119" spans="1:12" ht="15">
      <c r="A119" s="87">
        <v>88</v>
      </c>
      <c r="B119" s="88" t="s">
        <v>1132</v>
      </c>
      <c r="C119" s="87" t="s">
        <v>1133</v>
      </c>
      <c r="D119" s="87" t="s">
        <v>939</v>
      </c>
      <c r="E119" s="89" t="s">
        <v>1134</v>
      </c>
      <c r="F119" s="84">
        <f t="shared" si="6"/>
        <v>12490858</v>
      </c>
      <c r="G119" s="85">
        <v>815000</v>
      </c>
      <c r="H119" s="85">
        <v>1443309</v>
      </c>
      <c r="I119" s="85">
        <v>6725000</v>
      </c>
      <c r="J119" s="85">
        <v>3507549</v>
      </c>
      <c r="K119" s="30"/>
      <c r="L119" s="56"/>
    </row>
    <row r="120" spans="1:12" ht="15">
      <c r="A120" s="87">
        <v>89</v>
      </c>
      <c r="B120" s="88" t="s">
        <v>1135</v>
      </c>
      <c r="C120" s="87" t="s">
        <v>1136</v>
      </c>
      <c r="D120" s="87" t="s">
        <v>939</v>
      </c>
      <c r="E120" s="89" t="s">
        <v>1137</v>
      </c>
      <c r="F120" s="84">
        <f t="shared" si="6"/>
        <v>7784011</v>
      </c>
      <c r="G120" s="85">
        <v>50300</v>
      </c>
      <c r="H120" s="85">
        <v>5291701</v>
      </c>
      <c r="I120" s="85">
        <v>3439</v>
      </c>
      <c r="J120" s="85">
        <v>2438571</v>
      </c>
      <c r="K120" s="30"/>
      <c r="L120" s="56"/>
    </row>
    <row r="121" spans="1:12" ht="15">
      <c r="A121" s="87">
        <v>90</v>
      </c>
      <c r="B121" s="88" t="s">
        <v>1138</v>
      </c>
      <c r="C121" s="87" t="s">
        <v>1139</v>
      </c>
      <c r="D121" s="87" t="s">
        <v>939</v>
      </c>
      <c r="E121" s="89" t="s">
        <v>1140</v>
      </c>
      <c r="F121" s="84">
        <f t="shared" si="6"/>
        <v>9495622</v>
      </c>
      <c r="G121" s="85">
        <v>683951</v>
      </c>
      <c r="H121" s="85">
        <v>5103542</v>
      </c>
      <c r="I121" s="85">
        <v>22000</v>
      </c>
      <c r="J121" s="85">
        <v>3686129</v>
      </c>
      <c r="K121" s="30"/>
      <c r="L121" s="56"/>
    </row>
    <row r="122" spans="1:12" ht="15">
      <c r="A122" s="87">
        <v>91</v>
      </c>
      <c r="B122" s="88" t="s">
        <v>1141</v>
      </c>
      <c r="C122" s="87" t="s">
        <v>1142</v>
      </c>
      <c r="D122" s="87" t="s">
        <v>939</v>
      </c>
      <c r="E122" s="89" t="s">
        <v>1143</v>
      </c>
      <c r="F122" s="84">
        <f t="shared" si="6"/>
        <v>15143389</v>
      </c>
      <c r="G122" s="85">
        <v>3477000</v>
      </c>
      <c r="H122" s="85">
        <v>6664120</v>
      </c>
      <c r="I122" s="85">
        <v>0</v>
      </c>
      <c r="J122" s="85">
        <v>5002269</v>
      </c>
      <c r="K122" s="30"/>
      <c r="L122" s="56"/>
    </row>
    <row r="123" spans="1:12" ht="15">
      <c r="A123" s="87">
        <v>92</v>
      </c>
      <c r="B123" s="88" t="s">
        <v>1144</v>
      </c>
      <c r="C123" s="87" t="s">
        <v>1145</v>
      </c>
      <c r="D123" s="87" t="s">
        <v>939</v>
      </c>
      <c r="E123" s="89" t="s">
        <v>1146</v>
      </c>
      <c r="F123" s="84">
        <f t="shared" si="6"/>
        <v>30054034</v>
      </c>
      <c r="G123" s="85">
        <v>25050985</v>
      </c>
      <c r="H123" s="85">
        <v>4301367</v>
      </c>
      <c r="I123" s="85">
        <v>4800</v>
      </c>
      <c r="J123" s="85">
        <v>696882</v>
      </c>
      <c r="K123" s="30"/>
      <c r="L123" s="56"/>
    </row>
    <row r="124" spans="1:12" ht="15">
      <c r="A124" s="87">
        <v>93</v>
      </c>
      <c r="B124" s="88" t="s">
        <v>1147</v>
      </c>
      <c r="C124" s="87" t="s">
        <v>1148</v>
      </c>
      <c r="D124" s="87" t="s">
        <v>939</v>
      </c>
      <c r="E124" s="89" t="s">
        <v>1149</v>
      </c>
      <c r="F124" s="84">
        <f t="shared" si="6"/>
        <v>31975086</v>
      </c>
      <c r="G124" s="85">
        <v>5185200</v>
      </c>
      <c r="H124" s="85">
        <v>18920170</v>
      </c>
      <c r="I124" s="85">
        <v>743900</v>
      </c>
      <c r="J124" s="85">
        <v>7125816</v>
      </c>
      <c r="K124" s="30"/>
      <c r="L124" s="56"/>
    </row>
    <row r="125" spans="1:12" ht="15">
      <c r="A125" s="87">
        <v>94</v>
      </c>
      <c r="B125" s="88" t="s">
        <v>1151</v>
      </c>
      <c r="C125" s="87" t="s">
        <v>1152</v>
      </c>
      <c r="D125" s="87" t="s">
        <v>1150</v>
      </c>
      <c r="E125" s="89" t="s">
        <v>1153</v>
      </c>
      <c r="F125" s="84">
        <f t="shared" si="6"/>
        <v>4947811</v>
      </c>
      <c r="G125" s="85">
        <v>835100</v>
      </c>
      <c r="H125" s="85">
        <v>446161</v>
      </c>
      <c r="I125" s="85">
        <v>45300</v>
      </c>
      <c r="J125" s="85">
        <v>3621250</v>
      </c>
      <c r="K125" s="30"/>
      <c r="L125" s="56"/>
    </row>
    <row r="126" spans="1:12" ht="15">
      <c r="A126" s="87">
        <v>95</v>
      </c>
      <c r="B126" s="88" t="s">
        <v>1154</v>
      </c>
      <c r="C126" s="87" t="s">
        <v>1155</v>
      </c>
      <c r="D126" s="87" t="s">
        <v>1150</v>
      </c>
      <c r="E126" s="89" t="s">
        <v>1156</v>
      </c>
      <c r="F126" s="84">
        <f t="shared" si="6"/>
        <v>460705</v>
      </c>
      <c r="G126" s="85">
        <v>0</v>
      </c>
      <c r="H126" s="85">
        <v>407805</v>
      </c>
      <c r="I126" s="85">
        <v>5400</v>
      </c>
      <c r="J126" s="85">
        <v>47500</v>
      </c>
      <c r="K126" s="30"/>
      <c r="L126" s="56"/>
    </row>
    <row r="127" spans="1:12" ht="15">
      <c r="A127" s="87">
        <v>96</v>
      </c>
      <c r="B127" s="88" t="s">
        <v>1157</v>
      </c>
      <c r="C127" s="87" t="s">
        <v>1158</v>
      </c>
      <c r="D127" s="87" t="s">
        <v>1150</v>
      </c>
      <c r="E127" s="89" t="s">
        <v>1159</v>
      </c>
      <c r="F127" s="84">
        <f t="shared" si="6"/>
        <v>1947797</v>
      </c>
      <c r="G127" s="85">
        <v>534652</v>
      </c>
      <c r="H127" s="85">
        <v>948691</v>
      </c>
      <c r="I127" s="85">
        <v>120401</v>
      </c>
      <c r="J127" s="85">
        <v>344053</v>
      </c>
      <c r="K127" s="30"/>
      <c r="L127" s="56"/>
    </row>
    <row r="128" spans="1:12" ht="15">
      <c r="A128" s="87">
        <v>97</v>
      </c>
      <c r="B128" s="88" t="s">
        <v>1160</v>
      </c>
      <c r="C128" s="87" t="s">
        <v>1161</v>
      </c>
      <c r="D128" s="87" t="s">
        <v>1150</v>
      </c>
      <c r="E128" s="89" t="s">
        <v>1162</v>
      </c>
      <c r="F128" s="84">
        <f t="shared" si="6"/>
        <v>81857534</v>
      </c>
      <c r="G128" s="85">
        <v>2374752</v>
      </c>
      <c r="H128" s="85">
        <v>9790355</v>
      </c>
      <c r="I128" s="85">
        <v>53916400</v>
      </c>
      <c r="J128" s="85">
        <v>15776027</v>
      </c>
      <c r="K128" s="48"/>
      <c r="L128" s="56"/>
    </row>
    <row r="129" spans="1:12" ht="15">
      <c r="A129" s="87">
        <v>98</v>
      </c>
      <c r="B129" s="88" t="s">
        <v>1163</v>
      </c>
      <c r="C129" s="87" t="s">
        <v>1164</v>
      </c>
      <c r="D129" s="87" t="s">
        <v>1150</v>
      </c>
      <c r="E129" s="89" t="s">
        <v>1165</v>
      </c>
      <c r="F129" s="84">
        <f t="shared" si="6"/>
        <v>12926449</v>
      </c>
      <c r="G129" s="85">
        <v>3754762</v>
      </c>
      <c r="H129" s="85">
        <v>2698160</v>
      </c>
      <c r="I129" s="85">
        <v>74756</v>
      </c>
      <c r="J129" s="85">
        <v>6398771</v>
      </c>
      <c r="K129" s="30"/>
      <c r="L129" s="56"/>
    </row>
    <row r="130" spans="1:12" ht="15">
      <c r="A130" s="87">
        <v>99</v>
      </c>
      <c r="B130" s="88" t="s">
        <v>1166</v>
      </c>
      <c r="C130" s="87" t="s">
        <v>1167</v>
      </c>
      <c r="D130" s="87" t="s">
        <v>1150</v>
      </c>
      <c r="E130" s="89" t="s">
        <v>1168</v>
      </c>
      <c r="F130" s="84">
        <f t="shared" si="6"/>
        <v>76808204</v>
      </c>
      <c r="G130" s="85">
        <v>8918337</v>
      </c>
      <c r="H130" s="85">
        <v>5450946</v>
      </c>
      <c r="I130" s="85">
        <v>36092131</v>
      </c>
      <c r="J130" s="85">
        <v>26346790</v>
      </c>
      <c r="K130" s="30"/>
      <c r="L130" s="56"/>
    </row>
    <row r="131" spans="1:12" ht="15">
      <c r="A131" s="87">
        <v>100</v>
      </c>
      <c r="B131" s="88" t="s">
        <v>1169</v>
      </c>
      <c r="C131" s="87" t="s">
        <v>1170</v>
      </c>
      <c r="D131" s="87" t="s">
        <v>1150</v>
      </c>
      <c r="E131" s="89" t="s">
        <v>1171</v>
      </c>
      <c r="F131" s="84">
        <f t="shared" si="6"/>
        <v>13518913</v>
      </c>
      <c r="G131" s="85">
        <v>10589850</v>
      </c>
      <c r="H131" s="85">
        <v>1778208</v>
      </c>
      <c r="I131" s="85">
        <v>770800</v>
      </c>
      <c r="J131" s="85">
        <v>380055</v>
      </c>
      <c r="K131" s="30"/>
      <c r="L131" s="56"/>
    </row>
    <row r="132" spans="1:12" ht="15">
      <c r="A132" s="87">
        <v>101</v>
      </c>
      <c r="B132" s="88" t="s">
        <v>1172</v>
      </c>
      <c r="C132" s="87" t="s">
        <v>1173</v>
      </c>
      <c r="D132" s="87" t="s">
        <v>1150</v>
      </c>
      <c r="E132" s="89" t="s">
        <v>1174</v>
      </c>
      <c r="F132" s="84">
        <f t="shared" si="6"/>
        <v>13685158</v>
      </c>
      <c r="G132" s="85">
        <v>5155565</v>
      </c>
      <c r="H132" s="85">
        <v>4865146</v>
      </c>
      <c r="I132" s="85">
        <v>90515</v>
      </c>
      <c r="J132" s="85">
        <v>3573932</v>
      </c>
      <c r="K132" s="30"/>
      <c r="L132" s="56"/>
    </row>
    <row r="133" spans="1:12" ht="15">
      <c r="A133" s="87">
        <v>102</v>
      </c>
      <c r="B133" s="88" t="s">
        <v>1175</v>
      </c>
      <c r="C133" s="87" t="s">
        <v>1176</v>
      </c>
      <c r="D133" s="87" t="s">
        <v>1150</v>
      </c>
      <c r="E133" s="89" t="s">
        <v>1177</v>
      </c>
      <c r="F133" s="84">
        <f t="shared" si="6"/>
        <v>3833925</v>
      </c>
      <c r="G133" s="85">
        <v>621000</v>
      </c>
      <c r="H133" s="85">
        <v>1339309</v>
      </c>
      <c r="I133" s="85">
        <v>25800</v>
      </c>
      <c r="J133" s="85">
        <v>1847816</v>
      </c>
      <c r="K133" s="30"/>
      <c r="L133" s="56"/>
    </row>
    <row r="134" spans="1:12" ht="15">
      <c r="A134" s="87">
        <v>103</v>
      </c>
      <c r="B134" s="88" t="s">
        <v>1178</v>
      </c>
      <c r="C134" s="87" t="s">
        <v>1179</v>
      </c>
      <c r="D134" s="87" t="s">
        <v>1150</v>
      </c>
      <c r="E134" s="89" t="s">
        <v>1180</v>
      </c>
      <c r="F134" s="84">
        <f t="shared" si="6"/>
        <v>10068298</v>
      </c>
      <c r="G134" s="85">
        <v>0</v>
      </c>
      <c r="H134" s="85">
        <v>4004657</v>
      </c>
      <c r="I134" s="85">
        <v>813960</v>
      </c>
      <c r="J134" s="85">
        <v>5249681</v>
      </c>
      <c r="K134" s="30"/>
      <c r="L134" s="56"/>
    </row>
    <row r="135" spans="1:12" ht="15">
      <c r="A135" s="87">
        <v>104</v>
      </c>
      <c r="B135" s="88" t="s">
        <v>1181</v>
      </c>
      <c r="C135" s="87" t="s">
        <v>1182</v>
      </c>
      <c r="D135" s="87" t="s">
        <v>1150</v>
      </c>
      <c r="E135" s="89" t="s">
        <v>1183</v>
      </c>
      <c r="F135" s="84">
        <f t="shared" si="6"/>
        <v>2216753</v>
      </c>
      <c r="G135" s="85">
        <v>0</v>
      </c>
      <c r="H135" s="85">
        <v>1809141</v>
      </c>
      <c r="I135" s="85">
        <v>315792</v>
      </c>
      <c r="J135" s="85">
        <v>91820</v>
      </c>
      <c r="K135" s="30"/>
      <c r="L135" s="56"/>
    </row>
    <row r="136" spans="1:12" ht="15">
      <c r="A136" s="87">
        <v>105</v>
      </c>
      <c r="B136" s="88" t="s">
        <v>1184</v>
      </c>
      <c r="C136" s="87" t="s">
        <v>1185</v>
      </c>
      <c r="D136" s="87" t="s">
        <v>1150</v>
      </c>
      <c r="E136" s="89" t="s">
        <v>1186</v>
      </c>
      <c r="F136" s="84">
        <f t="shared" si="6"/>
        <v>5233944</v>
      </c>
      <c r="G136" s="85">
        <v>0</v>
      </c>
      <c r="H136" s="85">
        <v>2274801</v>
      </c>
      <c r="I136" s="85">
        <v>5400</v>
      </c>
      <c r="J136" s="85">
        <v>2953743</v>
      </c>
      <c r="K136" s="30"/>
      <c r="L136" s="56"/>
    </row>
    <row r="137" spans="1:12" ht="15">
      <c r="A137" s="87">
        <v>106</v>
      </c>
      <c r="B137" s="88" t="s">
        <v>1187</v>
      </c>
      <c r="C137" s="87" t="s">
        <v>1188</v>
      </c>
      <c r="D137" s="87" t="s">
        <v>1150</v>
      </c>
      <c r="E137" s="89" t="s">
        <v>1189</v>
      </c>
      <c r="F137" s="84">
        <f t="shared" si="6"/>
        <v>48453962</v>
      </c>
      <c r="G137" s="85">
        <v>11925322</v>
      </c>
      <c r="H137" s="85">
        <v>1264310</v>
      </c>
      <c r="I137" s="85">
        <v>9308600</v>
      </c>
      <c r="J137" s="85">
        <v>25955730</v>
      </c>
      <c r="K137" s="30"/>
      <c r="L137" s="56"/>
    </row>
    <row r="138" spans="1:12" ht="15">
      <c r="A138" s="87">
        <v>107</v>
      </c>
      <c r="B138" s="88" t="s">
        <v>1190</v>
      </c>
      <c r="C138" s="87" t="s">
        <v>1191</v>
      </c>
      <c r="D138" s="87" t="s">
        <v>1150</v>
      </c>
      <c r="E138" s="89" t="s">
        <v>1192</v>
      </c>
      <c r="F138" s="84">
        <f t="shared" si="6"/>
        <v>141161</v>
      </c>
      <c r="G138" s="85">
        <v>0</v>
      </c>
      <c r="H138" s="85">
        <v>52881</v>
      </c>
      <c r="I138" s="85">
        <v>1400</v>
      </c>
      <c r="J138" s="85">
        <v>86880</v>
      </c>
      <c r="K138" s="41"/>
      <c r="L138" s="56"/>
    </row>
    <row r="139" spans="1:12" ht="15">
      <c r="A139" s="87">
        <v>108</v>
      </c>
      <c r="B139" s="88" t="s">
        <v>1193</v>
      </c>
      <c r="C139" s="87" t="s">
        <v>1194</v>
      </c>
      <c r="D139" s="87" t="s">
        <v>1150</v>
      </c>
      <c r="E139" s="89" t="s">
        <v>1195</v>
      </c>
      <c r="F139" s="84">
        <f t="shared" si="6"/>
        <v>49072738</v>
      </c>
      <c r="G139" s="85">
        <v>2682824</v>
      </c>
      <c r="H139" s="85">
        <v>8679144</v>
      </c>
      <c r="I139" s="85">
        <v>31588571</v>
      </c>
      <c r="J139" s="85">
        <v>6122199</v>
      </c>
      <c r="K139" s="30"/>
      <c r="L139" s="56"/>
    </row>
    <row r="140" spans="1:12" ht="15">
      <c r="A140" s="87">
        <v>109</v>
      </c>
      <c r="B140" s="88" t="s">
        <v>1196</v>
      </c>
      <c r="C140" s="87" t="s">
        <v>1197</v>
      </c>
      <c r="D140" s="87" t="s">
        <v>1150</v>
      </c>
      <c r="E140" s="89" t="s">
        <v>1198</v>
      </c>
      <c r="F140" s="84">
        <f t="shared" si="6"/>
        <v>8030593</v>
      </c>
      <c r="G140" s="85">
        <v>213000</v>
      </c>
      <c r="H140" s="85">
        <v>2521479</v>
      </c>
      <c r="I140" s="85">
        <v>671426</v>
      </c>
      <c r="J140" s="85">
        <v>4624688</v>
      </c>
      <c r="K140" s="30"/>
      <c r="L140" s="56"/>
    </row>
    <row r="141" spans="1:12" ht="15">
      <c r="A141" s="87">
        <v>110</v>
      </c>
      <c r="B141" s="88" t="s">
        <v>1199</v>
      </c>
      <c r="C141" s="87" t="s">
        <v>1200</v>
      </c>
      <c r="D141" s="87" t="s">
        <v>1150</v>
      </c>
      <c r="E141" s="89" t="s">
        <v>1201</v>
      </c>
      <c r="F141" s="84">
        <f t="shared" si="6"/>
        <v>9690121</v>
      </c>
      <c r="G141" s="85">
        <v>798370</v>
      </c>
      <c r="H141" s="85">
        <v>4312375</v>
      </c>
      <c r="I141" s="85">
        <v>1702108</v>
      </c>
      <c r="J141" s="85">
        <v>2877268</v>
      </c>
      <c r="K141" s="30"/>
      <c r="L141" s="56"/>
    </row>
    <row r="142" spans="1:12" ht="15">
      <c r="A142" s="87">
        <v>111</v>
      </c>
      <c r="B142" s="88" t="s">
        <v>1202</v>
      </c>
      <c r="C142" s="87" t="s">
        <v>1203</v>
      </c>
      <c r="D142" s="87" t="s">
        <v>1150</v>
      </c>
      <c r="E142" s="89" t="s">
        <v>1204</v>
      </c>
      <c r="F142" s="84">
        <f t="shared" si="6"/>
        <v>7215511</v>
      </c>
      <c r="G142" s="85">
        <v>2374950</v>
      </c>
      <c r="H142" s="85">
        <v>2926607</v>
      </c>
      <c r="I142" s="85">
        <v>261360</v>
      </c>
      <c r="J142" s="85">
        <v>1652594</v>
      </c>
      <c r="K142" s="30"/>
      <c r="L142" s="56"/>
    </row>
    <row r="143" spans="1:12" ht="15">
      <c r="A143" s="87">
        <v>112</v>
      </c>
      <c r="B143" s="88" t="s">
        <v>1205</v>
      </c>
      <c r="C143" s="87" t="s">
        <v>1206</v>
      </c>
      <c r="D143" s="87" t="s">
        <v>1150</v>
      </c>
      <c r="E143" s="89" t="s">
        <v>1730</v>
      </c>
      <c r="F143" s="84">
        <f t="shared" si="6"/>
        <v>12350014</v>
      </c>
      <c r="G143" s="85">
        <v>881550</v>
      </c>
      <c r="H143" s="85">
        <v>5089888</v>
      </c>
      <c r="I143" s="85">
        <v>1270006</v>
      </c>
      <c r="J143" s="85">
        <v>5108570</v>
      </c>
      <c r="K143" s="30"/>
      <c r="L143" s="56"/>
    </row>
    <row r="144" spans="1:12" ht="15">
      <c r="A144" s="87">
        <v>113</v>
      </c>
      <c r="B144" s="88" t="s">
        <v>1208</v>
      </c>
      <c r="C144" s="87" t="s">
        <v>1209</v>
      </c>
      <c r="D144" s="87" t="s">
        <v>1150</v>
      </c>
      <c r="E144" s="89" t="s">
        <v>1210</v>
      </c>
      <c r="F144" s="84">
        <f t="shared" si="6"/>
        <v>45124070</v>
      </c>
      <c r="G144" s="85">
        <v>19062803</v>
      </c>
      <c r="H144" s="85">
        <v>7901817</v>
      </c>
      <c r="I144" s="85">
        <v>4411551</v>
      </c>
      <c r="J144" s="85">
        <v>13747899</v>
      </c>
      <c r="K144" s="30"/>
      <c r="L144" s="56"/>
    </row>
    <row r="145" spans="1:12" ht="15">
      <c r="A145" s="87">
        <v>114</v>
      </c>
      <c r="B145" s="88" t="s">
        <v>1211</v>
      </c>
      <c r="C145" s="87" t="s">
        <v>1212</v>
      </c>
      <c r="D145" s="87" t="s">
        <v>1150</v>
      </c>
      <c r="E145" s="89" t="s">
        <v>1213</v>
      </c>
      <c r="F145" s="84">
        <f t="shared" si="6"/>
        <v>1870894</v>
      </c>
      <c r="G145" s="85">
        <v>98850</v>
      </c>
      <c r="H145" s="85">
        <v>1763394</v>
      </c>
      <c r="I145" s="85">
        <v>8650</v>
      </c>
      <c r="J145" s="85">
        <v>0</v>
      </c>
      <c r="K145" s="30"/>
      <c r="L145" s="56"/>
    </row>
    <row r="146" spans="1:12" ht="15">
      <c r="A146" s="87">
        <v>115</v>
      </c>
      <c r="B146" s="88" t="s">
        <v>1214</v>
      </c>
      <c r="C146" s="87" t="s">
        <v>1215</v>
      </c>
      <c r="D146" s="87" t="s">
        <v>1150</v>
      </c>
      <c r="E146" s="89" t="s">
        <v>1216</v>
      </c>
      <c r="F146" s="84">
        <f t="shared" si="6"/>
        <v>58488343</v>
      </c>
      <c r="G146" s="85">
        <v>16275991</v>
      </c>
      <c r="H146" s="85">
        <v>11017167</v>
      </c>
      <c r="I146" s="85">
        <v>1603565</v>
      </c>
      <c r="J146" s="85">
        <v>29591620</v>
      </c>
      <c r="K146" s="30"/>
      <c r="L146" s="56"/>
    </row>
    <row r="147" spans="1:12" ht="15">
      <c r="A147" s="87">
        <v>116</v>
      </c>
      <c r="B147" s="88" t="s">
        <v>1217</v>
      </c>
      <c r="C147" s="87" t="s">
        <v>1218</v>
      </c>
      <c r="D147" s="87" t="s">
        <v>1150</v>
      </c>
      <c r="E147" s="89" t="s">
        <v>1219</v>
      </c>
      <c r="F147" s="84">
        <f t="shared" si="6"/>
        <v>28456361</v>
      </c>
      <c r="G147" s="85">
        <v>15484944</v>
      </c>
      <c r="H147" s="85">
        <v>3171356</v>
      </c>
      <c r="I147" s="85">
        <v>315891</v>
      </c>
      <c r="J147" s="85">
        <v>9484170</v>
      </c>
      <c r="K147" s="30"/>
      <c r="L147" s="56"/>
    </row>
    <row r="148" spans="1:12" ht="15">
      <c r="A148" s="87">
        <v>117</v>
      </c>
      <c r="B148" s="88" t="s">
        <v>1220</v>
      </c>
      <c r="C148" s="87" t="s">
        <v>1221</v>
      </c>
      <c r="D148" s="87" t="s">
        <v>1150</v>
      </c>
      <c r="E148" s="89" t="s">
        <v>1222</v>
      </c>
      <c r="F148" s="84">
        <f t="shared" si="6"/>
        <v>76087842</v>
      </c>
      <c r="G148" s="85">
        <v>10254101</v>
      </c>
      <c r="H148" s="85">
        <v>16868665</v>
      </c>
      <c r="I148" s="85">
        <v>25416103</v>
      </c>
      <c r="J148" s="85">
        <v>23548973</v>
      </c>
      <c r="K148" s="30"/>
      <c r="L148" s="43"/>
    </row>
    <row r="149" spans="1:12" ht="15">
      <c r="A149" s="87">
        <v>118</v>
      </c>
      <c r="B149" s="88" t="s">
        <v>1223</v>
      </c>
      <c r="C149" s="87" t="s">
        <v>1224</v>
      </c>
      <c r="D149" s="87" t="s">
        <v>1150</v>
      </c>
      <c r="E149" s="89" t="s">
        <v>1225</v>
      </c>
      <c r="F149" s="84">
        <f t="shared" si="6"/>
        <v>979318</v>
      </c>
      <c r="G149" s="85">
        <v>308500</v>
      </c>
      <c r="H149" s="85">
        <v>274802</v>
      </c>
      <c r="I149" s="85">
        <v>3000</v>
      </c>
      <c r="J149" s="85">
        <v>393016</v>
      </c>
      <c r="K149" s="49"/>
      <c r="L149" s="56"/>
    </row>
    <row r="150" spans="1:12" ht="15">
      <c r="A150" s="87">
        <v>119</v>
      </c>
      <c r="B150" s="88" t="s">
        <v>1226</v>
      </c>
      <c r="C150" s="87" t="s">
        <v>1227</v>
      </c>
      <c r="D150" s="87" t="s">
        <v>1150</v>
      </c>
      <c r="E150" s="89" t="s">
        <v>1228</v>
      </c>
      <c r="F150" s="84">
        <f t="shared" si="6"/>
        <v>5944787</v>
      </c>
      <c r="G150" s="85">
        <v>0</v>
      </c>
      <c r="H150" s="85">
        <v>856722</v>
      </c>
      <c r="I150" s="85">
        <v>117650</v>
      </c>
      <c r="J150" s="85">
        <v>4970415</v>
      </c>
      <c r="K150" s="30"/>
      <c r="L150" s="56"/>
    </row>
    <row r="151" spans="1:12" ht="15">
      <c r="A151" s="87">
        <v>120</v>
      </c>
      <c r="B151" s="88" t="s">
        <v>1229</v>
      </c>
      <c r="C151" s="87" t="s">
        <v>1230</v>
      </c>
      <c r="D151" s="87" t="s">
        <v>1150</v>
      </c>
      <c r="E151" s="89" t="s">
        <v>1231</v>
      </c>
      <c r="F151" s="84">
        <f t="shared" si="6"/>
        <v>2461902</v>
      </c>
      <c r="G151" s="85">
        <v>0</v>
      </c>
      <c r="H151" s="85">
        <v>1639767</v>
      </c>
      <c r="I151" s="85">
        <v>50200</v>
      </c>
      <c r="J151" s="85">
        <v>771935</v>
      </c>
      <c r="K151" s="30"/>
      <c r="L151" s="56"/>
    </row>
    <row r="152" spans="1:12" ht="15">
      <c r="A152" s="87">
        <v>121</v>
      </c>
      <c r="B152" s="88" t="s">
        <v>1232</v>
      </c>
      <c r="C152" s="87" t="s">
        <v>1233</v>
      </c>
      <c r="D152" s="87" t="s">
        <v>1150</v>
      </c>
      <c r="E152" s="89" t="s">
        <v>1234</v>
      </c>
      <c r="F152" s="84">
        <f t="shared" si="6"/>
        <v>407129</v>
      </c>
      <c r="G152" s="85">
        <v>0</v>
      </c>
      <c r="H152" s="85">
        <v>223128</v>
      </c>
      <c r="I152" s="85">
        <v>0</v>
      </c>
      <c r="J152" s="85">
        <v>184001</v>
      </c>
      <c r="K152" s="30"/>
      <c r="L152" s="43"/>
    </row>
    <row r="153" spans="1:12" ht="15">
      <c r="A153" s="87">
        <v>122</v>
      </c>
      <c r="B153" s="88" t="s">
        <v>1235</v>
      </c>
      <c r="C153" s="87" t="s">
        <v>1236</v>
      </c>
      <c r="D153" s="87" t="s">
        <v>1150</v>
      </c>
      <c r="E153" s="89" t="s">
        <v>1237</v>
      </c>
      <c r="F153" s="84">
        <f t="shared" si="6"/>
        <v>10515682</v>
      </c>
      <c r="G153" s="85">
        <v>465325</v>
      </c>
      <c r="H153" s="85">
        <v>4900654</v>
      </c>
      <c r="I153" s="85">
        <v>1474349</v>
      </c>
      <c r="J153" s="85">
        <v>3675354</v>
      </c>
      <c r="K153" s="30"/>
      <c r="L153" s="56"/>
    </row>
    <row r="154" spans="1:12" ht="15">
      <c r="A154" s="87">
        <v>123</v>
      </c>
      <c r="B154" s="88" t="s">
        <v>1238</v>
      </c>
      <c r="C154" s="87" t="s">
        <v>1239</v>
      </c>
      <c r="D154" s="87" t="s">
        <v>1150</v>
      </c>
      <c r="E154" s="89" t="s">
        <v>1240</v>
      </c>
      <c r="F154" s="84">
        <f t="shared" si="6"/>
        <v>1956362</v>
      </c>
      <c r="G154" s="85">
        <v>205800</v>
      </c>
      <c r="H154" s="85">
        <v>1562514</v>
      </c>
      <c r="I154" s="85">
        <v>0</v>
      </c>
      <c r="J154" s="85">
        <v>188048</v>
      </c>
      <c r="K154" s="30"/>
      <c r="L154" s="56"/>
    </row>
    <row r="155" spans="1:12" ht="15">
      <c r="A155" s="87">
        <v>124</v>
      </c>
      <c r="B155" s="88" t="s">
        <v>1241</v>
      </c>
      <c r="C155" s="87" t="s">
        <v>1242</v>
      </c>
      <c r="D155" s="87" t="s">
        <v>1150</v>
      </c>
      <c r="E155" s="89" t="s">
        <v>1243</v>
      </c>
      <c r="F155" s="84">
        <f t="shared" si="6"/>
        <v>1477164</v>
      </c>
      <c r="G155" s="85">
        <v>221000</v>
      </c>
      <c r="H155" s="85">
        <v>1077113</v>
      </c>
      <c r="I155" s="85">
        <v>0</v>
      </c>
      <c r="J155" s="85">
        <v>179051</v>
      </c>
      <c r="K155" s="30"/>
      <c r="L155" s="56"/>
    </row>
    <row r="156" spans="1:12" ht="15">
      <c r="A156" s="87">
        <v>125</v>
      </c>
      <c r="B156" s="88" t="s">
        <v>1244</v>
      </c>
      <c r="C156" s="87" t="s">
        <v>1245</v>
      </c>
      <c r="D156" s="87" t="s">
        <v>1150</v>
      </c>
      <c r="E156" s="89" t="s">
        <v>1246</v>
      </c>
      <c r="F156" s="84">
        <f t="shared" si="6"/>
        <v>2900192</v>
      </c>
      <c r="G156" s="85">
        <v>0</v>
      </c>
      <c r="H156" s="85">
        <v>2351624</v>
      </c>
      <c r="I156" s="85">
        <v>445550</v>
      </c>
      <c r="J156" s="85">
        <v>103018</v>
      </c>
      <c r="K156" s="30"/>
      <c r="L156" s="56"/>
    </row>
    <row r="157" spans="1:12" ht="15">
      <c r="A157" s="87">
        <v>126</v>
      </c>
      <c r="B157" s="88" t="s">
        <v>1247</v>
      </c>
      <c r="C157" s="87" t="s">
        <v>1248</v>
      </c>
      <c r="D157" s="87" t="s">
        <v>1150</v>
      </c>
      <c r="E157" s="89" t="s">
        <v>1249</v>
      </c>
      <c r="F157" s="84">
        <f t="shared" si="6"/>
        <v>5180814</v>
      </c>
      <c r="G157" s="85">
        <v>176750</v>
      </c>
      <c r="H157" s="85">
        <v>3331249</v>
      </c>
      <c r="I157" s="85">
        <v>302996</v>
      </c>
      <c r="J157" s="85">
        <v>1369819</v>
      </c>
      <c r="K157" s="30"/>
      <c r="L157" s="56"/>
    </row>
    <row r="158" spans="1:12" ht="15">
      <c r="A158" s="87">
        <v>127</v>
      </c>
      <c r="B158" s="88" t="s">
        <v>1250</v>
      </c>
      <c r="C158" s="87" t="s">
        <v>1251</v>
      </c>
      <c r="D158" s="87" t="s">
        <v>1150</v>
      </c>
      <c r="E158" s="89" t="s">
        <v>1252</v>
      </c>
      <c r="F158" s="84">
        <f t="shared" si="6"/>
        <v>3533707</v>
      </c>
      <c r="G158" s="85">
        <v>18500</v>
      </c>
      <c r="H158" s="85">
        <v>836505</v>
      </c>
      <c r="I158" s="85">
        <v>1017005</v>
      </c>
      <c r="J158" s="85">
        <v>1661697</v>
      </c>
      <c r="K158" s="30"/>
      <c r="L158" s="56"/>
    </row>
    <row r="159" spans="1:12" ht="15">
      <c r="A159" s="87">
        <v>128</v>
      </c>
      <c r="B159" s="88" t="s">
        <v>1253</v>
      </c>
      <c r="C159" s="87" t="s">
        <v>1254</v>
      </c>
      <c r="D159" s="87" t="s">
        <v>1150</v>
      </c>
      <c r="E159" s="89" t="s">
        <v>1255</v>
      </c>
      <c r="F159" s="84">
        <f t="shared" si="6"/>
        <v>3767120</v>
      </c>
      <c r="G159" s="85">
        <v>398695</v>
      </c>
      <c r="H159" s="85">
        <v>2472198</v>
      </c>
      <c r="I159" s="85">
        <v>257743</v>
      </c>
      <c r="J159" s="85">
        <v>638484</v>
      </c>
      <c r="K159" s="30"/>
      <c r="L159" s="56"/>
    </row>
    <row r="160" spans="1:12" ht="15">
      <c r="A160" s="87">
        <v>129</v>
      </c>
      <c r="B160" s="88" t="s">
        <v>1256</v>
      </c>
      <c r="C160" s="87" t="s">
        <v>1257</v>
      </c>
      <c r="D160" s="87" t="s">
        <v>1150</v>
      </c>
      <c r="E160" s="89" t="s">
        <v>1137</v>
      </c>
      <c r="F160" s="84">
        <f aca="true" t="shared" si="7" ref="F160:F223">G160+H160+I160+J160</f>
        <v>255299</v>
      </c>
      <c r="G160" s="85">
        <v>73300</v>
      </c>
      <c r="H160" s="85">
        <v>100781</v>
      </c>
      <c r="I160" s="85">
        <v>23347</v>
      </c>
      <c r="J160" s="85">
        <v>57871</v>
      </c>
      <c r="K160" s="30"/>
      <c r="L160" s="56"/>
    </row>
    <row r="161" spans="1:12" ht="15">
      <c r="A161" s="87">
        <v>130</v>
      </c>
      <c r="B161" s="88" t="s">
        <v>1258</v>
      </c>
      <c r="C161" s="87" t="s">
        <v>1259</v>
      </c>
      <c r="D161" s="87" t="s">
        <v>1150</v>
      </c>
      <c r="E161" s="89" t="s">
        <v>1260</v>
      </c>
      <c r="F161" s="84">
        <f t="shared" si="7"/>
        <v>17152931</v>
      </c>
      <c r="G161" s="85">
        <v>4644800</v>
      </c>
      <c r="H161" s="85">
        <v>3854588</v>
      </c>
      <c r="I161" s="85">
        <v>734827</v>
      </c>
      <c r="J161" s="85">
        <v>7918716</v>
      </c>
      <c r="K161" s="30"/>
      <c r="L161" s="56"/>
    </row>
    <row r="162" spans="1:12" ht="15">
      <c r="A162" s="87">
        <v>131</v>
      </c>
      <c r="B162" s="88" t="s">
        <v>1261</v>
      </c>
      <c r="C162" s="87" t="s">
        <v>1262</v>
      </c>
      <c r="D162" s="87" t="s">
        <v>1150</v>
      </c>
      <c r="E162" s="89" t="s">
        <v>1263</v>
      </c>
      <c r="F162" s="84">
        <f t="shared" si="7"/>
        <v>28566555</v>
      </c>
      <c r="G162" s="85">
        <v>2575190</v>
      </c>
      <c r="H162" s="85">
        <v>18227485</v>
      </c>
      <c r="I162" s="85">
        <v>24450</v>
      </c>
      <c r="J162" s="85">
        <v>7739430</v>
      </c>
      <c r="K162" s="30"/>
      <c r="L162" s="56"/>
    </row>
    <row r="163" spans="1:12" ht="15">
      <c r="A163" s="87">
        <v>132</v>
      </c>
      <c r="B163" s="88" t="s">
        <v>1264</v>
      </c>
      <c r="C163" s="87" t="s">
        <v>1265</v>
      </c>
      <c r="D163" s="87" t="s">
        <v>1150</v>
      </c>
      <c r="E163" s="89" t="s">
        <v>1266</v>
      </c>
      <c r="F163" s="84">
        <f t="shared" si="7"/>
        <v>463847</v>
      </c>
      <c r="G163" s="85">
        <v>0</v>
      </c>
      <c r="H163" s="85">
        <v>210387</v>
      </c>
      <c r="I163" s="85">
        <v>64500</v>
      </c>
      <c r="J163" s="85">
        <v>188960</v>
      </c>
      <c r="K163" s="30"/>
      <c r="L163" s="56"/>
    </row>
    <row r="164" spans="1:12" ht="15">
      <c r="A164" s="87">
        <v>133</v>
      </c>
      <c r="B164" s="88" t="s">
        <v>1267</v>
      </c>
      <c r="C164" s="87" t="s">
        <v>1268</v>
      </c>
      <c r="D164" s="87" t="s">
        <v>1150</v>
      </c>
      <c r="E164" s="89" t="s">
        <v>1269</v>
      </c>
      <c r="F164" s="84">
        <f t="shared" si="7"/>
        <v>100084</v>
      </c>
      <c r="G164" s="85">
        <v>0</v>
      </c>
      <c r="H164" s="85">
        <v>69663</v>
      </c>
      <c r="I164" s="85">
        <v>20000</v>
      </c>
      <c r="J164" s="85">
        <v>10421</v>
      </c>
      <c r="K164" s="48"/>
      <c r="L164" s="56"/>
    </row>
    <row r="165" spans="1:12" ht="15">
      <c r="A165" s="87">
        <v>134</v>
      </c>
      <c r="B165" s="88" t="s">
        <v>1271</v>
      </c>
      <c r="C165" s="87" t="s">
        <v>1272</v>
      </c>
      <c r="D165" s="87" t="s">
        <v>1270</v>
      </c>
      <c r="E165" s="89" t="s">
        <v>1273</v>
      </c>
      <c r="F165" s="84">
        <f t="shared" si="7"/>
        <v>3748636</v>
      </c>
      <c r="G165" s="85">
        <v>438300</v>
      </c>
      <c r="H165" s="85">
        <v>1754231</v>
      </c>
      <c r="I165" s="85">
        <v>14200</v>
      </c>
      <c r="J165" s="85">
        <v>1541905</v>
      </c>
      <c r="K165" s="30"/>
      <c r="L165" s="56"/>
    </row>
    <row r="166" spans="1:12" ht="15">
      <c r="A166" s="87">
        <v>135</v>
      </c>
      <c r="B166" s="88" t="s">
        <v>1274</v>
      </c>
      <c r="C166" s="87" t="s">
        <v>1275</v>
      </c>
      <c r="D166" s="87" t="s">
        <v>1270</v>
      </c>
      <c r="E166" s="89" t="s">
        <v>1276</v>
      </c>
      <c r="F166" s="84">
        <f t="shared" si="7"/>
        <v>96236</v>
      </c>
      <c r="G166" s="85">
        <v>0</v>
      </c>
      <c r="H166" s="85">
        <v>89336</v>
      </c>
      <c r="I166" s="85">
        <v>6900</v>
      </c>
      <c r="J166" s="85">
        <v>0</v>
      </c>
      <c r="K166" s="49"/>
      <c r="L166" s="56"/>
    </row>
    <row r="167" spans="1:12" ht="15">
      <c r="A167" s="87">
        <v>136</v>
      </c>
      <c r="B167" s="88" t="s">
        <v>1277</v>
      </c>
      <c r="C167" s="87" t="s">
        <v>1278</v>
      </c>
      <c r="D167" s="87" t="s">
        <v>1270</v>
      </c>
      <c r="E167" s="89" t="s">
        <v>1279</v>
      </c>
      <c r="F167" s="84">
        <f t="shared" si="7"/>
        <v>2981360</v>
      </c>
      <c r="G167" s="85">
        <v>116936</v>
      </c>
      <c r="H167" s="85">
        <v>1836988</v>
      </c>
      <c r="I167" s="85">
        <v>21438</v>
      </c>
      <c r="J167" s="85">
        <v>1005998</v>
      </c>
      <c r="K167" s="30"/>
      <c r="L167" s="56"/>
    </row>
    <row r="168" spans="1:12" s="5" customFormat="1" ht="15">
      <c r="A168" s="87">
        <v>137</v>
      </c>
      <c r="B168" s="88" t="s">
        <v>1280</v>
      </c>
      <c r="C168" s="87" t="s">
        <v>1281</v>
      </c>
      <c r="D168" s="87" t="s">
        <v>1270</v>
      </c>
      <c r="E168" s="89" t="s">
        <v>1282</v>
      </c>
      <c r="F168" s="84">
        <f t="shared" si="7"/>
        <v>17514229</v>
      </c>
      <c r="G168" s="85">
        <v>459000</v>
      </c>
      <c r="H168" s="85">
        <v>2972338</v>
      </c>
      <c r="I168" s="85">
        <v>1068000</v>
      </c>
      <c r="J168" s="85">
        <v>13014891</v>
      </c>
      <c r="K168" s="30"/>
      <c r="L168" s="56"/>
    </row>
    <row r="169" spans="1:12" ht="15">
      <c r="A169" s="87">
        <v>138</v>
      </c>
      <c r="B169" s="88" t="s">
        <v>1283</v>
      </c>
      <c r="C169" s="87" t="s">
        <v>1284</v>
      </c>
      <c r="D169" s="87" t="s">
        <v>1270</v>
      </c>
      <c r="E169" s="89" t="s">
        <v>1285</v>
      </c>
      <c r="F169" s="84">
        <f t="shared" si="7"/>
        <v>3794799</v>
      </c>
      <c r="G169" s="85">
        <v>138995</v>
      </c>
      <c r="H169" s="85">
        <v>1310570</v>
      </c>
      <c r="I169" s="85">
        <v>38754</v>
      </c>
      <c r="J169" s="85">
        <v>2306480</v>
      </c>
      <c r="K169" s="30"/>
      <c r="L169" s="56"/>
    </row>
    <row r="170" spans="1:12" ht="15">
      <c r="A170" s="87">
        <v>139</v>
      </c>
      <c r="B170" s="88" t="s">
        <v>1286</v>
      </c>
      <c r="C170" s="87" t="s">
        <v>1287</v>
      </c>
      <c r="D170" s="87" t="s">
        <v>1270</v>
      </c>
      <c r="E170" s="89" t="s">
        <v>1288</v>
      </c>
      <c r="F170" s="84">
        <f t="shared" si="7"/>
        <v>6813318</v>
      </c>
      <c r="G170" s="85">
        <v>2496855</v>
      </c>
      <c r="H170" s="85">
        <v>976686</v>
      </c>
      <c r="I170" s="85">
        <v>508901</v>
      </c>
      <c r="J170" s="85">
        <v>2830876</v>
      </c>
      <c r="K170" s="48"/>
      <c r="L170" s="56"/>
    </row>
    <row r="171" spans="1:12" ht="15">
      <c r="A171" s="87">
        <v>140</v>
      </c>
      <c r="B171" s="88" t="s">
        <v>1289</v>
      </c>
      <c r="C171" s="87" t="s">
        <v>1290</v>
      </c>
      <c r="D171" s="87" t="s">
        <v>1270</v>
      </c>
      <c r="E171" s="89" t="s">
        <v>1291</v>
      </c>
      <c r="F171" s="84">
        <f t="shared" si="7"/>
        <v>694146</v>
      </c>
      <c r="G171" s="85">
        <v>0</v>
      </c>
      <c r="H171" s="85">
        <v>232496</v>
      </c>
      <c r="I171" s="85">
        <v>0</v>
      </c>
      <c r="J171" s="85">
        <v>461650</v>
      </c>
      <c r="K171" s="30"/>
      <c r="L171" s="56"/>
    </row>
    <row r="172" spans="1:12" ht="15">
      <c r="A172" s="87">
        <v>141</v>
      </c>
      <c r="B172" s="88" t="s">
        <v>1292</v>
      </c>
      <c r="C172" s="87" t="s">
        <v>1293</v>
      </c>
      <c r="D172" s="87" t="s">
        <v>1270</v>
      </c>
      <c r="E172" s="89" t="s">
        <v>1294</v>
      </c>
      <c r="F172" s="84">
        <f t="shared" si="7"/>
        <v>87760107</v>
      </c>
      <c r="G172" s="85">
        <v>681303</v>
      </c>
      <c r="H172" s="85">
        <v>22439445</v>
      </c>
      <c r="I172" s="85">
        <v>29638070</v>
      </c>
      <c r="J172" s="85">
        <v>35001289</v>
      </c>
      <c r="K172" s="30"/>
      <c r="L172" s="56"/>
    </row>
    <row r="173" spans="1:12" ht="15">
      <c r="A173" s="87">
        <v>142</v>
      </c>
      <c r="B173" s="88" t="s">
        <v>1295</v>
      </c>
      <c r="C173" s="87" t="s">
        <v>1296</v>
      </c>
      <c r="D173" s="87" t="s">
        <v>1270</v>
      </c>
      <c r="E173" s="89" t="s">
        <v>1297</v>
      </c>
      <c r="F173" s="84">
        <f t="shared" si="7"/>
        <v>72024096</v>
      </c>
      <c r="G173" s="85">
        <v>2722600</v>
      </c>
      <c r="H173" s="85">
        <v>28551054</v>
      </c>
      <c r="I173" s="85">
        <v>1734950</v>
      </c>
      <c r="J173" s="85">
        <v>39015492</v>
      </c>
      <c r="K173" s="30"/>
      <c r="L173" s="56"/>
    </row>
    <row r="174" spans="1:12" ht="15">
      <c r="A174" s="87">
        <v>143</v>
      </c>
      <c r="B174" s="88" t="s">
        <v>1298</v>
      </c>
      <c r="C174" s="87" t="s">
        <v>1299</v>
      </c>
      <c r="D174" s="87" t="s">
        <v>1270</v>
      </c>
      <c r="E174" s="89" t="s">
        <v>1300</v>
      </c>
      <c r="F174" s="84">
        <f t="shared" si="7"/>
        <v>286520</v>
      </c>
      <c r="G174" s="85">
        <v>59550</v>
      </c>
      <c r="H174" s="85">
        <v>209172</v>
      </c>
      <c r="I174" s="85">
        <v>13700</v>
      </c>
      <c r="J174" s="85">
        <v>4098</v>
      </c>
      <c r="K174" s="30"/>
      <c r="L174" s="56"/>
    </row>
    <row r="175" spans="1:12" ht="15">
      <c r="A175" s="87">
        <v>144</v>
      </c>
      <c r="B175" s="88" t="s">
        <v>1301</v>
      </c>
      <c r="C175" s="87" t="s">
        <v>1302</v>
      </c>
      <c r="D175" s="87" t="s">
        <v>1270</v>
      </c>
      <c r="E175" s="89" t="s">
        <v>1303</v>
      </c>
      <c r="F175" s="84">
        <f t="shared" si="7"/>
        <v>1300264</v>
      </c>
      <c r="G175" s="85">
        <v>0</v>
      </c>
      <c r="H175" s="85">
        <v>641587</v>
      </c>
      <c r="I175" s="85">
        <v>21000</v>
      </c>
      <c r="J175" s="85">
        <v>637677</v>
      </c>
      <c r="K175" s="30"/>
      <c r="L175" s="56"/>
    </row>
    <row r="176" spans="1:12" ht="15">
      <c r="A176" s="87">
        <v>145</v>
      </c>
      <c r="B176" s="88" t="s">
        <v>1304</v>
      </c>
      <c r="C176" s="87" t="s">
        <v>1305</v>
      </c>
      <c r="D176" s="87" t="s">
        <v>1270</v>
      </c>
      <c r="E176" s="89" t="s">
        <v>1306</v>
      </c>
      <c r="F176" s="84">
        <f t="shared" si="7"/>
        <v>7222757</v>
      </c>
      <c r="G176" s="85">
        <v>32500</v>
      </c>
      <c r="H176" s="85">
        <v>4769761</v>
      </c>
      <c r="I176" s="85">
        <v>0</v>
      </c>
      <c r="J176" s="85">
        <v>2420496</v>
      </c>
      <c r="K176" s="30"/>
      <c r="L176" s="56"/>
    </row>
    <row r="177" spans="1:12" ht="15">
      <c r="A177" s="87">
        <v>146</v>
      </c>
      <c r="B177" s="88" t="s">
        <v>1307</v>
      </c>
      <c r="C177" s="87" t="s">
        <v>1308</v>
      </c>
      <c r="D177" s="87" t="s">
        <v>1270</v>
      </c>
      <c r="E177" s="89" t="s">
        <v>1309</v>
      </c>
      <c r="F177" s="84">
        <f t="shared" si="7"/>
        <v>1667568</v>
      </c>
      <c r="G177" s="85">
        <v>0</v>
      </c>
      <c r="H177" s="85">
        <v>631722</v>
      </c>
      <c r="I177" s="85">
        <v>117800</v>
      </c>
      <c r="J177" s="85">
        <v>918046</v>
      </c>
      <c r="K177" s="30"/>
      <c r="L177" s="56"/>
    </row>
    <row r="178" spans="1:12" ht="15">
      <c r="A178" s="87">
        <v>147</v>
      </c>
      <c r="B178" s="88" t="s">
        <v>1310</v>
      </c>
      <c r="C178" s="87" t="s">
        <v>1311</v>
      </c>
      <c r="D178" s="87" t="s">
        <v>1270</v>
      </c>
      <c r="E178" s="89" t="s">
        <v>1312</v>
      </c>
      <c r="F178" s="84">
        <f t="shared" si="7"/>
        <v>5094241</v>
      </c>
      <c r="G178" s="85">
        <v>438000</v>
      </c>
      <c r="H178" s="85">
        <v>1929752</v>
      </c>
      <c r="I178" s="85">
        <v>0</v>
      </c>
      <c r="J178" s="85">
        <v>2726489</v>
      </c>
      <c r="K178" s="30"/>
      <c r="L178" s="56"/>
    </row>
    <row r="179" spans="1:12" ht="15">
      <c r="A179" s="87">
        <v>148</v>
      </c>
      <c r="B179" s="88" t="s">
        <v>1313</v>
      </c>
      <c r="C179" s="87" t="s">
        <v>1314</v>
      </c>
      <c r="D179" s="87" t="s">
        <v>1270</v>
      </c>
      <c r="E179" s="89" t="s">
        <v>1315</v>
      </c>
      <c r="F179" s="84">
        <f t="shared" si="7"/>
        <v>76759501</v>
      </c>
      <c r="G179" s="85">
        <v>5857096</v>
      </c>
      <c r="H179" s="85">
        <v>15573881</v>
      </c>
      <c r="I179" s="85">
        <v>30653374</v>
      </c>
      <c r="J179" s="85">
        <v>24675150</v>
      </c>
      <c r="K179" s="30"/>
      <c r="L179" s="56"/>
    </row>
    <row r="180" spans="1:12" ht="15">
      <c r="A180" s="87">
        <v>149</v>
      </c>
      <c r="B180" s="88" t="s">
        <v>1316</v>
      </c>
      <c r="C180" s="87" t="s">
        <v>1317</v>
      </c>
      <c r="D180" s="87" t="s">
        <v>1270</v>
      </c>
      <c r="E180" s="89" t="s">
        <v>1318</v>
      </c>
      <c r="F180" s="84">
        <f t="shared" si="7"/>
        <v>18036487</v>
      </c>
      <c r="G180" s="85">
        <v>10162177</v>
      </c>
      <c r="H180" s="85">
        <v>6112465</v>
      </c>
      <c r="I180" s="85">
        <v>0</v>
      </c>
      <c r="J180" s="85">
        <v>1761845</v>
      </c>
      <c r="K180" s="30"/>
      <c r="L180" s="56"/>
    </row>
    <row r="181" spans="1:12" ht="15">
      <c r="A181" s="87">
        <v>150</v>
      </c>
      <c r="B181" s="88" t="s">
        <v>1319</v>
      </c>
      <c r="C181" s="87" t="s">
        <v>1320</v>
      </c>
      <c r="D181" s="87" t="s">
        <v>1270</v>
      </c>
      <c r="E181" s="89" t="s">
        <v>1321</v>
      </c>
      <c r="F181" s="84">
        <f t="shared" si="7"/>
        <v>23733056</v>
      </c>
      <c r="G181" s="85">
        <v>4139950</v>
      </c>
      <c r="H181" s="85">
        <v>10823437</v>
      </c>
      <c r="I181" s="85">
        <v>40000</v>
      </c>
      <c r="J181" s="85">
        <v>8729669</v>
      </c>
      <c r="K181" s="30"/>
      <c r="L181" s="56"/>
    </row>
    <row r="182" spans="1:12" ht="15">
      <c r="A182" s="87">
        <v>151</v>
      </c>
      <c r="B182" s="88" t="s">
        <v>1322</v>
      </c>
      <c r="C182" s="87" t="s">
        <v>1323</v>
      </c>
      <c r="D182" s="87" t="s">
        <v>1270</v>
      </c>
      <c r="E182" s="89" t="s">
        <v>1324</v>
      </c>
      <c r="F182" s="84">
        <f t="shared" si="7"/>
        <v>3937502</v>
      </c>
      <c r="G182" s="85">
        <v>151404</v>
      </c>
      <c r="H182" s="85">
        <v>3272671</v>
      </c>
      <c r="I182" s="85">
        <v>17200</v>
      </c>
      <c r="J182" s="85">
        <v>496227</v>
      </c>
      <c r="K182" s="30"/>
      <c r="L182" s="56"/>
    </row>
    <row r="183" spans="1:12" ht="15">
      <c r="A183" s="87">
        <v>152</v>
      </c>
      <c r="B183" s="88" t="s">
        <v>1325</v>
      </c>
      <c r="C183" s="87" t="s">
        <v>1326</v>
      </c>
      <c r="D183" s="87" t="s">
        <v>1270</v>
      </c>
      <c r="E183" s="89" t="s">
        <v>1327</v>
      </c>
      <c r="F183" s="84">
        <f t="shared" si="7"/>
        <v>140006</v>
      </c>
      <c r="G183" s="85">
        <v>0</v>
      </c>
      <c r="H183" s="85">
        <v>139856</v>
      </c>
      <c r="I183" s="85">
        <v>0</v>
      </c>
      <c r="J183" s="85">
        <v>150</v>
      </c>
      <c r="K183" s="48"/>
      <c r="L183" s="56"/>
    </row>
    <row r="184" spans="1:12" ht="15">
      <c r="A184" s="87">
        <v>153</v>
      </c>
      <c r="B184" s="88" t="s">
        <v>1328</v>
      </c>
      <c r="C184" s="87" t="s">
        <v>1329</v>
      </c>
      <c r="D184" s="87" t="s">
        <v>1270</v>
      </c>
      <c r="E184" s="89" t="s">
        <v>1330</v>
      </c>
      <c r="F184" s="84">
        <f t="shared" si="7"/>
        <v>480328</v>
      </c>
      <c r="G184" s="85">
        <v>0</v>
      </c>
      <c r="H184" s="85">
        <v>351994</v>
      </c>
      <c r="I184" s="85">
        <v>13000</v>
      </c>
      <c r="J184" s="85">
        <v>115334</v>
      </c>
      <c r="K184" s="30"/>
      <c r="L184" s="56"/>
    </row>
    <row r="185" spans="1:12" s="5" customFormat="1" ht="15">
      <c r="A185" s="87">
        <v>154</v>
      </c>
      <c r="B185" s="88" t="s">
        <v>1331</v>
      </c>
      <c r="C185" s="87" t="s">
        <v>1332</v>
      </c>
      <c r="D185" s="87" t="s">
        <v>1270</v>
      </c>
      <c r="E185" s="89" t="s">
        <v>1333</v>
      </c>
      <c r="F185" s="84">
        <f t="shared" si="7"/>
        <v>1767912</v>
      </c>
      <c r="G185" s="85">
        <v>0</v>
      </c>
      <c r="H185" s="85">
        <v>856446</v>
      </c>
      <c r="I185" s="85">
        <v>0</v>
      </c>
      <c r="J185" s="85">
        <v>911466</v>
      </c>
      <c r="K185" s="30"/>
      <c r="L185" s="56"/>
    </row>
    <row r="186" spans="1:12" ht="15">
      <c r="A186" s="87">
        <v>155</v>
      </c>
      <c r="B186" s="88" t="s">
        <v>1334</v>
      </c>
      <c r="C186" s="87" t="s">
        <v>1335</v>
      </c>
      <c r="D186" s="87" t="s">
        <v>1270</v>
      </c>
      <c r="E186" s="89" t="s">
        <v>1336</v>
      </c>
      <c r="F186" s="84">
        <f t="shared" si="7"/>
        <v>4823064</v>
      </c>
      <c r="G186" s="85">
        <v>46082</v>
      </c>
      <c r="H186" s="85">
        <v>1694637</v>
      </c>
      <c r="I186" s="85">
        <v>565501</v>
      </c>
      <c r="J186" s="85">
        <v>2516844</v>
      </c>
      <c r="K186" s="30"/>
      <c r="L186" s="56"/>
    </row>
    <row r="187" spans="1:12" ht="15">
      <c r="A187" s="87">
        <v>156</v>
      </c>
      <c r="B187" s="88" t="s">
        <v>1337</v>
      </c>
      <c r="C187" s="87" t="s">
        <v>1338</v>
      </c>
      <c r="D187" s="87" t="s">
        <v>1270</v>
      </c>
      <c r="E187" s="89" t="s">
        <v>1339</v>
      </c>
      <c r="F187" s="84">
        <f t="shared" si="7"/>
        <v>2681714</v>
      </c>
      <c r="G187" s="85">
        <v>92730</v>
      </c>
      <c r="H187" s="85">
        <v>948373</v>
      </c>
      <c r="I187" s="85">
        <v>29923</v>
      </c>
      <c r="J187" s="85">
        <v>1610688</v>
      </c>
      <c r="K187" s="30"/>
      <c r="L187" s="56"/>
    </row>
    <row r="188" spans="1:12" ht="15">
      <c r="A188" s="87">
        <v>157</v>
      </c>
      <c r="B188" s="88" t="s">
        <v>1340</v>
      </c>
      <c r="C188" s="87" t="s">
        <v>1341</v>
      </c>
      <c r="D188" s="87" t="s">
        <v>1270</v>
      </c>
      <c r="E188" s="89" t="s">
        <v>1342</v>
      </c>
      <c r="F188" s="84">
        <f t="shared" si="7"/>
        <v>1644423</v>
      </c>
      <c r="G188" s="85">
        <v>9735</v>
      </c>
      <c r="H188" s="85">
        <v>987778</v>
      </c>
      <c r="I188" s="85">
        <v>0</v>
      </c>
      <c r="J188" s="85">
        <v>646910</v>
      </c>
      <c r="K188" s="30"/>
      <c r="L188" s="56"/>
    </row>
    <row r="189" spans="1:12" ht="15">
      <c r="A189" s="87">
        <v>158</v>
      </c>
      <c r="B189" s="88" t="s">
        <v>1343</v>
      </c>
      <c r="C189" s="87" t="s">
        <v>1344</v>
      </c>
      <c r="D189" s="87" t="s">
        <v>1270</v>
      </c>
      <c r="E189" s="89" t="s">
        <v>1345</v>
      </c>
      <c r="F189" s="84">
        <f t="shared" si="7"/>
        <v>2175944</v>
      </c>
      <c r="G189" s="85">
        <v>183000</v>
      </c>
      <c r="H189" s="85">
        <v>1168487</v>
      </c>
      <c r="I189" s="85">
        <v>510500</v>
      </c>
      <c r="J189" s="85">
        <v>313957</v>
      </c>
      <c r="K189" s="30"/>
      <c r="L189" s="56"/>
    </row>
    <row r="190" spans="1:12" ht="15">
      <c r="A190" s="87">
        <v>159</v>
      </c>
      <c r="B190" s="88" t="s">
        <v>1346</v>
      </c>
      <c r="C190" s="87" t="s">
        <v>1347</v>
      </c>
      <c r="D190" s="87" t="s">
        <v>1270</v>
      </c>
      <c r="E190" s="89" t="s">
        <v>1348</v>
      </c>
      <c r="F190" s="84">
        <f t="shared" si="7"/>
        <v>989751</v>
      </c>
      <c r="G190" s="85">
        <v>106750</v>
      </c>
      <c r="H190" s="85">
        <v>835981</v>
      </c>
      <c r="I190" s="85">
        <v>0</v>
      </c>
      <c r="J190" s="85">
        <v>47020</v>
      </c>
      <c r="K190" s="30"/>
      <c r="L190" s="56"/>
    </row>
    <row r="191" spans="1:12" ht="15">
      <c r="A191" s="87">
        <v>160</v>
      </c>
      <c r="B191" s="88" t="s">
        <v>1349</v>
      </c>
      <c r="C191" s="87" t="s">
        <v>1350</v>
      </c>
      <c r="D191" s="87" t="s">
        <v>1270</v>
      </c>
      <c r="E191" s="89" t="s">
        <v>1351</v>
      </c>
      <c r="F191" s="84">
        <f t="shared" si="7"/>
        <v>37421549</v>
      </c>
      <c r="G191" s="85">
        <v>706383</v>
      </c>
      <c r="H191" s="85">
        <v>7778427</v>
      </c>
      <c r="I191" s="85">
        <v>5184657</v>
      </c>
      <c r="J191" s="85">
        <v>23752082</v>
      </c>
      <c r="K191" s="30"/>
      <c r="L191" s="56"/>
    </row>
    <row r="192" spans="1:12" ht="15">
      <c r="A192" s="87">
        <v>161</v>
      </c>
      <c r="B192" s="88" t="s">
        <v>1352</v>
      </c>
      <c r="C192" s="87" t="s">
        <v>1353</v>
      </c>
      <c r="D192" s="87" t="s">
        <v>1270</v>
      </c>
      <c r="E192" s="89" t="s">
        <v>1354</v>
      </c>
      <c r="F192" s="84">
        <f t="shared" si="7"/>
        <v>3507865</v>
      </c>
      <c r="G192" s="85">
        <v>831490</v>
      </c>
      <c r="H192" s="85">
        <v>1313210</v>
      </c>
      <c r="I192" s="85">
        <v>705300</v>
      </c>
      <c r="J192" s="85">
        <v>657865</v>
      </c>
      <c r="K192" s="30"/>
      <c r="L192" s="56"/>
    </row>
    <row r="193" spans="1:12" ht="15">
      <c r="A193" s="87">
        <v>162</v>
      </c>
      <c r="B193" s="88" t="s">
        <v>1355</v>
      </c>
      <c r="C193" s="87" t="s">
        <v>1356</v>
      </c>
      <c r="D193" s="87" t="s">
        <v>1270</v>
      </c>
      <c r="E193" s="89" t="s">
        <v>1357</v>
      </c>
      <c r="F193" s="84">
        <f t="shared" si="7"/>
        <v>70000</v>
      </c>
      <c r="G193" s="85">
        <v>0</v>
      </c>
      <c r="H193" s="85">
        <v>70000</v>
      </c>
      <c r="I193" s="85">
        <v>0</v>
      </c>
      <c r="J193" s="85">
        <v>0</v>
      </c>
      <c r="K193" s="30"/>
      <c r="L193" s="43"/>
    </row>
    <row r="194" spans="1:12" ht="15">
      <c r="A194" s="87">
        <v>163</v>
      </c>
      <c r="B194" s="88" t="s">
        <v>1358</v>
      </c>
      <c r="C194" s="87" t="s">
        <v>1359</v>
      </c>
      <c r="D194" s="87" t="s">
        <v>1270</v>
      </c>
      <c r="E194" s="89" t="s">
        <v>1360</v>
      </c>
      <c r="F194" s="84">
        <f t="shared" si="7"/>
        <v>3878669</v>
      </c>
      <c r="G194" s="85">
        <v>88500</v>
      </c>
      <c r="H194" s="85">
        <v>1856112</v>
      </c>
      <c r="I194" s="85">
        <v>0</v>
      </c>
      <c r="J194" s="85">
        <v>1934057</v>
      </c>
      <c r="K194" s="30"/>
      <c r="L194" s="56"/>
    </row>
    <row r="195" spans="1:12" ht="15">
      <c r="A195" s="87">
        <v>164</v>
      </c>
      <c r="B195" s="88" t="s">
        <v>1361</v>
      </c>
      <c r="C195" s="87" t="s">
        <v>1362</v>
      </c>
      <c r="D195" s="87" t="s">
        <v>1270</v>
      </c>
      <c r="E195" s="89" t="s">
        <v>1363</v>
      </c>
      <c r="F195" s="84">
        <f t="shared" si="7"/>
        <v>6689626</v>
      </c>
      <c r="G195" s="85">
        <v>4029545</v>
      </c>
      <c r="H195" s="85">
        <v>1191916</v>
      </c>
      <c r="I195" s="85">
        <v>347800</v>
      </c>
      <c r="J195" s="85">
        <v>1120365</v>
      </c>
      <c r="K195" s="30"/>
      <c r="L195" s="56"/>
    </row>
    <row r="196" spans="1:12" ht="15">
      <c r="A196" s="87">
        <v>165</v>
      </c>
      <c r="B196" s="88" t="s">
        <v>1364</v>
      </c>
      <c r="C196" s="87" t="s">
        <v>1365</v>
      </c>
      <c r="D196" s="87" t="s">
        <v>1270</v>
      </c>
      <c r="E196" s="89" t="s">
        <v>1366</v>
      </c>
      <c r="F196" s="84">
        <f t="shared" si="7"/>
        <v>4138733</v>
      </c>
      <c r="G196" s="85">
        <v>150000</v>
      </c>
      <c r="H196" s="85">
        <v>1340921</v>
      </c>
      <c r="I196" s="85">
        <v>1209289</v>
      </c>
      <c r="J196" s="85">
        <v>1438523</v>
      </c>
      <c r="K196" s="30"/>
      <c r="L196" s="56"/>
    </row>
    <row r="197" spans="1:12" ht="15">
      <c r="A197" s="87">
        <v>166</v>
      </c>
      <c r="B197" s="88" t="s">
        <v>1367</v>
      </c>
      <c r="C197" s="87" t="s">
        <v>1368</v>
      </c>
      <c r="D197" s="87" t="s">
        <v>1270</v>
      </c>
      <c r="E197" s="89" t="s">
        <v>1369</v>
      </c>
      <c r="F197" s="84">
        <f t="shared" si="7"/>
        <v>0</v>
      </c>
      <c r="G197" s="85">
        <v>0</v>
      </c>
      <c r="H197" s="85">
        <v>0</v>
      </c>
      <c r="I197" s="85">
        <v>0</v>
      </c>
      <c r="J197" s="85">
        <v>0</v>
      </c>
      <c r="K197" s="30"/>
      <c r="L197" s="56"/>
    </row>
    <row r="198" spans="1:12" ht="15">
      <c r="A198" s="87">
        <v>167</v>
      </c>
      <c r="B198" s="88" t="s">
        <v>1370</v>
      </c>
      <c r="C198" s="87" t="s">
        <v>1371</v>
      </c>
      <c r="D198" s="87" t="s">
        <v>1270</v>
      </c>
      <c r="E198" s="89" t="s">
        <v>1372</v>
      </c>
      <c r="F198" s="84">
        <f t="shared" si="7"/>
        <v>26799925</v>
      </c>
      <c r="G198" s="85">
        <v>5242954</v>
      </c>
      <c r="H198" s="85">
        <v>8358557</v>
      </c>
      <c r="I198" s="85">
        <v>1824139</v>
      </c>
      <c r="J198" s="85">
        <v>11374275</v>
      </c>
      <c r="K198" s="30"/>
      <c r="L198" s="43"/>
    </row>
    <row r="199" spans="1:12" ht="15">
      <c r="A199" s="87">
        <v>168</v>
      </c>
      <c r="B199" s="88" t="s">
        <v>1373</v>
      </c>
      <c r="C199" s="87" t="s">
        <v>1374</v>
      </c>
      <c r="D199" s="87" t="s">
        <v>1270</v>
      </c>
      <c r="E199" s="89" t="s">
        <v>1375</v>
      </c>
      <c r="F199" s="84">
        <f t="shared" si="7"/>
        <v>6821414</v>
      </c>
      <c r="G199" s="85">
        <v>325816</v>
      </c>
      <c r="H199" s="85">
        <v>2140258</v>
      </c>
      <c r="I199" s="85">
        <v>105261</v>
      </c>
      <c r="J199" s="85">
        <v>4250079</v>
      </c>
      <c r="K199" s="30"/>
      <c r="L199" s="56"/>
    </row>
    <row r="200" spans="1:12" ht="15">
      <c r="A200" s="87">
        <v>169</v>
      </c>
      <c r="B200" s="88" t="s">
        <v>1376</v>
      </c>
      <c r="C200" s="87" t="s">
        <v>1377</v>
      </c>
      <c r="D200" s="87" t="s">
        <v>1270</v>
      </c>
      <c r="E200" s="89" t="s">
        <v>1378</v>
      </c>
      <c r="F200" s="84">
        <f t="shared" si="7"/>
        <v>28594883</v>
      </c>
      <c r="G200" s="85">
        <v>10708742</v>
      </c>
      <c r="H200" s="85">
        <v>6932560</v>
      </c>
      <c r="I200" s="85">
        <v>4292534</v>
      </c>
      <c r="J200" s="85">
        <v>6661047</v>
      </c>
      <c r="K200" s="30"/>
      <c r="L200" s="56"/>
    </row>
    <row r="201" spans="1:12" ht="15">
      <c r="A201" s="87">
        <v>170</v>
      </c>
      <c r="B201" s="88" t="s">
        <v>1379</v>
      </c>
      <c r="C201" s="87" t="s">
        <v>1380</v>
      </c>
      <c r="D201" s="87" t="s">
        <v>1270</v>
      </c>
      <c r="E201" s="89" t="s">
        <v>1381</v>
      </c>
      <c r="F201" s="84">
        <f t="shared" si="7"/>
        <v>431942</v>
      </c>
      <c r="G201" s="85">
        <v>0</v>
      </c>
      <c r="H201" s="85">
        <v>206957</v>
      </c>
      <c r="I201" s="85">
        <v>217485</v>
      </c>
      <c r="J201" s="85">
        <v>7500</v>
      </c>
      <c r="K201" s="30"/>
      <c r="L201" s="56"/>
    </row>
    <row r="202" spans="1:12" ht="15">
      <c r="A202" s="87">
        <v>171</v>
      </c>
      <c r="B202" s="88" t="s">
        <v>1383</v>
      </c>
      <c r="C202" s="87" t="s">
        <v>1384</v>
      </c>
      <c r="D202" s="87" t="s">
        <v>1382</v>
      </c>
      <c r="E202" s="89" t="s">
        <v>1385</v>
      </c>
      <c r="F202" s="84">
        <f t="shared" si="7"/>
        <v>59710764</v>
      </c>
      <c r="G202" s="85">
        <v>48293425</v>
      </c>
      <c r="H202" s="85">
        <v>8556441</v>
      </c>
      <c r="I202" s="85">
        <v>97272</v>
      </c>
      <c r="J202" s="85">
        <v>2763626</v>
      </c>
      <c r="K202" s="48"/>
      <c r="L202" s="56"/>
    </row>
    <row r="203" spans="1:12" ht="15">
      <c r="A203" s="87">
        <v>172</v>
      </c>
      <c r="B203" s="88" t="s">
        <v>1386</v>
      </c>
      <c r="C203" s="87" t="s">
        <v>1387</v>
      </c>
      <c r="D203" s="87" t="s">
        <v>1382</v>
      </c>
      <c r="E203" s="89" t="s">
        <v>1388</v>
      </c>
      <c r="F203" s="84">
        <f t="shared" si="7"/>
        <v>16339571</v>
      </c>
      <c r="G203" s="85">
        <v>8506977</v>
      </c>
      <c r="H203" s="85">
        <v>5324442</v>
      </c>
      <c r="I203" s="85">
        <v>685100</v>
      </c>
      <c r="J203" s="85">
        <v>1823052</v>
      </c>
      <c r="K203" s="30"/>
      <c r="L203" s="56"/>
    </row>
    <row r="204" spans="1:12" ht="15">
      <c r="A204" s="87">
        <v>173</v>
      </c>
      <c r="B204" s="88" t="s">
        <v>1389</v>
      </c>
      <c r="C204" s="87" t="s">
        <v>1390</v>
      </c>
      <c r="D204" s="87" t="s">
        <v>1382</v>
      </c>
      <c r="E204" s="89" t="s">
        <v>1391</v>
      </c>
      <c r="F204" s="84">
        <f t="shared" si="7"/>
        <v>3336838</v>
      </c>
      <c r="G204" s="85">
        <v>2292850</v>
      </c>
      <c r="H204" s="85">
        <v>1036888</v>
      </c>
      <c r="I204" s="85">
        <v>0</v>
      </c>
      <c r="J204" s="85">
        <v>7100</v>
      </c>
      <c r="K204" s="30"/>
      <c r="L204" s="56"/>
    </row>
    <row r="205" spans="1:12" ht="15">
      <c r="A205" s="87">
        <v>174</v>
      </c>
      <c r="B205" s="88" t="s">
        <v>1392</v>
      </c>
      <c r="C205" s="87" t="s">
        <v>1393</v>
      </c>
      <c r="D205" s="87" t="s">
        <v>1382</v>
      </c>
      <c r="E205" s="89" t="s">
        <v>1394</v>
      </c>
      <c r="F205" s="84">
        <f t="shared" si="7"/>
        <v>5063267</v>
      </c>
      <c r="G205" s="85">
        <v>520200</v>
      </c>
      <c r="H205" s="85">
        <v>2875328</v>
      </c>
      <c r="I205" s="85">
        <v>1028460</v>
      </c>
      <c r="J205" s="85">
        <v>639279</v>
      </c>
      <c r="K205" s="30"/>
      <c r="L205" s="56"/>
    </row>
    <row r="206" spans="1:12" ht="15">
      <c r="A206" s="87">
        <v>175</v>
      </c>
      <c r="B206" s="88" t="s">
        <v>1395</v>
      </c>
      <c r="C206" s="87" t="s">
        <v>1396</v>
      </c>
      <c r="D206" s="87" t="s">
        <v>1382</v>
      </c>
      <c r="E206" s="89" t="s">
        <v>1397</v>
      </c>
      <c r="F206" s="84">
        <f t="shared" si="7"/>
        <v>18455708</v>
      </c>
      <c r="G206" s="85">
        <v>5077891</v>
      </c>
      <c r="H206" s="85">
        <v>9454850</v>
      </c>
      <c r="I206" s="85">
        <v>1510590</v>
      </c>
      <c r="J206" s="85">
        <v>2412377</v>
      </c>
      <c r="K206" s="30"/>
      <c r="L206" s="56"/>
    </row>
    <row r="207" spans="1:12" ht="15">
      <c r="A207" s="87">
        <v>176</v>
      </c>
      <c r="B207" s="88" t="s">
        <v>1398</v>
      </c>
      <c r="C207" s="87" t="s">
        <v>1399</v>
      </c>
      <c r="D207" s="87" t="s">
        <v>1382</v>
      </c>
      <c r="E207" s="89" t="s">
        <v>1400</v>
      </c>
      <c r="F207" s="84">
        <f t="shared" si="7"/>
        <v>31567518</v>
      </c>
      <c r="G207" s="85">
        <v>18853820</v>
      </c>
      <c r="H207" s="85">
        <v>7135258</v>
      </c>
      <c r="I207" s="85">
        <v>387778</v>
      </c>
      <c r="J207" s="85">
        <v>5190662</v>
      </c>
      <c r="K207" s="30"/>
      <c r="L207" s="56"/>
    </row>
    <row r="208" spans="1:12" ht="15">
      <c r="A208" s="87">
        <v>177</v>
      </c>
      <c r="B208" s="88" t="s">
        <v>1401</v>
      </c>
      <c r="C208" s="87" t="s">
        <v>1402</v>
      </c>
      <c r="D208" s="87" t="s">
        <v>1382</v>
      </c>
      <c r="E208" s="89" t="s">
        <v>1403</v>
      </c>
      <c r="F208" s="84">
        <f t="shared" si="7"/>
        <v>11215184</v>
      </c>
      <c r="G208" s="85">
        <v>5738454</v>
      </c>
      <c r="H208" s="85">
        <v>4246056</v>
      </c>
      <c r="I208" s="85">
        <v>372938</v>
      </c>
      <c r="J208" s="85">
        <v>857736</v>
      </c>
      <c r="K208" s="30"/>
      <c r="L208" s="56"/>
    </row>
    <row r="209" spans="1:12" ht="15">
      <c r="A209" s="87">
        <v>178</v>
      </c>
      <c r="B209" s="88" t="s">
        <v>1404</v>
      </c>
      <c r="C209" s="87" t="s">
        <v>1405</v>
      </c>
      <c r="D209" s="87" t="s">
        <v>1382</v>
      </c>
      <c r="E209" s="89" t="s">
        <v>1406</v>
      </c>
      <c r="F209" s="84">
        <f t="shared" si="7"/>
        <v>94547590</v>
      </c>
      <c r="G209" s="85">
        <v>69350209</v>
      </c>
      <c r="H209" s="85">
        <v>18387104</v>
      </c>
      <c r="I209" s="85">
        <v>1067090</v>
      </c>
      <c r="J209" s="85">
        <v>5743187</v>
      </c>
      <c r="K209" s="30"/>
      <c r="L209" s="56"/>
    </row>
    <row r="210" spans="1:12" s="5" customFormat="1" ht="15">
      <c r="A210" s="87">
        <v>179</v>
      </c>
      <c r="B210" s="88" t="s">
        <v>1407</v>
      </c>
      <c r="C210" s="87" t="s">
        <v>1408</v>
      </c>
      <c r="D210" s="87" t="s">
        <v>1382</v>
      </c>
      <c r="E210" s="89" t="s">
        <v>1409</v>
      </c>
      <c r="F210" s="84">
        <f t="shared" si="7"/>
        <v>40410418</v>
      </c>
      <c r="G210" s="85">
        <v>24215451</v>
      </c>
      <c r="H210" s="85">
        <v>4127019</v>
      </c>
      <c r="I210" s="85">
        <v>10801500</v>
      </c>
      <c r="J210" s="85">
        <v>1266448</v>
      </c>
      <c r="K210" s="30"/>
      <c r="L210" s="56"/>
    </row>
    <row r="211" spans="1:12" ht="15">
      <c r="A211" s="87">
        <v>180</v>
      </c>
      <c r="B211" s="88" t="s">
        <v>1410</v>
      </c>
      <c r="C211" s="87" t="s">
        <v>1411</v>
      </c>
      <c r="D211" s="87" t="s">
        <v>1382</v>
      </c>
      <c r="E211" s="89" t="s">
        <v>1412</v>
      </c>
      <c r="F211" s="84">
        <f t="shared" si="7"/>
        <v>31704415</v>
      </c>
      <c r="G211" s="85">
        <v>20346728</v>
      </c>
      <c r="H211" s="85">
        <v>9949025</v>
      </c>
      <c r="I211" s="85">
        <v>0</v>
      </c>
      <c r="J211" s="85">
        <v>1408662</v>
      </c>
      <c r="K211" s="30"/>
      <c r="L211" s="56"/>
    </row>
    <row r="212" spans="1:12" ht="15">
      <c r="A212" s="87">
        <v>181</v>
      </c>
      <c r="B212" s="88" t="s">
        <v>1413</v>
      </c>
      <c r="C212" s="87" t="s">
        <v>1414</v>
      </c>
      <c r="D212" s="87" t="s">
        <v>1382</v>
      </c>
      <c r="E212" s="89" t="s">
        <v>1415</v>
      </c>
      <c r="F212" s="84">
        <f t="shared" si="7"/>
        <v>11744451</v>
      </c>
      <c r="G212" s="85">
        <v>4310400</v>
      </c>
      <c r="H212" s="85">
        <v>5578123</v>
      </c>
      <c r="I212" s="85">
        <v>200764</v>
      </c>
      <c r="J212" s="85">
        <v>1655164</v>
      </c>
      <c r="K212" s="30"/>
      <c r="L212" s="56"/>
    </row>
    <row r="213" spans="1:12" ht="15">
      <c r="A213" s="87">
        <v>182</v>
      </c>
      <c r="B213" s="88" t="s">
        <v>1416</v>
      </c>
      <c r="C213" s="87" t="s">
        <v>1417</v>
      </c>
      <c r="D213" s="87" t="s">
        <v>1382</v>
      </c>
      <c r="E213" s="89" t="s">
        <v>1418</v>
      </c>
      <c r="F213" s="84">
        <f t="shared" si="7"/>
        <v>3676627</v>
      </c>
      <c r="G213" s="85">
        <v>1720660</v>
      </c>
      <c r="H213" s="85">
        <v>1860541</v>
      </c>
      <c r="I213" s="85">
        <v>17100</v>
      </c>
      <c r="J213" s="85">
        <v>78326</v>
      </c>
      <c r="K213" s="30"/>
      <c r="L213" s="56"/>
    </row>
    <row r="214" spans="1:12" ht="15">
      <c r="A214" s="87">
        <v>183</v>
      </c>
      <c r="B214" s="88" t="s">
        <v>1419</v>
      </c>
      <c r="C214" s="87" t="s">
        <v>1420</v>
      </c>
      <c r="D214" s="87" t="s">
        <v>1382</v>
      </c>
      <c r="E214" s="89" t="s">
        <v>1421</v>
      </c>
      <c r="F214" s="84">
        <f t="shared" si="7"/>
        <v>1257698</v>
      </c>
      <c r="G214" s="85">
        <v>20500</v>
      </c>
      <c r="H214" s="85">
        <v>1222720</v>
      </c>
      <c r="I214" s="85">
        <v>0</v>
      </c>
      <c r="J214" s="85">
        <v>14478</v>
      </c>
      <c r="K214" s="30"/>
      <c r="L214" s="56"/>
    </row>
    <row r="215" spans="1:12" ht="15">
      <c r="A215" s="87">
        <v>184</v>
      </c>
      <c r="B215" s="88" t="s">
        <v>1422</v>
      </c>
      <c r="C215" s="87" t="s">
        <v>1423</v>
      </c>
      <c r="D215" s="87" t="s">
        <v>1382</v>
      </c>
      <c r="E215" s="89" t="s">
        <v>1424</v>
      </c>
      <c r="F215" s="84">
        <f t="shared" si="7"/>
        <v>4955007</v>
      </c>
      <c r="G215" s="85">
        <v>563701</v>
      </c>
      <c r="H215" s="85">
        <v>2057809</v>
      </c>
      <c r="I215" s="85">
        <v>0</v>
      </c>
      <c r="J215" s="85">
        <v>2333497</v>
      </c>
      <c r="K215" s="30"/>
      <c r="L215" s="56"/>
    </row>
    <row r="216" spans="1:12" ht="15">
      <c r="A216" s="87">
        <v>185</v>
      </c>
      <c r="B216" s="88" t="s">
        <v>1425</v>
      </c>
      <c r="C216" s="87" t="s">
        <v>1426</v>
      </c>
      <c r="D216" s="87" t="s">
        <v>1382</v>
      </c>
      <c r="E216" s="89" t="s">
        <v>1427</v>
      </c>
      <c r="F216" s="84">
        <f t="shared" si="7"/>
        <v>11450544</v>
      </c>
      <c r="G216" s="85">
        <v>2744310</v>
      </c>
      <c r="H216" s="85">
        <v>3699584</v>
      </c>
      <c r="I216" s="85">
        <v>296000</v>
      </c>
      <c r="J216" s="85">
        <v>4710650</v>
      </c>
      <c r="K216" s="48"/>
      <c r="L216" s="56"/>
    </row>
    <row r="217" spans="1:12" ht="15">
      <c r="A217" s="87">
        <v>186</v>
      </c>
      <c r="B217" s="88" t="s">
        <v>1428</v>
      </c>
      <c r="C217" s="87" t="s">
        <v>1429</v>
      </c>
      <c r="D217" s="87" t="s">
        <v>1382</v>
      </c>
      <c r="E217" s="89" t="s">
        <v>1430</v>
      </c>
      <c r="F217" s="84">
        <f t="shared" si="7"/>
        <v>495640</v>
      </c>
      <c r="G217" s="85">
        <v>32200</v>
      </c>
      <c r="H217" s="85">
        <v>360486</v>
      </c>
      <c r="I217" s="85">
        <v>51301</v>
      </c>
      <c r="J217" s="85">
        <v>51653</v>
      </c>
      <c r="K217" s="49"/>
      <c r="L217" s="56"/>
    </row>
    <row r="218" spans="1:12" ht="15">
      <c r="A218" s="87">
        <v>187</v>
      </c>
      <c r="B218" s="88" t="s">
        <v>1432</v>
      </c>
      <c r="C218" s="87" t="s">
        <v>1433</v>
      </c>
      <c r="D218" s="87" t="s">
        <v>1431</v>
      </c>
      <c r="E218" s="89" t="s">
        <v>1434</v>
      </c>
      <c r="F218" s="84">
        <f t="shared" si="7"/>
        <v>11755517</v>
      </c>
      <c r="G218" s="85">
        <v>260900</v>
      </c>
      <c r="H218" s="85">
        <v>4010430</v>
      </c>
      <c r="I218" s="85">
        <v>581400</v>
      </c>
      <c r="J218" s="85">
        <v>6902787</v>
      </c>
      <c r="K218" s="30"/>
      <c r="L218" s="56"/>
    </row>
    <row r="219" spans="1:12" ht="15">
      <c r="A219" s="87">
        <v>188</v>
      </c>
      <c r="B219" s="88" t="s">
        <v>1435</v>
      </c>
      <c r="C219" s="87" t="s">
        <v>1436</v>
      </c>
      <c r="D219" s="87" t="s">
        <v>1431</v>
      </c>
      <c r="E219" s="89" t="s">
        <v>1437</v>
      </c>
      <c r="F219" s="84">
        <f t="shared" si="7"/>
        <v>1312355</v>
      </c>
      <c r="G219" s="85">
        <v>105700</v>
      </c>
      <c r="H219" s="85">
        <v>701003</v>
      </c>
      <c r="I219" s="85">
        <v>154984</v>
      </c>
      <c r="J219" s="85">
        <v>350668</v>
      </c>
      <c r="K219" s="30"/>
      <c r="L219" s="56"/>
    </row>
    <row r="220" spans="1:12" ht="15">
      <c r="A220" s="87">
        <v>189</v>
      </c>
      <c r="B220" s="88" t="s">
        <v>1438</v>
      </c>
      <c r="C220" s="87" t="s">
        <v>1439</v>
      </c>
      <c r="D220" s="87" t="s">
        <v>1431</v>
      </c>
      <c r="E220" s="89" t="s">
        <v>1440</v>
      </c>
      <c r="F220" s="84">
        <f t="shared" si="7"/>
        <v>1417313</v>
      </c>
      <c r="G220" s="85">
        <v>2000</v>
      </c>
      <c r="H220" s="85">
        <v>800738</v>
      </c>
      <c r="I220" s="85">
        <v>114018</v>
      </c>
      <c r="J220" s="85">
        <v>500557</v>
      </c>
      <c r="K220" s="30"/>
      <c r="L220" s="56"/>
    </row>
    <row r="221" spans="1:12" ht="15">
      <c r="A221" s="87">
        <v>190</v>
      </c>
      <c r="B221" s="88" t="s">
        <v>1441</v>
      </c>
      <c r="C221" s="87" t="s">
        <v>1442</v>
      </c>
      <c r="D221" s="87" t="s">
        <v>1431</v>
      </c>
      <c r="E221" s="89" t="s">
        <v>1443</v>
      </c>
      <c r="F221" s="84">
        <f t="shared" si="7"/>
        <v>1474518</v>
      </c>
      <c r="G221" s="85">
        <v>369233</v>
      </c>
      <c r="H221" s="85">
        <v>653144</v>
      </c>
      <c r="I221" s="85">
        <v>23501</v>
      </c>
      <c r="J221" s="85">
        <v>428640</v>
      </c>
      <c r="K221" s="49"/>
      <c r="L221" s="56"/>
    </row>
    <row r="222" spans="1:12" ht="15">
      <c r="A222" s="87">
        <v>191</v>
      </c>
      <c r="B222" s="88" t="s">
        <v>1444</v>
      </c>
      <c r="C222" s="87" t="s">
        <v>1445</v>
      </c>
      <c r="D222" s="87" t="s">
        <v>1431</v>
      </c>
      <c r="E222" s="89" t="s">
        <v>1446</v>
      </c>
      <c r="F222" s="84">
        <f t="shared" si="7"/>
        <v>2259211</v>
      </c>
      <c r="G222" s="85">
        <v>66001</v>
      </c>
      <c r="H222" s="85">
        <v>707502</v>
      </c>
      <c r="I222" s="85">
        <v>130900</v>
      </c>
      <c r="J222" s="85">
        <v>1354808</v>
      </c>
      <c r="K222" s="48"/>
      <c r="L222" s="56"/>
    </row>
    <row r="223" spans="1:12" ht="15">
      <c r="A223" s="87">
        <v>192</v>
      </c>
      <c r="B223" s="88" t="s">
        <v>1447</v>
      </c>
      <c r="C223" s="87" t="s">
        <v>1448</v>
      </c>
      <c r="D223" s="87" t="s">
        <v>1431</v>
      </c>
      <c r="E223" s="89" t="s">
        <v>1449</v>
      </c>
      <c r="F223" s="84">
        <f t="shared" si="7"/>
        <v>284286</v>
      </c>
      <c r="G223" s="85">
        <v>0</v>
      </c>
      <c r="H223" s="85">
        <v>192926</v>
      </c>
      <c r="I223" s="85">
        <v>70610</v>
      </c>
      <c r="J223" s="85">
        <v>20750</v>
      </c>
      <c r="K223" s="30"/>
      <c r="L223" s="56"/>
    </row>
    <row r="224" spans="1:12" ht="15">
      <c r="A224" s="87">
        <v>193</v>
      </c>
      <c r="B224" s="88" t="s">
        <v>1450</v>
      </c>
      <c r="C224" s="87" t="s">
        <v>1451</v>
      </c>
      <c r="D224" s="87" t="s">
        <v>1431</v>
      </c>
      <c r="E224" s="89" t="s">
        <v>1452</v>
      </c>
      <c r="F224" s="84">
        <f aca="true" t="shared" si="8" ref="F224:F287">G224+H224+I224+J224</f>
        <v>1883398</v>
      </c>
      <c r="G224" s="85">
        <v>173100</v>
      </c>
      <c r="H224" s="85">
        <v>948351</v>
      </c>
      <c r="I224" s="85">
        <v>301432</v>
      </c>
      <c r="J224" s="85">
        <v>460515</v>
      </c>
      <c r="K224" s="30"/>
      <c r="L224" s="56"/>
    </row>
    <row r="225" spans="1:12" ht="15">
      <c r="A225" s="87">
        <v>194</v>
      </c>
      <c r="B225" s="88" t="s">
        <v>1453</v>
      </c>
      <c r="C225" s="87" t="s">
        <v>1454</v>
      </c>
      <c r="D225" s="87" t="s">
        <v>1431</v>
      </c>
      <c r="E225" s="89" t="s">
        <v>1455</v>
      </c>
      <c r="F225" s="84">
        <f t="shared" si="8"/>
        <v>748835</v>
      </c>
      <c r="G225" s="85">
        <v>304800</v>
      </c>
      <c r="H225" s="85">
        <v>444035</v>
      </c>
      <c r="I225" s="85">
        <v>0</v>
      </c>
      <c r="J225" s="85">
        <v>0</v>
      </c>
      <c r="K225" s="30"/>
      <c r="L225" s="56"/>
    </row>
    <row r="226" spans="1:12" ht="15">
      <c r="A226" s="87">
        <v>195</v>
      </c>
      <c r="B226" s="88" t="s">
        <v>1456</v>
      </c>
      <c r="C226" s="87" t="s">
        <v>1457</v>
      </c>
      <c r="D226" s="87" t="s">
        <v>1431</v>
      </c>
      <c r="E226" s="89" t="s">
        <v>1458</v>
      </c>
      <c r="F226" s="84">
        <f t="shared" si="8"/>
        <v>2771852</v>
      </c>
      <c r="G226" s="85">
        <v>161650</v>
      </c>
      <c r="H226" s="85">
        <v>1213487</v>
      </c>
      <c r="I226" s="85">
        <v>244609</v>
      </c>
      <c r="J226" s="85">
        <v>1152106</v>
      </c>
      <c r="K226" s="30"/>
      <c r="L226" s="56"/>
    </row>
    <row r="227" spans="1:12" ht="15">
      <c r="A227" s="87">
        <v>196</v>
      </c>
      <c r="B227" s="88" t="s">
        <v>1459</v>
      </c>
      <c r="C227" s="87" t="s">
        <v>1460</v>
      </c>
      <c r="D227" s="87" t="s">
        <v>1431</v>
      </c>
      <c r="E227" s="89" t="s">
        <v>1461</v>
      </c>
      <c r="F227" s="84">
        <f t="shared" si="8"/>
        <v>15555135</v>
      </c>
      <c r="G227" s="85">
        <v>991435</v>
      </c>
      <c r="H227" s="85">
        <v>6052989</v>
      </c>
      <c r="I227" s="85">
        <v>2579476</v>
      </c>
      <c r="J227" s="85">
        <v>5931235</v>
      </c>
      <c r="K227" s="30"/>
      <c r="L227" s="56"/>
    </row>
    <row r="228" spans="1:12" ht="15">
      <c r="A228" s="87">
        <v>197</v>
      </c>
      <c r="B228" s="88" t="s">
        <v>1462</v>
      </c>
      <c r="C228" s="87" t="s">
        <v>1463</v>
      </c>
      <c r="D228" s="87" t="s">
        <v>1431</v>
      </c>
      <c r="E228" s="89" t="s">
        <v>1464</v>
      </c>
      <c r="F228" s="84">
        <f t="shared" si="8"/>
        <v>118680</v>
      </c>
      <c r="G228" s="85">
        <v>0</v>
      </c>
      <c r="H228" s="85">
        <v>118680</v>
      </c>
      <c r="I228" s="85">
        <v>0</v>
      </c>
      <c r="J228" s="85">
        <v>0</v>
      </c>
      <c r="K228" s="30"/>
      <c r="L228" s="56"/>
    </row>
    <row r="229" spans="1:12" ht="15">
      <c r="A229" s="87">
        <v>198</v>
      </c>
      <c r="B229" s="88" t="s">
        <v>1465</v>
      </c>
      <c r="C229" s="87" t="s">
        <v>1466</v>
      </c>
      <c r="D229" s="87" t="s">
        <v>1431</v>
      </c>
      <c r="E229" s="89" t="s">
        <v>1467</v>
      </c>
      <c r="F229" s="84">
        <f t="shared" si="8"/>
        <v>1535083</v>
      </c>
      <c r="G229" s="85">
        <v>405500</v>
      </c>
      <c r="H229" s="85">
        <v>232485</v>
      </c>
      <c r="I229" s="85">
        <v>118901</v>
      </c>
      <c r="J229" s="85">
        <v>778197</v>
      </c>
      <c r="K229" s="30"/>
      <c r="L229" s="56"/>
    </row>
    <row r="230" spans="1:12" ht="15">
      <c r="A230" s="87">
        <v>199</v>
      </c>
      <c r="B230" s="88" t="s">
        <v>1468</v>
      </c>
      <c r="C230" s="87" t="s">
        <v>1469</v>
      </c>
      <c r="D230" s="87" t="s">
        <v>1431</v>
      </c>
      <c r="E230" s="89" t="s">
        <v>1470</v>
      </c>
      <c r="F230" s="84">
        <f t="shared" si="8"/>
        <v>4309800</v>
      </c>
      <c r="G230" s="85">
        <v>1</v>
      </c>
      <c r="H230" s="85">
        <v>1590900</v>
      </c>
      <c r="I230" s="85">
        <v>317943</v>
      </c>
      <c r="J230" s="85">
        <v>2400956</v>
      </c>
      <c r="K230" s="30"/>
      <c r="L230" s="56"/>
    </row>
    <row r="231" spans="1:12" ht="15">
      <c r="A231" s="87">
        <v>200</v>
      </c>
      <c r="B231" s="88" t="s">
        <v>1471</v>
      </c>
      <c r="C231" s="87" t="s">
        <v>1472</v>
      </c>
      <c r="D231" s="87" t="s">
        <v>1431</v>
      </c>
      <c r="E231" s="89" t="s">
        <v>1473</v>
      </c>
      <c r="F231" s="84">
        <f t="shared" si="8"/>
        <v>48216379</v>
      </c>
      <c r="G231" s="85">
        <v>6923115</v>
      </c>
      <c r="H231" s="85">
        <v>5190720</v>
      </c>
      <c r="I231" s="85">
        <v>15015589</v>
      </c>
      <c r="J231" s="85">
        <v>21086955</v>
      </c>
      <c r="K231" s="30"/>
      <c r="L231" s="56"/>
    </row>
    <row r="232" spans="1:12" ht="15">
      <c r="A232" s="87">
        <v>201</v>
      </c>
      <c r="B232" s="88" t="s">
        <v>1475</v>
      </c>
      <c r="C232" s="87" t="s">
        <v>1476</v>
      </c>
      <c r="D232" s="87" t="s">
        <v>1474</v>
      </c>
      <c r="E232" s="89" t="s">
        <v>1731</v>
      </c>
      <c r="F232" s="84">
        <f t="shared" si="8"/>
        <v>31532649</v>
      </c>
      <c r="G232" s="85">
        <v>14162000</v>
      </c>
      <c r="H232" s="85">
        <v>11763133</v>
      </c>
      <c r="I232" s="85">
        <v>281927</v>
      </c>
      <c r="J232" s="85">
        <v>5325589</v>
      </c>
      <c r="K232" s="30"/>
      <c r="L232" s="56"/>
    </row>
    <row r="233" spans="1:12" ht="15">
      <c r="A233" s="87">
        <v>202</v>
      </c>
      <c r="B233" s="88" t="s">
        <v>1478</v>
      </c>
      <c r="C233" s="87" t="s">
        <v>1479</v>
      </c>
      <c r="D233" s="87" t="s">
        <v>1474</v>
      </c>
      <c r="E233" s="89" t="s">
        <v>1480</v>
      </c>
      <c r="F233" s="84">
        <f t="shared" si="8"/>
        <v>49363059</v>
      </c>
      <c r="G233" s="85">
        <v>30374249</v>
      </c>
      <c r="H233" s="85">
        <v>15851358</v>
      </c>
      <c r="I233" s="85">
        <v>2393000</v>
      </c>
      <c r="J233" s="85">
        <v>744452</v>
      </c>
      <c r="K233" s="30"/>
      <c r="L233" s="56"/>
    </row>
    <row r="234" spans="1:12" ht="15">
      <c r="A234" s="87">
        <v>203</v>
      </c>
      <c r="B234" s="88" t="s">
        <v>1481</v>
      </c>
      <c r="C234" s="87" t="s">
        <v>1482</v>
      </c>
      <c r="D234" s="87" t="s">
        <v>1474</v>
      </c>
      <c r="E234" s="89" t="s">
        <v>1732</v>
      </c>
      <c r="F234" s="84">
        <f t="shared" si="8"/>
        <v>3552940</v>
      </c>
      <c r="G234" s="85">
        <v>0</v>
      </c>
      <c r="H234" s="85">
        <v>2779359</v>
      </c>
      <c r="I234" s="85">
        <v>0</v>
      </c>
      <c r="J234" s="85">
        <v>773581</v>
      </c>
      <c r="K234" s="30"/>
      <c r="L234" s="56"/>
    </row>
    <row r="235" spans="1:12" ht="15">
      <c r="A235" s="87">
        <v>204</v>
      </c>
      <c r="B235" s="88" t="s">
        <v>1484</v>
      </c>
      <c r="C235" s="87" t="s">
        <v>1485</v>
      </c>
      <c r="D235" s="87" t="s">
        <v>1474</v>
      </c>
      <c r="E235" s="89" t="s">
        <v>1486</v>
      </c>
      <c r="F235" s="84">
        <f t="shared" si="8"/>
        <v>11778184</v>
      </c>
      <c r="G235" s="85">
        <v>1523050</v>
      </c>
      <c r="H235" s="85">
        <v>6316161</v>
      </c>
      <c r="I235" s="85">
        <v>1498000</v>
      </c>
      <c r="J235" s="85">
        <v>2440973</v>
      </c>
      <c r="K235" s="30"/>
      <c r="L235" s="56"/>
    </row>
    <row r="236" spans="1:12" ht="15">
      <c r="A236" s="87">
        <v>205</v>
      </c>
      <c r="B236" s="88" t="s">
        <v>1487</v>
      </c>
      <c r="C236" s="87" t="s">
        <v>1488</v>
      </c>
      <c r="D236" s="87" t="s">
        <v>1474</v>
      </c>
      <c r="E236" s="89" t="s">
        <v>1489</v>
      </c>
      <c r="F236" s="84">
        <f t="shared" si="8"/>
        <v>19813977</v>
      </c>
      <c r="G236" s="85">
        <v>1533050</v>
      </c>
      <c r="H236" s="85">
        <v>14658034</v>
      </c>
      <c r="I236" s="85">
        <v>45029</v>
      </c>
      <c r="J236" s="85">
        <v>3577864</v>
      </c>
      <c r="K236" s="30"/>
      <c r="L236" s="56"/>
    </row>
    <row r="237" spans="1:12" s="5" customFormat="1" ht="15">
      <c r="A237" s="87">
        <v>206</v>
      </c>
      <c r="B237" s="88" t="s">
        <v>1490</v>
      </c>
      <c r="C237" s="87" t="s">
        <v>1491</v>
      </c>
      <c r="D237" s="87" t="s">
        <v>1474</v>
      </c>
      <c r="E237" s="89" t="s">
        <v>1733</v>
      </c>
      <c r="F237" s="84">
        <f t="shared" si="8"/>
        <v>4314043</v>
      </c>
      <c r="G237" s="85">
        <v>932000</v>
      </c>
      <c r="H237" s="85">
        <v>3382043</v>
      </c>
      <c r="I237" s="85">
        <v>0</v>
      </c>
      <c r="J237" s="85">
        <v>0</v>
      </c>
      <c r="K237" s="30"/>
      <c r="L237" s="56"/>
    </row>
    <row r="238" spans="1:12" ht="15">
      <c r="A238" s="87">
        <v>207</v>
      </c>
      <c r="B238" s="88" t="s">
        <v>1493</v>
      </c>
      <c r="C238" s="87" t="s">
        <v>1494</v>
      </c>
      <c r="D238" s="87" t="s">
        <v>1474</v>
      </c>
      <c r="E238" s="89" t="s">
        <v>1446</v>
      </c>
      <c r="F238" s="84">
        <f t="shared" si="8"/>
        <v>23896759</v>
      </c>
      <c r="G238" s="85">
        <v>829250</v>
      </c>
      <c r="H238" s="85">
        <v>8609318</v>
      </c>
      <c r="I238" s="85">
        <v>435825</v>
      </c>
      <c r="J238" s="85">
        <v>14022366</v>
      </c>
      <c r="K238" s="30"/>
      <c r="L238" s="56"/>
    </row>
    <row r="239" spans="1:12" ht="15">
      <c r="A239" s="87">
        <v>208</v>
      </c>
      <c r="B239" s="88" t="s">
        <v>1495</v>
      </c>
      <c r="C239" s="87" t="s">
        <v>1496</v>
      </c>
      <c r="D239" s="87" t="s">
        <v>1474</v>
      </c>
      <c r="E239" s="89" t="s">
        <v>1497</v>
      </c>
      <c r="F239" s="84">
        <f t="shared" si="8"/>
        <v>7508210</v>
      </c>
      <c r="G239" s="85">
        <v>295300</v>
      </c>
      <c r="H239" s="85">
        <v>6991250</v>
      </c>
      <c r="I239" s="85">
        <v>0</v>
      </c>
      <c r="J239" s="85">
        <v>221660</v>
      </c>
      <c r="K239" s="30"/>
      <c r="L239" s="56"/>
    </row>
    <row r="240" spans="1:12" ht="15">
      <c r="A240" s="87">
        <v>209</v>
      </c>
      <c r="B240" s="88" t="s">
        <v>1498</v>
      </c>
      <c r="C240" s="87" t="s">
        <v>1499</v>
      </c>
      <c r="D240" s="87" t="s">
        <v>1474</v>
      </c>
      <c r="E240" s="89" t="s">
        <v>1500</v>
      </c>
      <c r="F240" s="84">
        <f t="shared" si="8"/>
        <v>9945716</v>
      </c>
      <c r="G240" s="85">
        <v>580000</v>
      </c>
      <c r="H240" s="85">
        <v>4444909</v>
      </c>
      <c r="I240" s="85">
        <v>0</v>
      </c>
      <c r="J240" s="85">
        <v>4920807</v>
      </c>
      <c r="K240" s="30"/>
      <c r="L240" s="56"/>
    </row>
    <row r="241" spans="1:12" ht="15">
      <c r="A241" s="87">
        <v>210</v>
      </c>
      <c r="B241" s="88" t="s">
        <v>1501</v>
      </c>
      <c r="C241" s="87" t="s">
        <v>1502</v>
      </c>
      <c r="D241" s="87" t="s">
        <v>1474</v>
      </c>
      <c r="E241" s="89" t="s">
        <v>1503</v>
      </c>
      <c r="F241" s="84">
        <f t="shared" si="8"/>
        <v>97681166</v>
      </c>
      <c r="G241" s="85">
        <v>21802403</v>
      </c>
      <c r="H241" s="85">
        <v>35440798</v>
      </c>
      <c r="I241" s="85">
        <v>651300</v>
      </c>
      <c r="J241" s="85">
        <v>39786665</v>
      </c>
      <c r="K241" s="48"/>
      <c r="L241" s="56"/>
    </row>
    <row r="242" spans="1:12" ht="15">
      <c r="A242" s="87">
        <v>211</v>
      </c>
      <c r="B242" s="88" t="s">
        <v>1504</v>
      </c>
      <c r="C242" s="87" t="s">
        <v>1505</v>
      </c>
      <c r="D242" s="87" t="s">
        <v>1474</v>
      </c>
      <c r="E242" s="89" t="s">
        <v>1506</v>
      </c>
      <c r="F242" s="84">
        <f t="shared" si="8"/>
        <v>21691178</v>
      </c>
      <c r="G242" s="85">
        <v>28000</v>
      </c>
      <c r="H242" s="85">
        <v>15960144</v>
      </c>
      <c r="I242" s="85">
        <v>1040930</v>
      </c>
      <c r="J242" s="85">
        <v>4662104</v>
      </c>
      <c r="K242" s="30"/>
      <c r="L242" s="56"/>
    </row>
    <row r="243" spans="1:12" ht="15">
      <c r="A243" s="87">
        <v>212</v>
      </c>
      <c r="B243" s="88" t="s">
        <v>1507</v>
      </c>
      <c r="C243" s="87" t="s">
        <v>1508</v>
      </c>
      <c r="D243" s="87" t="s">
        <v>1474</v>
      </c>
      <c r="E243" s="89" t="s">
        <v>1509</v>
      </c>
      <c r="F243" s="84">
        <f t="shared" si="8"/>
        <v>66303419</v>
      </c>
      <c r="G243" s="85">
        <v>11531489</v>
      </c>
      <c r="H243" s="85">
        <v>32006408</v>
      </c>
      <c r="I243" s="85">
        <v>6419979</v>
      </c>
      <c r="J243" s="85">
        <v>16345543</v>
      </c>
      <c r="K243" s="30"/>
      <c r="L243" s="56"/>
    </row>
    <row r="244" spans="1:12" ht="15">
      <c r="A244" s="87">
        <v>213</v>
      </c>
      <c r="B244" s="88" t="s">
        <v>1510</v>
      </c>
      <c r="C244" s="87" t="s">
        <v>1511</v>
      </c>
      <c r="D244" s="87" t="s">
        <v>1474</v>
      </c>
      <c r="E244" s="89" t="s">
        <v>1512</v>
      </c>
      <c r="F244" s="84">
        <f t="shared" si="8"/>
        <v>88239383</v>
      </c>
      <c r="G244" s="85">
        <v>43174698</v>
      </c>
      <c r="H244" s="85">
        <v>33241730</v>
      </c>
      <c r="I244" s="85">
        <v>515300</v>
      </c>
      <c r="J244" s="85">
        <v>11307655</v>
      </c>
      <c r="K244" s="30"/>
      <c r="L244" s="56"/>
    </row>
    <row r="245" spans="1:12" ht="15">
      <c r="A245" s="87">
        <v>214</v>
      </c>
      <c r="B245" s="88" t="s">
        <v>1513</v>
      </c>
      <c r="C245" s="87" t="s">
        <v>1514</v>
      </c>
      <c r="D245" s="87" t="s">
        <v>1474</v>
      </c>
      <c r="E245" s="89" t="s">
        <v>1515</v>
      </c>
      <c r="F245" s="84">
        <f t="shared" si="8"/>
        <v>394560670</v>
      </c>
      <c r="G245" s="85">
        <v>101939553</v>
      </c>
      <c r="H245" s="85">
        <v>32644794</v>
      </c>
      <c r="I245" s="85">
        <v>121734479</v>
      </c>
      <c r="J245" s="85">
        <v>138241844</v>
      </c>
      <c r="K245" s="30"/>
      <c r="L245" s="56"/>
    </row>
    <row r="246" spans="1:12" ht="15">
      <c r="A246" s="87">
        <v>215</v>
      </c>
      <c r="B246" s="88" t="s">
        <v>1516</v>
      </c>
      <c r="C246" s="87" t="s">
        <v>1517</v>
      </c>
      <c r="D246" s="87" t="s">
        <v>1474</v>
      </c>
      <c r="E246" s="89" t="s">
        <v>1518</v>
      </c>
      <c r="F246" s="84">
        <f t="shared" si="8"/>
        <v>13924107</v>
      </c>
      <c r="G246" s="85">
        <v>5148140</v>
      </c>
      <c r="H246" s="85">
        <v>7340248</v>
      </c>
      <c r="I246" s="85">
        <v>0</v>
      </c>
      <c r="J246" s="85">
        <v>1435719</v>
      </c>
      <c r="K246" s="30"/>
      <c r="L246" s="56"/>
    </row>
    <row r="247" spans="1:12" ht="15">
      <c r="A247" s="87">
        <v>216</v>
      </c>
      <c r="B247" s="88" t="s">
        <v>1519</v>
      </c>
      <c r="C247" s="87" t="s">
        <v>1520</v>
      </c>
      <c r="D247" s="87" t="s">
        <v>1474</v>
      </c>
      <c r="E247" s="89" t="s">
        <v>1521</v>
      </c>
      <c r="F247" s="84">
        <f t="shared" si="8"/>
        <v>16729159</v>
      </c>
      <c r="G247" s="85">
        <v>2317000</v>
      </c>
      <c r="H247" s="85">
        <v>10541165</v>
      </c>
      <c r="I247" s="85">
        <v>337576</v>
      </c>
      <c r="J247" s="85">
        <v>3533418</v>
      </c>
      <c r="K247" s="30"/>
      <c r="L247" s="56"/>
    </row>
    <row r="248" spans="1:12" ht="15">
      <c r="A248" s="87">
        <v>217</v>
      </c>
      <c r="B248" s="90" t="s">
        <v>1065</v>
      </c>
      <c r="C248" s="87" t="s">
        <v>1522</v>
      </c>
      <c r="D248" s="87" t="s">
        <v>1474</v>
      </c>
      <c r="E248" s="89" t="s">
        <v>1523</v>
      </c>
      <c r="F248" s="84">
        <f t="shared" si="8"/>
        <v>36874899</v>
      </c>
      <c r="G248" s="85">
        <v>27675340</v>
      </c>
      <c r="H248" s="85">
        <v>6250565</v>
      </c>
      <c r="I248" s="85">
        <v>538850</v>
      </c>
      <c r="J248" s="85">
        <v>2410144</v>
      </c>
      <c r="K248" s="48"/>
      <c r="L248" s="56"/>
    </row>
    <row r="249" spans="1:12" ht="15">
      <c r="A249" s="87">
        <v>218</v>
      </c>
      <c r="B249" s="88" t="s">
        <v>1524</v>
      </c>
      <c r="C249" s="87" t="s">
        <v>1525</v>
      </c>
      <c r="D249" s="87" t="s">
        <v>1474</v>
      </c>
      <c r="E249" s="89" t="s">
        <v>1526</v>
      </c>
      <c r="F249" s="84">
        <f t="shared" si="8"/>
        <v>28311338</v>
      </c>
      <c r="G249" s="85">
        <v>13373545</v>
      </c>
      <c r="H249" s="85">
        <v>5644474</v>
      </c>
      <c r="I249" s="85">
        <v>102250</v>
      </c>
      <c r="J249" s="85">
        <v>9191069</v>
      </c>
      <c r="K249" s="30"/>
      <c r="L249" s="56"/>
    </row>
    <row r="250" spans="1:12" ht="15">
      <c r="A250" s="87">
        <v>219</v>
      </c>
      <c r="B250" s="88" t="s">
        <v>1527</v>
      </c>
      <c r="C250" s="87" t="s">
        <v>1528</v>
      </c>
      <c r="D250" s="87" t="s">
        <v>1474</v>
      </c>
      <c r="E250" s="89" t="s">
        <v>1529</v>
      </c>
      <c r="F250" s="84">
        <f t="shared" si="8"/>
        <v>53003745</v>
      </c>
      <c r="G250" s="85">
        <v>9851094</v>
      </c>
      <c r="H250" s="85">
        <v>21003366</v>
      </c>
      <c r="I250" s="85">
        <v>8835300</v>
      </c>
      <c r="J250" s="85">
        <v>13313985</v>
      </c>
      <c r="K250" s="30"/>
      <c r="L250" s="56"/>
    </row>
    <row r="251" spans="1:12" ht="15">
      <c r="A251" s="87">
        <v>220</v>
      </c>
      <c r="B251" s="88" t="s">
        <v>1530</v>
      </c>
      <c r="C251" s="87" t="s">
        <v>1531</v>
      </c>
      <c r="D251" s="87" t="s">
        <v>1474</v>
      </c>
      <c r="E251" s="89" t="s">
        <v>1532</v>
      </c>
      <c r="F251" s="84">
        <f t="shared" si="8"/>
        <v>19470583</v>
      </c>
      <c r="G251" s="85">
        <v>9696700</v>
      </c>
      <c r="H251" s="85">
        <v>8532712</v>
      </c>
      <c r="I251" s="85">
        <v>0</v>
      </c>
      <c r="J251" s="85">
        <v>1241171</v>
      </c>
      <c r="K251" s="30"/>
      <c r="L251" s="56"/>
    </row>
    <row r="252" spans="1:12" s="5" customFormat="1" ht="15">
      <c r="A252" s="87">
        <v>221</v>
      </c>
      <c r="B252" s="88" t="s">
        <v>1533</v>
      </c>
      <c r="C252" s="87" t="s">
        <v>1534</v>
      </c>
      <c r="D252" s="87" t="s">
        <v>1474</v>
      </c>
      <c r="E252" s="89" t="s">
        <v>1535</v>
      </c>
      <c r="F252" s="84">
        <f t="shared" si="8"/>
        <v>16415391</v>
      </c>
      <c r="G252" s="85">
        <v>2485500</v>
      </c>
      <c r="H252" s="85">
        <v>7271369</v>
      </c>
      <c r="I252" s="85">
        <v>73300</v>
      </c>
      <c r="J252" s="85">
        <v>6585222</v>
      </c>
      <c r="K252" s="30"/>
      <c r="L252" s="56"/>
    </row>
    <row r="253" spans="1:12" ht="15">
      <c r="A253" s="87">
        <v>222</v>
      </c>
      <c r="B253" s="88" t="s">
        <v>1536</v>
      </c>
      <c r="C253" s="87" t="s">
        <v>1537</v>
      </c>
      <c r="D253" s="87" t="s">
        <v>1474</v>
      </c>
      <c r="E253" s="89" t="s">
        <v>1538</v>
      </c>
      <c r="F253" s="84">
        <f t="shared" si="8"/>
        <v>43547313</v>
      </c>
      <c r="G253" s="85">
        <v>3171839</v>
      </c>
      <c r="H253" s="85">
        <v>14671612</v>
      </c>
      <c r="I253" s="85">
        <v>2080626</v>
      </c>
      <c r="J253" s="85">
        <v>23623236</v>
      </c>
      <c r="K253" s="30"/>
      <c r="L253" s="56"/>
    </row>
    <row r="254" spans="1:12" ht="15">
      <c r="A254" s="87">
        <v>223</v>
      </c>
      <c r="B254" s="88" t="s">
        <v>1540</v>
      </c>
      <c r="C254" s="87" t="s">
        <v>1541</v>
      </c>
      <c r="D254" s="87" t="s">
        <v>1539</v>
      </c>
      <c r="E254" s="89" t="s">
        <v>1542</v>
      </c>
      <c r="F254" s="84">
        <f t="shared" si="8"/>
        <v>9657164</v>
      </c>
      <c r="G254" s="85">
        <v>4879687</v>
      </c>
      <c r="H254" s="85">
        <v>1634967</v>
      </c>
      <c r="I254" s="85">
        <v>2631186</v>
      </c>
      <c r="J254" s="85">
        <v>511324</v>
      </c>
      <c r="K254" s="30"/>
      <c r="L254" s="43"/>
    </row>
    <row r="255" spans="1:12" ht="15">
      <c r="A255" s="87">
        <v>224</v>
      </c>
      <c r="B255" s="88" t="s">
        <v>1543</v>
      </c>
      <c r="C255" s="87" t="s">
        <v>1544</v>
      </c>
      <c r="D255" s="87" t="s">
        <v>1539</v>
      </c>
      <c r="E255" s="89" t="s">
        <v>1545</v>
      </c>
      <c r="F255" s="84">
        <f t="shared" si="8"/>
        <v>50449214</v>
      </c>
      <c r="G255" s="85">
        <v>5386106</v>
      </c>
      <c r="H255" s="85">
        <v>6718215</v>
      </c>
      <c r="I255" s="85">
        <v>13499974</v>
      </c>
      <c r="J255" s="85">
        <v>24844919</v>
      </c>
      <c r="K255" s="30"/>
      <c r="L255" s="56"/>
    </row>
    <row r="256" spans="1:12" ht="15">
      <c r="A256" s="87">
        <v>225</v>
      </c>
      <c r="B256" s="88" t="s">
        <v>1546</v>
      </c>
      <c r="C256" s="87" t="s">
        <v>1547</v>
      </c>
      <c r="D256" s="87" t="s">
        <v>1539</v>
      </c>
      <c r="E256" s="89" t="s">
        <v>1548</v>
      </c>
      <c r="F256" s="84">
        <f t="shared" si="8"/>
        <v>13392946</v>
      </c>
      <c r="G256" s="85">
        <v>5866955</v>
      </c>
      <c r="H256" s="85">
        <v>4108529</v>
      </c>
      <c r="I256" s="85">
        <v>757023</v>
      </c>
      <c r="J256" s="85">
        <v>2660439</v>
      </c>
      <c r="K256" s="30"/>
      <c r="L256" s="56"/>
    </row>
    <row r="257" spans="1:12" ht="15">
      <c r="A257" s="87">
        <v>226</v>
      </c>
      <c r="B257" s="88" t="s">
        <v>1549</v>
      </c>
      <c r="C257" s="87" t="s">
        <v>1550</v>
      </c>
      <c r="D257" s="87" t="s">
        <v>1539</v>
      </c>
      <c r="E257" s="89" t="s">
        <v>1551</v>
      </c>
      <c r="F257" s="84">
        <f t="shared" si="8"/>
        <v>2947106</v>
      </c>
      <c r="G257" s="85">
        <v>1141950</v>
      </c>
      <c r="H257" s="85">
        <v>636620</v>
      </c>
      <c r="I257" s="85">
        <v>22518</v>
      </c>
      <c r="J257" s="85">
        <v>1146018</v>
      </c>
      <c r="K257" s="30"/>
      <c r="L257" s="56"/>
    </row>
    <row r="258" spans="1:12" ht="15">
      <c r="A258" s="87">
        <v>227</v>
      </c>
      <c r="B258" s="88" t="s">
        <v>1552</v>
      </c>
      <c r="C258" s="87" t="s">
        <v>1553</v>
      </c>
      <c r="D258" s="87" t="s">
        <v>1539</v>
      </c>
      <c r="E258" s="89" t="s">
        <v>1554</v>
      </c>
      <c r="F258" s="84">
        <f t="shared" si="8"/>
        <v>8810767</v>
      </c>
      <c r="G258" s="85">
        <v>1460668</v>
      </c>
      <c r="H258" s="85">
        <v>4559117</v>
      </c>
      <c r="I258" s="85">
        <v>340744</v>
      </c>
      <c r="J258" s="85">
        <v>2450238</v>
      </c>
      <c r="K258" s="30"/>
      <c r="L258" s="56"/>
    </row>
    <row r="259" spans="1:12" ht="15">
      <c r="A259" s="87">
        <v>228</v>
      </c>
      <c r="B259" s="88" t="s">
        <v>1555</v>
      </c>
      <c r="C259" s="87" t="s">
        <v>1556</v>
      </c>
      <c r="D259" s="87" t="s">
        <v>1539</v>
      </c>
      <c r="E259" s="89" t="s">
        <v>1557</v>
      </c>
      <c r="F259" s="84">
        <f t="shared" si="8"/>
        <v>73470828</v>
      </c>
      <c r="G259" s="85">
        <v>7740820</v>
      </c>
      <c r="H259" s="85">
        <v>4147436</v>
      </c>
      <c r="I259" s="85">
        <v>56037750</v>
      </c>
      <c r="J259" s="85">
        <v>5544822</v>
      </c>
      <c r="K259" s="49"/>
      <c r="L259" s="56"/>
    </row>
    <row r="260" spans="1:12" ht="15">
      <c r="A260" s="87">
        <v>229</v>
      </c>
      <c r="B260" s="88" t="s">
        <v>1558</v>
      </c>
      <c r="C260" s="87" t="s">
        <v>1559</v>
      </c>
      <c r="D260" s="87" t="s">
        <v>1539</v>
      </c>
      <c r="E260" s="89" t="s">
        <v>1449</v>
      </c>
      <c r="F260" s="84">
        <f t="shared" si="8"/>
        <v>5443006</v>
      </c>
      <c r="G260" s="85">
        <v>100000</v>
      </c>
      <c r="H260" s="85">
        <v>1112808</v>
      </c>
      <c r="I260" s="85">
        <v>1922000</v>
      </c>
      <c r="J260" s="85">
        <v>2308198</v>
      </c>
      <c r="K260" s="30"/>
      <c r="L260" s="56"/>
    </row>
    <row r="261" spans="1:12" ht="15">
      <c r="A261" s="87">
        <v>230</v>
      </c>
      <c r="B261" s="88" t="s">
        <v>1560</v>
      </c>
      <c r="C261" s="87" t="s">
        <v>1561</v>
      </c>
      <c r="D261" s="87" t="s">
        <v>1539</v>
      </c>
      <c r="E261" s="89" t="s">
        <v>1562</v>
      </c>
      <c r="F261" s="84">
        <f t="shared" si="8"/>
        <v>20757215</v>
      </c>
      <c r="G261" s="85">
        <v>9209737</v>
      </c>
      <c r="H261" s="85">
        <v>4842206</v>
      </c>
      <c r="I261" s="85">
        <v>1984570</v>
      </c>
      <c r="J261" s="85">
        <v>4720702</v>
      </c>
      <c r="K261" s="30"/>
      <c r="L261" s="56"/>
    </row>
    <row r="262" spans="1:12" ht="15">
      <c r="A262" s="87">
        <v>231</v>
      </c>
      <c r="B262" s="88" t="s">
        <v>1563</v>
      </c>
      <c r="C262" s="87" t="s">
        <v>1564</v>
      </c>
      <c r="D262" s="87" t="s">
        <v>1539</v>
      </c>
      <c r="E262" s="89" t="s">
        <v>1565</v>
      </c>
      <c r="F262" s="84">
        <f t="shared" si="8"/>
        <v>44849104</v>
      </c>
      <c r="G262" s="85">
        <v>355000</v>
      </c>
      <c r="H262" s="85">
        <v>6962386</v>
      </c>
      <c r="I262" s="85">
        <v>8156018</v>
      </c>
      <c r="J262" s="85">
        <v>29375700</v>
      </c>
      <c r="K262" s="49"/>
      <c r="L262" s="56"/>
    </row>
    <row r="263" spans="1:12" ht="15">
      <c r="A263" s="87">
        <v>232</v>
      </c>
      <c r="B263" s="88" t="s">
        <v>1566</v>
      </c>
      <c r="C263" s="87" t="s">
        <v>1567</v>
      </c>
      <c r="D263" s="87" t="s">
        <v>1539</v>
      </c>
      <c r="E263" s="89" t="s">
        <v>1568</v>
      </c>
      <c r="F263" s="84">
        <f t="shared" si="8"/>
        <v>11204605</v>
      </c>
      <c r="G263" s="85">
        <v>2788889</v>
      </c>
      <c r="H263" s="85">
        <v>4502323</v>
      </c>
      <c r="I263" s="85">
        <v>2743</v>
      </c>
      <c r="J263" s="85">
        <v>3910650</v>
      </c>
      <c r="K263" s="30"/>
      <c r="L263" s="56"/>
    </row>
    <row r="264" spans="1:12" ht="15">
      <c r="A264" s="87">
        <v>233</v>
      </c>
      <c r="B264" s="88" t="s">
        <v>1569</v>
      </c>
      <c r="C264" s="87" t="s">
        <v>1570</v>
      </c>
      <c r="D264" s="87" t="s">
        <v>1539</v>
      </c>
      <c r="E264" s="89" t="s">
        <v>1571</v>
      </c>
      <c r="F264" s="84">
        <f t="shared" si="8"/>
        <v>16806804</v>
      </c>
      <c r="G264" s="85">
        <v>4427627</v>
      </c>
      <c r="H264" s="85">
        <v>7194072</v>
      </c>
      <c r="I264" s="85">
        <v>819461</v>
      </c>
      <c r="J264" s="85">
        <v>4365644</v>
      </c>
      <c r="K264" s="30"/>
      <c r="L264" s="56"/>
    </row>
    <row r="265" spans="1:12" ht="15">
      <c r="A265" s="87">
        <v>234</v>
      </c>
      <c r="B265" s="88" t="s">
        <v>1572</v>
      </c>
      <c r="C265" s="87" t="s">
        <v>1573</v>
      </c>
      <c r="D265" s="87" t="s">
        <v>1539</v>
      </c>
      <c r="E265" s="89" t="s">
        <v>1574</v>
      </c>
      <c r="F265" s="84">
        <f t="shared" si="8"/>
        <v>742215</v>
      </c>
      <c r="G265" s="85">
        <v>0</v>
      </c>
      <c r="H265" s="85">
        <v>438619</v>
      </c>
      <c r="I265" s="85">
        <v>20350</v>
      </c>
      <c r="J265" s="85">
        <v>283246</v>
      </c>
      <c r="K265" s="48"/>
      <c r="L265" s="56"/>
    </row>
    <row r="266" spans="1:12" ht="15">
      <c r="A266" s="87">
        <v>235</v>
      </c>
      <c r="B266" s="88" t="s">
        <v>1575</v>
      </c>
      <c r="C266" s="87" t="s">
        <v>1576</v>
      </c>
      <c r="D266" s="87" t="s">
        <v>1539</v>
      </c>
      <c r="E266" s="89" t="s">
        <v>1577</v>
      </c>
      <c r="F266" s="84">
        <f t="shared" si="8"/>
        <v>720107</v>
      </c>
      <c r="G266" s="85">
        <v>256000</v>
      </c>
      <c r="H266" s="85">
        <v>366526</v>
      </c>
      <c r="I266" s="85">
        <v>29049</v>
      </c>
      <c r="J266" s="85">
        <v>68532</v>
      </c>
      <c r="K266" s="30"/>
      <c r="L266" s="56"/>
    </row>
    <row r="267" spans="1:12" ht="15">
      <c r="A267" s="87">
        <v>236</v>
      </c>
      <c r="B267" s="88" t="s">
        <v>1578</v>
      </c>
      <c r="C267" s="87" t="s">
        <v>1579</v>
      </c>
      <c r="D267" s="87" t="s">
        <v>1539</v>
      </c>
      <c r="E267" s="89" t="s">
        <v>1580</v>
      </c>
      <c r="F267" s="84">
        <f t="shared" si="8"/>
        <v>3872805</v>
      </c>
      <c r="G267" s="85">
        <v>0</v>
      </c>
      <c r="H267" s="85">
        <v>1239804</v>
      </c>
      <c r="I267" s="85">
        <v>49900</v>
      </c>
      <c r="J267" s="85">
        <v>2583101</v>
      </c>
      <c r="K267" s="30"/>
      <c r="L267" s="56"/>
    </row>
    <row r="268" spans="1:12" ht="15">
      <c r="A268" s="87">
        <v>237</v>
      </c>
      <c r="B268" s="88" t="s">
        <v>1581</v>
      </c>
      <c r="C268" s="87" t="s">
        <v>1582</v>
      </c>
      <c r="D268" s="87" t="s">
        <v>1539</v>
      </c>
      <c r="E268" s="89" t="s">
        <v>1583</v>
      </c>
      <c r="F268" s="84">
        <f t="shared" si="8"/>
        <v>3296700</v>
      </c>
      <c r="G268" s="85">
        <v>255875</v>
      </c>
      <c r="H268" s="85">
        <v>2433723</v>
      </c>
      <c r="I268" s="85">
        <v>0</v>
      </c>
      <c r="J268" s="85">
        <v>607102</v>
      </c>
      <c r="K268" s="30"/>
      <c r="L268" s="56"/>
    </row>
    <row r="269" spans="1:12" ht="15">
      <c r="A269" s="87">
        <v>238</v>
      </c>
      <c r="B269" s="88" t="s">
        <v>1584</v>
      </c>
      <c r="C269" s="87" t="s">
        <v>1585</v>
      </c>
      <c r="D269" s="87" t="s">
        <v>1539</v>
      </c>
      <c r="E269" s="89" t="s">
        <v>1586</v>
      </c>
      <c r="F269" s="84">
        <f t="shared" si="8"/>
        <v>7129394</v>
      </c>
      <c r="G269" s="85">
        <v>2718011</v>
      </c>
      <c r="H269" s="85">
        <v>1735281</v>
      </c>
      <c r="I269" s="85">
        <v>105000</v>
      </c>
      <c r="J269" s="85">
        <v>2571102</v>
      </c>
      <c r="K269" s="30"/>
      <c r="L269" s="56"/>
    </row>
    <row r="270" spans="1:12" ht="15">
      <c r="A270" s="87">
        <v>239</v>
      </c>
      <c r="B270" s="88" t="s">
        <v>1587</v>
      </c>
      <c r="C270" s="87" t="s">
        <v>1588</v>
      </c>
      <c r="D270" s="87" t="s">
        <v>1539</v>
      </c>
      <c r="E270" s="89" t="s">
        <v>1734</v>
      </c>
      <c r="F270" s="84">
        <f t="shared" si="8"/>
        <v>1336037</v>
      </c>
      <c r="G270" s="85">
        <v>149211</v>
      </c>
      <c r="H270" s="85">
        <v>55587</v>
      </c>
      <c r="I270" s="85">
        <v>40000</v>
      </c>
      <c r="J270" s="85">
        <v>1091239</v>
      </c>
      <c r="K270" s="30"/>
      <c r="L270" s="56"/>
    </row>
    <row r="271" spans="1:12" ht="15">
      <c r="A271" s="87">
        <v>240</v>
      </c>
      <c r="B271" s="88" t="s">
        <v>1590</v>
      </c>
      <c r="C271" s="87" t="s">
        <v>1591</v>
      </c>
      <c r="D271" s="87" t="s">
        <v>1539</v>
      </c>
      <c r="E271" s="89" t="s">
        <v>1137</v>
      </c>
      <c r="F271" s="84">
        <f t="shared" si="8"/>
        <v>29471211</v>
      </c>
      <c r="G271" s="85">
        <v>1601850</v>
      </c>
      <c r="H271" s="85">
        <v>12111587</v>
      </c>
      <c r="I271" s="85">
        <v>896385</v>
      </c>
      <c r="J271" s="85">
        <v>14861389</v>
      </c>
      <c r="K271" s="30"/>
      <c r="L271" s="56"/>
    </row>
    <row r="272" spans="1:12" ht="15">
      <c r="A272" s="87">
        <v>241</v>
      </c>
      <c r="B272" s="88" t="s">
        <v>1592</v>
      </c>
      <c r="C272" s="87" t="s">
        <v>1593</v>
      </c>
      <c r="D272" s="87" t="s">
        <v>1539</v>
      </c>
      <c r="E272" s="89" t="s">
        <v>1594</v>
      </c>
      <c r="F272" s="84">
        <f t="shared" si="8"/>
        <v>1445772</v>
      </c>
      <c r="G272" s="85">
        <v>484700</v>
      </c>
      <c r="H272" s="85">
        <v>935172</v>
      </c>
      <c r="I272" s="85">
        <v>0</v>
      </c>
      <c r="J272" s="85">
        <v>25900</v>
      </c>
      <c r="K272" s="49"/>
      <c r="L272" s="56"/>
    </row>
    <row r="273" spans="1:12" ht="15">
      <c r="A273" s="87">
        <v>242</v>
      </c>
      <c r="B273" s="88" t="s">
        <v>1595</v>
      </c>
      <c r="C273" s="87" t="s">
        <v>1596</v>
      </c>
      <c r="D273" s="87" t="s">
        <v>1539</v>
      </c>
      <c r="E273" s="89" t="s">
        <v>1597</v>
      </c>
      <c r="F273" s="84">
        <f t="shared" si="8"/>
        <v>19803142</v>
      </c>
      <c r="G273" s="85">
        <v>1840200</v>
      </c>
      <c r="H273" s="85">
        <v>5177323</v>
      </c>
      <c r="I273" s="85">
        <v>138695</v>
      </c>
      <c r="J273" s="85">
        <v>12646924</v>
      </c>
      <c r="K273" s="30"/>
      <c r="L273" s="56"/>
    </row>
    <row r="274" spans="1:12" ht="15">
      <c r="A274" s="87">
        <v>243</v>
      </c>
      <c r="B274" s="88" t="s">
        <v>1598</v>
      </c>
      <c r="C274" s="87" t="s">
        <v>1599</v>
      </c>
      <c r="D274" s="87" t="s">
        <v>1539</v>
      </c>
      <c r="E274" s="89" t="s">
        <v>1600</v>
      </c>
      <c r="F274" s="84">
        <f t="shared" si="8"/>
        <v>1079612</v>
      </c>
      <c r="G274" s="85">
        <v>10000</v>
      </c>
      <c r="H274" s="85">
        <v>760398</v>
      </c>
      <c r="I274" s="85">
        <v>0</v>
      </c>
      <c r="J274" s="85">
        <v>309214</v>
      </c>
      <c r="K274" s="30"/>
      <c r="L274" s="56"/>
    </row>
    <row r="275" spans="1:12" ht="15">
      <c r="A275" s="87">
        <v>244</v>
      </c>
      <c r="B275" s="88" t="s">
        <v>1601</v>
      </c>
      <c r="C275" s="87" t="s">
        <v>1602</v>
      </c>
      <c r="D275" s="87" t="s">
        <v>1539</v>
      </c>
      <c r="E275" s="89" t="s">
        <v>1603</v>
      </c>
      <c r="F275" s="84">
        <f t="shared" si="8"/>
        <v>9201726</v>
      </c>
      <c r="G275" s="85">
        <v>113300</v>
      </c>
      <c r="H275" s="85">
        <v>1804300</v>
      </c>
      <c r="I275" s="85">
        <v>1242500</v>
      </c>
      <c r="J275" s="85">
        <v>6041626</v>
      </c>
      <c r="K275" s="30"/>
      <c r="L275" s="56"/>
    </row>
    <row r="276" spans="1:12" ht="15">
      <c r="A276" s="87">
        <v>245</v>
      </c>
      <c r="B276" s="88" t="s">
        <v>1604</v>
      </c>
      <c r="C276" s="87" t="s">
        <v>1605</v>
      </c>
      <c r="D276" s="87" t="s">
        <v>1539</v>
      </c>
      <c r="E276" s="89" t="s">
        <v>1606</v>
      </c>
      <c r="F276" s="84">
        <f t="shared" si="8"/>
        <v>1389958</v>
      </c>
      <c r="G276" s="85">
        <v>219500</v>
      </c>
      <c r="H276" s="85">
        <v>699508</v>
      </c>
      <c r="I276" s="85">
        <v>0</v>
      </c>
      <c r="J276" s="85">
        <v>470950</v>
      </c>
      <c r="K276" s="30"/>
      <c r="L276" s="56"/>
    </row>
    <row r="277" spans="1:12" ht="15">
      <c r="A277" s="87">
        <v>246</v>
      </c>
      <c r="B277" s="88" t="s">
        <v>1607</v>
      </c>
      <c r="C277" s="87" t="s">
        <v>1608</v>
      </c>
      <c r="D277" s="87" t="s">
        <v>1539</v>
      </c>
      <c r="E277" s="89" t="s">
        <v>1609</v>
      </c>
      <c r="F277" s="84">
        <f t="shared" si="8"/>
        <v>23230488</v>
      </c>
      <c r="G277" s="85">
        <v>9313320</v>
      </c>
      <c r="H277" s="85">
        <v>883122</v>
      </c>
      <c r="I277" s="85">
        <v>96482</v>
      </c>
      <c r="J277" s="85">
        <v>12937564</v>
      </c>
      <c r="K277" s="30"/>
      <c r="L277" s="56"/>
    </row>
    <row r="278" spans="1:12" ht="15">
      <c r="A278" s="87">
        <v>247</v>
      </c>
      <c r="B278" s="88" t="s">
        <v>1611</v>
      </c>
      <c r="C278" s="87" t="s">
        <v>1612</v>
      </c>
      <c r="D278" s="87" t="s">
        <v>1610</v>
      </c>
      <c r="E278" s="89" t="s">
        <v>1613</v>
      </c>
      <c r="F278" s="84">
        <f t="shared" si="8"/>
        <v>30477453</v>
      </c>
      <c r="G278" s="85">
        <v>3797700</v>
      </c>
      <c r="H278" s="85">
        <v>16912525</v>
      </c>
      <c r="I278" s="85">
        <v>3950606</v>
      </c>
      <c r="J278" s="85">
        <v>5816622</v>
      </c>
      <c r="K278" s="30"/>
      <c r="L278" s="56"/>
    </row>
    <row r="279" spans="1:12" ht="15">
      <c r="A279" s="87">
        <v>248</v>
      </c>
      <c r="B279" s="88" t="s">
        <v>1614</v>
      </c>
      <c r="C279" s="87" t="s">
        <v>1615</v>
      </c>
      <c r="D279" s="87" t="s">
        <v>1610</v>
      </c>
      <c r="E279" s="89" t="s">
        <v>1616</v>
      </c>
      <c r="F279" s="84">
        <f t="shared" si="8"/>
        <v>317971</v>
      </c>
      <c r="G279" s="85">
        <v>219000</v>
      </c>
      <c r="H279" s="85">
        <v>71589</v>
      </c>
      <c r="I279" s="85">
        <v>0</v>
      </c>
      <c r="J279" s="85">
        <v>27382</v>
      </c>
      <c r="K279" s="49"/>
      <c r="L279" s="56"/>
    </row>
    <row r="280" spans="1:12" ht="15">
      <c r="A280" s="87">
        <v>249</v>
      </c>
      <c r="B280" s="88" t="s">
        <v>1617</v>
      </c>
      <c r="C280" s="87" t="s">
        <v>1618</v>
      </c>
      <c r="D280" s="87" t="s">
        <v>1610</v>
      </c>
      <c r="E280" s="89" t="s">
        <v>1619</v>
      </c>
      <c r="F280" s="84">
        <f t="shared" si="8"/>
        <v>6298770</v>
      </c>
      <c r="G280" s="85">
        <v>0</v>
      </c>
      <c r="H280" s="85">
        <v>2676673</v>
      </c>
      <c r="I280" s="85">
        <v>3008562</v>
      </c>
      <c r="J280" s="85">
        <v>613535</v>
      </c>
      <c r="K280" s="30"/>
      <c r="L280" s="56"/>
    </row>
    <row r="281" spans="1:12" s="5" customFormat="1" ht="15">
      <c r="A281" s="87">
        <v>250</v>
      </c>
      <c r="B281" s="88" t="s">
        <v>1620</v>
      </c>
      <c r="C281" s="87" t="s">
        <v>1621</v>
      </c>
      <c r="D281" s="87" t="s">
        <v>1610</v>
      </c>
      <c r="E281" s="89" t="s">
        <v>1622</v>
      </c>
      <c r="F281" s="84">
        <f t="shared" si="8"/>
        <v>72009297</v>
      </c>
      <c r="G281" s="85">
        <v>67129790</v>
      </c>
      <c r="H281" s="85">
        <v>3077193</v>
      </c>
      <c r="I281" s="85">
        <v>548000</v>
      </c>
      <c r="J281" s="85">
        <v>1254314</v>
      </c>
      <c r="K281" s="30"/>
      <c r="L281" s="43"/>
    </row>
    <row r="282" spans="1:12" ht="15">
      <c r="A282" s="87">
        <v>251</v>
      </c>
      <c r="B282" s="88" t="s">
        <v>1623</v>
      </c>
      <c r="C282" s="87" t="s">
        <v>1624</v>
      </c>
      <c r="D282" s="87" t="s">
        <v>1610</v>
      </c>
      <c r="E282" s="89" t="s">
        <v>1625</v>
      </c>
      <c r="F282" s="84">
        <f t="shared" si="8"/>
        <v>129647547</v>
      </c>
      <c r="G282" s="85">
        <v>71615407</v>
      </c>
      <c r="H282" s="85">
        <v>40365834</v>
      </c>
      <c r="I282" s="85">
        <v>1892000</v>
      </c>
      <c r="J282" s="85">
        <v>15774306</v>
      </c>
      <c r="K282" s="30"/>
      <c r="L282" s="56"/>
    </row>
    <row r="283" spans="1:12" ht="15">
      <c r="A283" s="87">
        <v>252</v>
      </c>
      <c r="B283" s="88" t="s">
        <v>1626</v>
      </c>
      <c r="C283" s="87" t="s">
        <v>1627</v>
      </c>
      <c r="D283" s="87" t="s">
        <v>1610</v>
      </c>
      <c r="E283" s="89" t="s">
        <v>1628</v>
      </c>
      <c r="F283" s="84">
        <f t="shared" si="8"/>
        <v>1230023692</v>
      </c>
      <c r="G283" s="85">
        <v>821074164</v>
      </c>
      <c r="H283" s="85">
        <v>223622819</v>
      </c>
      <c r="I283" s="85">
        <v>3048783</v>
      </c>
      <c r="J283" s="85">
        <v>182277926</v>
      </c>
      <c r="K283" s="30"/>
      <c r="L283" s="56"/>
    </row>
    <row r="284" spans="1:12" ht="15">
      <c r="A284" s="87">
        <v>253</v>
      </c>
      <c r="B284" s="88" t="s">
        <v>1629</v>
      </c>
      <c r="C284" s="87" t="s">
        <v>1630</v>
      </c>
      <c r="D284" s="87" t="s">
        <v>1610</v>
      </c>
      <c r="E284" s="89" t="s">
        <v>1631</v>
      </c>
      <c r="F284" s="84">
        <f t="shared" si="8"/>
        <v>60522942</v>
      </c>
      <c r="G284" s="85">
        <v>28413662</v>
      </c>
      <c r="H284" s="85">
        <v>6322906</v>
      </c>
      <c r="I284" s="85">
        <v>7939123</v>
      </c>
      <c r="J284" s="85">
        <v>17847251</v>
      </c>
      <c r="K284" s="49"/>
      <c r="L284" s="56"/>
    </row>
    <row r="285" spans="1:12" ht="15">
      <c r="A285" s="87">
        <v>254</v>
      </c>
      <c r="B285" s="88" t="s">
        <v>1632</v>
      </c>
      <c r="C285" s="87" t="s">
        <v>1633</v>
      </c>
      <c r="D285" s="87" t="s">
        <v>1610</v>
      </c>
      <c r="E285" s="89" t="s">
        <v>1634</v>
      </c>
      <c r="F285" s="84">
        <f t="shared" si="8"/>
        <v>44120882</v>
      </c>
      <c r="G285" s="85">
        <v>60385</v>
      </c>
      <c r="H285" s="85">
        <v>9440401</v>
      </c>
      <c r="I285" s="85">
        <v>9443400</v>
      </c>
      <c r="J285" s="85">
        <v>25176696</v>
      </c>
      <c r="K285" s="48"/>
      <c r="L285" s="56"/>
    </row>
    <row r="286" spans="1:12" ht="15">
      <c r="A286" s="87">
        <v>255</v>
      </c>
      <c r="B286" s="88" t="s">
        <v>1635</v>
      </c>
      <c r="C286" s="87" t="s">
        <v>1636</v>
      </c>
      <c r="D286" s="87" t="s">
        <v>1610</v>
      </c>
      <c r="E286" s="89" t="s">
        <v>1637</v>
      </c>
      <c r="F286" s="84">
        <f t="shared" si="8"/>
        <v>112813313</v>
      </c>
      <c r="G286" s="85">
        <v>23863251</v>
      </c>
      <c r="H286" s="85">
        <v>5770928</v>
      </c>
      <c r="I286" s="85">
        <v>25064609</v>
      </c>
      <c r="J286" s="85">
        <v>58114525</v>
      </c>
      <c r="K286" s="30"/>
      <c r="L286" s="56"/>
    </row>
    <row r="287" spans="1:12" ht="15">
      <c r="A287" s="87">
        <v>256</v>
      </c>
      <c r="B287" s="88" t="s">
        <v>1638</v>
      </c>
      <c r="C287" s="87" t="s">
        <v>1639</v>
      </c>
      <c r="D287" s="87" t="s">
        <v>1610</v>
      </c>
      <c r="E287" s="89" t="s">
        <v>1640</v>
      </c>
      <c r="F287" s="84">
        <f t="shared" si="8"/>
        <v>34355700</v>
      </c>
      <c r="G287" s="85">
        <v>6605538</v>
      </c>
      <c r="H287" s="85">
        <v>11112563</v>
      </c>
      <c r="I287" s="85">
        <v>490000</v>
      </c>
      <c r="J287" s="85">
        <v>16147599</v>
      </c>
      <c r="K287" s="30"/>
      <c r="L287" s="56"/>
    </row>
    <row r="288" spans="1:12" ht="15">
      <c r="A288" s="87">
        <v>257</v>
      </c>
      <c r="B288" s="88" t="s">
        <v>1641</v>
      </c>
      <c r="C288" s="87" t="s">
        <v>1642</v>
      </c>
      <c r="D288" s="87" t="s">
        <v>1610</v>
      </c>
      <c r="E288" s="89" t="s">
        <v>1643</v>
      </c>
      <c r="F288" s="84">
        <f aca="true" t="shared" si="9" ref="F288:F323">G288+H288+I288+J288</f>
        <v>147362952</v>
      </c>
      <c r="G288" s="85">
        <v>105967724</v>
      </c>
      <c r="H288" s="85">
        <v>9438178</v>
      </c>
      <c r="I288" s="85">
        <v>0</v>
      </c>
      <c r="J288" s="85">
        <v>31957050</v>
      </c>
      <c r="K288" s="30"/>
      <c r="L288" s="43"/>
    </row>
    <row r="289" spans="1:12" ht="15">
      <c r="A289" s="87">
        <v>258</v>
      </c>
      <c r="B289" s="88" t="s">
        <v>1644</v>
      </c>
      <c r="C289" s="87" t="s">
        <v>1645</v>
      </c>
      <c r="D289" s="87" t="s">
        <v>1610</v>
      </c>
      <c r="E289" s="89" t="s">
        <v>1646</v>
      </c>
      <c r="F289" s="84">
        <f t="shared" si="9"/>
        <v>19932429</v>
      </c>
      <c r="G289" s="85">
        <v>4104325</v>
      </c>
      <c r="H289" s="85">
        <v>7524017</v>
      </c>
      <c r="I289" s="85">
        <v>104000</v>
      </c>
      <c r="J289" s="85">
        <v>8200087</v>
      </c>
      <c r="K289" s="48"/>
      <c r="L289" s="56"/>
    </row>
    <row r="290" spans="1:12" ht="15">
      <c r="A290" s="87">
        <v>259</v>
      </c>
      <c r="B290" s="88" t="s">
        <v>1648</v>
      </c>
      <c r="C290" s="87" t="s">
        <v>1649</v>
      </c>
      <c r="D290" s="87" t="s">
        <v>1647</v>
      </c>
      <c r="E290" s="89" t="s">
        <v>1650</v>
      </c>
      <c r="F290" s="84">
        <f t="shared" si="9"/>
        <v>7175780</v>
      </c>
      <c r="G290" s="85">
        <v>1474717</v>
      </c>
      <c r="H290" s="85">
        <v>1892107</v>
      </c>
      <c r="I290" s="85">
        <v>2756551</v>
      </c>
      <c r="J290" s="85">
        <v>1052405</v>
      </c>
      <c r="K290" s="30"/>
      <c r="L290" s="56"/>
    </row>
    <row r="291" spans="1:12" ht="15">
      <c r="A291" s="87">
        <v>260</v>
      </c>
      <c r="B291" s="88" t="s">
        <v>1651</v>
      </c>
      <c r="C291" s="87" t="s">
        <v>1652</v>
      </c>
      <c r="D291" s="87" t="s">
        <v>1647</v>
      </c>
      <c r="E291" s="89" t="s">
        <v>1653</v>
      </c>
      <c r="F291" s="84">
        <f t="shared" si="9"/>
        <v>2582706</v>
      </c>
      <c r="G291" s="85">
        <v>200000</v>
      </c>
      <c r="H291" s="85">
        <v>986667</v>
      </c>
      <c r="I291" s="85">
        <v>122869</v>
      </c>
      <c r="J291" s="85">
        <v>1273170</v>
      </c>
      <c r="K291" s="30"/>
      <c r="L291" s="43"/>
    </row>
    <row r="292" spans="1:12" ht="15">
      <c r="A292" s="87">
        <v>261</v>
      </c>
      <c r="B292" s="88" t="s">
        <v>1654</v>
      </c>
      <c r="C292" s="87" t="s">
        <v>1655</v>
      </c>
      <c r="D292" s="87" t="s">
        <v>1647</v>
      </c>
      <c r="E292" s="89" t="s">
        <v>1656</v>
      </c>
      <c r="F292" s="84">
        <f t="shared" si="9"/>
        <v>820822</v>
      </c>
      <c r="G292" s="85">
        <v>16771</v>
      </c>
      <c r="H292" s="85">
        <v>201775</v>
      </c>
      <c r="I292" s="85">
        <v>0</v>
      </c>
      <c r="J292" s="85">
        <v>602276</v>
      </c>
      <c r="K292" s="30"/>
      <c r="L292" s="56"/>
    </row>
    <row r="293" spans="1:12" ht="15">
      <c r="A293" s="87">
        <v>262</v>
      </c>
      <c r="B293" s="88" t="s">
        <v>1657</v>
      </c>
      <c r="C293" s="87" t="s">
        <v>1658</v>
      </c>
      <c r="D293" s="87" t="s">
        <v>1647</v>
      </c>
      <c r="E293" s="89" t="s">
        <v>1659</v>
      </c>
      <c r="F293" s="84">
        <f t="shared" si="9"/>
        <v>498484</v>
      </c>
      <c r="G293" s="85">
        <v>0</v>
      </c>
      <c r="H293" s="85">
        <v>390260</v>
      </c>
      <c r="I293" s="85">
        <v>6000</v>
      </c>
      <c r="J293" s="85">
        <v>102224</v>
      </c>
      <c r="K293" s="49"/>
      <c r="L293" s="56"/>
    </row>
    <row r="294" spans="1:12" ht="15">
      <c r="A294" s="87">
        <v>263</v>
      </c>
      <c r="B294" s="88" t="s">
        <v>1660</v>
      </c>
      <c r="C294" s="87" t="s">
        <v>1661</v>
      </c>
      <c r="D294" s="87" t="s">
        <v>1647</v>
      </c>
      <c r="E294" s="89" t="s">
        <v>1662</v>
      </c>
      <c r="F294" s="84">
        <f t="shared" si="9"/>
        <v>6567430</v>
      </c>
      <c r="G294" s="85">
        <v>4086500</v>
      </c>
      <c r="H294" s="85">
        <v>1683209</v>
      </c>
      <c r="I294" s="85">
        <v>27000</v>
      </c>
      <c r="J294" s="85">
        <v>770721</v>
      </c>
      <c r="K294" s="30"/>
      <c r="L294" s="56"/>
    </row>
    <row r="295" spans="1:12" ht="15">
      <c r="A295" s="87">
        <v>264</v>
      </c>
      <c r="B295" s="88" t="s">
        <v>1663</v>
      </c>
      <c r="C295" s="87" t="s">
        <v>1664</v>
      </c>
      <c r="D295" s="87" t="s">
        <v>1647</v>
      </c>
      <c r="E295" s="89" t="s">
        <v>1665</v>
      </c>
      <c r="F295" s="84">
        <f t="shared" si="9"/>
        <v>17510038</v>
      </c>
      <c r="G295" s="85">
        <v>601738</v>
      </c>
      <c r="H295" s="85">
        <v>7447826</v>
      </c>
      <c r="I295" s="85">
        <v>377501</v>
      </c>
      <c r="J295" s="85">
        <v>9082973</v>
      </c>
      <c r="K295" s="30"/>
      <c r="L295" s="56"/>
    </row>
    <row r="296" spans="1:12" ht="15">
      <c r="A296" s="87">
        <v>265</v>
      </c>
      <c r="B296" s="88" t="s">
        <v>1666</v>
      </c>
      <c r="C296" s="87" t="s">
        <v>1667</v>
      </c>
      <c r="D296" s="87" t="s">
        <v>1647</v>
      </c>
      <c r="E296" s="89" t="s">
        <v>1668</v>
      </c>
      <c r="F296" s="84">
        <f t="shared" si="9"/>
        <v>4482480</v>
      </c>
      <c r="G296" s="85">
        <v>341800</v>
      </c>
      <c r="H296" s="85">
        <v>2166101</v>
      </c>
      <c r="I296" s="85">
        <v>525050</v>
      </c>
      <c r="J296" s="85">
        <v>1449529</v>
      </c>
      <c r="K296" s="30"/>
      <c r="L296" s="56"/>
    </row>
    <row r="297" spans="1:12" s="5" customFormat="1" ht="15">
      <c r="A297" s="87">
        <v>266</v>
      </c>
      <c r="B297" s="88" t="s">
        <v>1669</v>
      </c>
      <c r="C297" s="87" t="s">
        <v>1670</v>
      </c>
      <c r="D297" s="87" t="s">
        <v>1647</v>
      </c>
      <c r="E297" s="89" t="s">
        <v>1671</v>
      </c>
      <c r="F297" s="84">
        <f t="shared" si="9"/>
        <v>2720058</v>
      </c>
      <c r="G297" s="85">
        <v>26600</v>
      </c>
      <c r="H297" s="85">
        <v>1510008</v>
      </c>
      <c r="I297" s="85">
        <v>263724</v>
      </c>
      <c r="J297" s="85">
        <v>919726</v>
      </c>
      <c r="K297" s="30"/>
      <c r="L297" s="56"/>
    </row>
    <row r="298" spans="1:12" ht="15">
      <c r="A298" s="87">
        <v>267</v>
      </c>
      <c r="B298" s="88" t="s">
        <v>1672</v>
      </c>
      <c r="C298" s="87" t="s">
        <v>1673</v>
      </c>
      <c r="D298" s="87" t="s">
        <v>1647</v>
      </c>
      <c r="E298" s="89" t="s">
        <v>1674</v>
      </c>
      <c r="F298" s="84">
        <f t="shared" si="9"/>
        <v>3784005</v>
      </c>
      <c r="G298" s="85">
        <v>0</v>
      </c>
      <c r="H298" s="85">
        <v>857714</v>
      </c>
      <c r="I298" s="85">
        <v>200000</v>
      </c>
      <c r="J298" s="85">
        <v>2726291</v>
      </c>
      <c r="K298" s="49"/>
      <c r="L298" s="56"/>
    </row>
    <row r="299" spans="1:12" ht="15">
      <c r="A299" s="87">
        <v>268</v>
      </c>
      <c r="B299" s="88" t="s">
        <v>1675</v>
      </c>
      <c r="C299" s="87" t="s">
        <v>1676</v>
      </c>
      <c r="D299" s="87" t="s">
        <v>1647</v>
      </c>
      <c r="E299" s="89" t="s">
        <v>1554</v>
      </c>
      <c r="F299" s="84">
        <f t="shared" si="9"/>
        <v>6126225</v>
      </c>
      <c r="G299" s="85">
        <v>2746575</v>
      </c>
      <c r="H299" s="85">
        <v>1940820</v>
      </c>
      <c r="I299" s="85">
        <v>316250</v>
      </c>
      <c r="J299" s="85">
        <v>1122580</v>
      </c>
      <c r="K299" s="30"/>
      <c r="L299" s="56"/>
    </row>
    <row r="300" spans="1:12" ht="15">
      <c r="A300" s="87">
        <v>269</v>
      </c>
      <c r="B300" s="88" t="s">
        <v>1677</v>
      </c>
      <c r="C300" s="87" t="s">
        <v>1678</v>
      </c>
      <c r="D300" s="87" t="s">
        <v>1647</v>
      </c>
      <c r="E300" s="89" t="s">
        <v>1679</v>
      </c>
      <c r="F300" s="84">
        <f t="shared" si="9"/>
        <v>1551983</v>
      </c>
      <c r="G300" s="85">
        <v>767101</v>
      </c>
      <c r="H300" s="85">
        <v>695772</v>
      </c>
      <c r="I300" s="85">
        <v>3500</v>
      </c>
      <c r="J300" s="85">
        <v>85610</v>
      </c>
      <c r="K300" s="30"/>
      <c r="L300" s="56"/>
    </row>
    <row r="301" spans="1:12" ht="15">
      <c r="A301" s="87">
        <v>270</v>
      </c>
      <c r="B301" s="88" t="s">
        <v>1680</v>
      </c>
      <c r="C301" s="87" t="s">
        <v>1681</v>
      </c>
      <c r="D301" s="87" t="s">
        <v>1647</v>
      </c>
      <c r="E301" s="89" t="s">
        <v>1682</v>
      </c>
      <c r="F301" s="84">
        <f t="shared" si="9"/>
        <v>681649</v>
      </c>
      <c r="G301" s="85">
        <v>20000</v>
      </c>
      <c r="H301" s="85">
        <v>240380</v>
      </c>
      <c r="I301" s="85">
        <v>86500</v>
      </c>
      <c r="J301" s="85">
        <v>334769</v>
      </c>
      <c r="K301" s="30"/>
      <c r="L301" s="43"/>
    </row>
    <row r="302" spans="1:12" ht="15">
      <c r="A302" s="87">
        <v>271</v>
      </c>
      <c r="B302" s="88" t="s">
        <v>1683</v>
      </c>
      <c r="C302" s="87" t="s">
        <v>1684</v>
      </c>
      <c r="D302" s="87" t="s">
        <v>1647</v>
      </c>
      <c r="E302" s="89" t="s">
        <v>1685</v>
      </c>
      <c r="F302" s="84">
        <f t="shared" si="9"/>
        <v>733507</v>
      </c>
      <c r="G302" s="85">
        <v>53950</v>
      </c>
      <c r="H302" s="85">
        <v>323728</v>
      </c>
      <c r="I302" s="85">
        <v>193300</v>
      </c>
      <c r="J302" s="85">
        <v>162529</v>
      </c>
      <c r="K302" s="48"/>
      <c r="L302" s="56"/>
    </row>
    <row r="303" spans="1:12" ht="15">
      <c r="A303" s="87">
        <v>272</v>
      </c>
      <c r="B303" s="88" t="s">
        <v>1686</v>
      </c>
      <c r="C303" s="87" t="s">
        <v>1687</v>
      </c>
      <c r="D303" s="87" t="s">
        <v>1647</v>
      </c>
      <c r="E303" s="89" t="s">
        <v>1688</v>
      </c>
      <c r="F303" s="84">
        <f t="shared" si="9"/>
        <v>2676743</v>
      </c>
      <c r="G303" s="85">
        <v>447000</v>
      </c>
      <c r="H303" s="85">
        <v>944652</v>
      </c>
      <c r="I303" s="85">
        <v>1080000</v>
      </c>
      <c r="J303" s="85">
        <v>205091</v>
      </c>
      <c r="K303" s="30"/>
      <c r="L303" s="56"/>
    </row>
    <row r="304" spans="1:12" ht="15">
      <c r="A304" s="87">
        <v>273</v>
      </c>
      <c r="B304" s="88" t="s">
        <v>1689</v>
      </c>
      <c r="C304" s="87" t="s">
        <v>1690</v>
      </c>
      <c r="D304" s="87" t="s">
        <v>1647</v>
      </c>
      <c r="E304" s="89" t="s">
        <v>1691</v>
      </c>
      <c r="F304" s="84">
        <f t="shared" si="9"/>
        <v>5643269</v>
      </c>
      <c r="G304" s="85">
        <v>763930</v>
      </c>
      <c r="H304" s="85">
        <v>1278371</v>
      </c>
      <c r="I304" s="85">
        <v>1305564</v>
      </c>
      <c r="J304" s="85">
        <v>2295404</v>
      </c>
      <c r="K304" s="30"/>
      <c r="L304" s="56"/>
    </row>
    <row r="305" spans="1:12" ht="15">
      <c r="A305" s="87">
        <v>274</v>
      </c>
      <c r="B305" s="88" t="s">
        <v>1692</v>
      </c>
      <c r="C305" s="87" t="s">
        <v>1693</v>
      </c>
      <c r="D305" s="87" t="s">
        <v>1647</v>
      </c>
      <c r="E305" s="89" t="s">
        <v>1694</v>
      </c>
      <c r="F305" s="84">
        <f t="shared" si="9"/>
        <v>3469527</v>
      </c>
      <c r="G305" s="85">
        <v>1372754</v>
      </c>
      <c r="H305" s="85">
        <v>1291344</v>
      </c>
      <c r="I305" s="85">
        <v>135590</v>
      </c>
      <c r="J305" s="85">
        <v>669839</v>
      </c>
      <c r="K305" s="49"/>
      <c r="L305" s="56"/>
    </row>
    <row r="306" spans="1:12" ht="15">
      <c r="A306" s="87">
        <v>275</v>
      </c>
      <c r="B306" s="88" t="s">
        <v>1695</v>
      </c>
      <c r="C306" s="87" t="s">
        <v>1696</v>
      </c>
      <c r="D306" s="87" t="s">
        <v>1647</v>
      </c>
      <c r="E306" s="89" t="s">
        <v>1697</v>
      </c>
      <c r="F306" s="84">
        <f t="shared" si="9"/>
        <v>5486455</v>
      </c>
      <c r="G306" s="85">
        <v>417250</v>
      </c>
      <c r="H306" s="85">
        <v>3307098</v>
      </c>
      <c r="I306" s="85">
        <v>0</v>
      </c>
      <c r="J306" s="85">
        <v>1762107</v>
      </c>
      <c r="K306" s="30"/>
      <c r="L306" s="56"/>
    </row>
    <row r="307" spans="1:12" ht="15">
      <c r="A307" s="87">
        <v>276</v>
      </c>
      <c r="B307" s="88" t="s">
        <v>1698</v>
      </c>
      <c r="C307" s="87" t="s">
        <v>1699</v>
      </c>
      <c r="D307" s="87" t="s">
        <v>1647</v>
      </c>
      <c r="E307" s="89" t="s">
        <v>1700</v>
      </c>
      <c r="F307" s="84">
        <f t="shared" si="9"/>
        <v>663713</v>
      </c>
      <c r="G307" s="85">
        <v>0</v>
      </c>
      <c r="H307" s="85">
        <v>244876</v>
      </c>
      <c r="I307" s="85">
        <v>36250</v>
      </c>
      <c r="J307" s="85">
        <v>382587</v>
      </c>
      <c r="K307" s="30"/>
      <c r="L307" s="56"/>
    </row>
    <row r="308" spans="1:12" ht="15">
      <c r="A308" s="87">
        <v>277</v>
      </c>
      <c r="B308" s="88" t="s">
        <v>1701</v>
      </c>
      <c r="C308" s="87" t="s">
        <v>1702</v>
      </c>
      <c r="D308" s="87" t="s">
        <v>1647</v>
      </c>
      <c r="E308" s="89" t="s">
        <v>1703</v>
      </c>
      <c r="F308" s="84">
        <f t="shared" si="9"/>
        <v>3897782</v>
      </c>
      <c r="G308" s="85">
        <v>1073513</v>
      </c>
      <c r="H308" s="85">
        <v>2163362</v>
      </c>
      <c r="I308" s="85">
        <v>251019</v>
      </c>
      <c r="J308" s="85">
        <v>409888</v>
      </c>
      <c r="K308" s="30"/>
      <c r="L308" s="56"/>
    </row>
    <row r="309" spans="1:12" ht="15">
      <c r="A309" s="87">
        <v>278</v>
      </c>
      <c r="B309" s="88" t="s">
        <v>1704</v>
      </c>
      <c r="C309" s="87" t="s">
        <v>1705</v>
      </c>
      <c r="D309" s="87" t="s">
        <v>1647</v>
      </c>
      <c r="E309" s="89" t="s">
        <v>1706</v>
      </c>
      <c r="F309" s="84">
        <f t="shared" si="9"/>
        <v>222837</v>
      </c>
      <c r="G309" s="85">
        <v>600</v>
      </c>
      <c r="H309" s="85">
        <v>114692</v>
      </c>
      <c r="I309" s="85">
        <v>0</v>
      </c>
      <c r="J309" s="85">
        <v>107545</v>
      </c>
      <c r="K309" s="30"/>
      <c r="L309" s="56"/>
    </row>
    <row r="310" spans="1:12" ht="15">
      <c r="A310" s="87">
        <v>279</v>
      </c>
      <c r="B310" s="88" t="s">
        <v>1707</v>
      </c>
      <c r="C310" s="87" t="s">
        <v>1708</v>
      </c>
      <c r="D310" s="87" t="s">
        <v>1647</v>
      </c>
      <c r="E310" s="89" t="s">
        <v>1709</v>
      </c>
      <c r="F310" s="84">
        <f t="shared" si="9"/>
        <v>39708096</v>
      </c>
      <c r="G310" s="85">
        <v>9251516</v>
      </c>
      <c r="H310" s="85">
        <v>8577398</v>
      </c>
      <c r="I310" s="85">
        <v>6597606</v>
      </c>
      <c r="J310" s="85">
        <v>15281576</v>
      </c>
      <c r="K310" s="30"/>
      <c r="L310" s="56"/>
    </row>
    <row r="311" spans="1:12" ht="15">
      <c r="A311" s="87">
        <v>280</v>
      </c>
      <c r="B311" s="88" t="s">
        <v>1710</v>
      </c>
      <c r="C311" s="87" t="s">
        <v>1711</v>
      </c>
      <c r="D311" s="87" t="s">
        <v>1647</v>
      </c>
      <c r="E311" s="89" t="s">
        <v>1712</v>
      </c>
      <c r="F311" s="84">
        <f t="shared" si="9"/>
        <v>29164476</v>
      </c>
      <c r="G311" s="85">
        <v>13934951</v>
      </c>
      <c r="H311" s="85">
        <v>7728657</v>
      </c>
      <c r="I311" s="85">
        <v>2700823</v>
      </c>
      <c r="J311" s="85">
        <v>4800045</v>
      </c>
      <c r="K311" s="30"/>
      <c r="L311" s="56"/>
    </row>
    <row r="312" spans="1:12" ht="15">
      <c r="A312" s="87">
        <v>281</v>
      </c>
      <c r="B312" s="88" t="s">
        <v>1713</v>
      </c>
      <c r="C312" s="87" t="s">
        <v>1714</v>
      </c>
      <c r="D312" s="87" t="s">
        <v>1647</v>
      </c>
      <c r="E312" s="89" t="s">
        <v>1715</v>
      </c>
      <c r="F312" s="84">
        <f t="shared" si="9"/>
        <v>233612</v>
      </c>
      <c r="G312" s="85">
        <v>0</v>
      </c>
      <c r="H312" s="85">
        <v>166492</v>
      </c>
      <c r="I312" s="85">
        <v>0</v>
      </c>
      <c r="J312" s="85">
        <v>67120</v>
      </c>
      <c r="K312" s="30"/>
      <c r="L312" s="56"/>
    </row>
    <row r="313" spans="1:12" ht="15">
      <c r="A313" s="87">
        <v>282</v>
      </c>
      <c r="B313" s="88" t="s">
        <v>1716</v>
      </c>
      <c r="C313" s="87" t="s">
        <v>1717</v>
      </c>
      <c r="D313" s="87" t="s">
        <v>1647</v>
      </c>
      <c r="E313" s="89" t="s">
        <v>1718</v>
      </c>
      <c r="F313" s="84">
        <f t="shared" si="9"/>
        <v>8820139</v>
      </c>
      <c r="G313" s="85">
        <v>1465001</v>
      </c>
      <c r="H313" s="85">
        <v>6382902</v>
      </c>
      <c r="I313" s="85">
        <v>521486</v>
      </c>
      <c r="J313" s="85">
        <v>450750</v>
      </c>
      <c r="K313" s="30"/>
      <c r="L313" s="56"/>
    </row>
    <row r="314" spans="1:12" ht="15">
      <c r="A314" s="87">
        <v>283</v>
      </c>
      <c r="B314" s="88" t="s">
        <v>1719</v>
      </c>
      <c r="C314" s="87" t="s">
        <v>1720</v>
      </c>
      <c r="D314" s="87" t="s">
        <v>1647</v>
      </c>
      <c r="E314" s="89" t="s">
        <v>1721</v>
      </c>
      <c r="F314" s="84">
        <f t="shared" si="9"/>
        <v>4434929</v>
      </c>
      <c r="G314" s="85">
        <v>1227500</v>
      </c>
      <c r="H314" s="85">
        <v>1691695</v>
      </c>
      <c r="I314" s="85">
        <v>21000</v>
      </c>
      <c r="J314" s="85">
        <v>1494734</v>
      </c>
      <c r="K314" s="30"/>
      <c r="L314" s="56"/>
    </row>
    <row r="315" spans="1:12" ht="15">
      <c r="A315" s="87">
        <v>284</v>
      </c>
      <c r="B315" s="88" t="s">
        <v>1722</v>
      </c>
      <c r="C315" s="87" t="s">
        <v>1723</v>
      </c>
      <c r="D315" s="87" t="s">
        <v>1647</v>
      </c>
      <c r="E315" s="89" t="s">
        <v>1724</v>
      </c>
      <c r="F315" s="84">
        <f t="shared" si="9"/>
        <v>4928067</v>
      </c>
      <c r="G315" s="85">
        <v>192300</v>
      </c>
      <c r="H315" s="85">
        <v>4303066</v>
      </c>
      <c r="I315" s="85">
        <v>174700</v>
      </c>
      <c r="J315" s="85">
        <v>258001</v>
      </c>
      <c r="K315" s="30"/>
      <c r="L315" s="56"/>
    </row>
    <row r="316" spans="1:12" ht="15">
      <c r="A316" s="87">
        <v>285</v>
      </c>
      <c r="B316" s="88" t="s">
        <v>0</v>
      </c>
      <c r="C316" s="87" t="s">
        <v>1</v>
      </c>
      <c r="D316" s="87" t="s">
        <v>1725</v>
      </c>
      <c r="E316" s="89" t="s">
        <v>2</v>
      </c>
      <c r="F316" s="84">
        <f t="shared" si="9"/>
        <v>14378605</v>
      </c>
      <c r="G316" s="85">
        <v>575001</v>
      </c>
      <c r="H316" s="85">
        <v>5673428</v>
      </c>
      <c r="I316" s="85">
        <v>407500</v>
      </c>
      <c r="J316" s="85">
        <v>7722676</v>
      </c>
      <c r="K316" s="49"/>
      <c r="L316" s="56"/>
    </row>
    <row r="317" spans="1:12" ht="15">
      <c r="A317" s="87">
        <v>286</v>
      </c>
      <c r="B317" s="88" t="s">
        <v>9</v>
      </c>
      <c r="C317" s="87" t="s">
        <v>10</v>
      </c>
      <c r="D317" s="87" t="s">
        <v>1725</v>
      </c>
      <c r="E317" s="89" t="s">
        <v>11</v>
      </c>
      <c r="F317" s="84">
        <f t="shared" si="9"/>
        <v>30813563</v>
      </c>
      <c r="G317" s="85">
        <v>899125</v>
      </c>
      <c r="H317" s="85">
        <v>9573697</v>
      </c>
      <c r="I317" s="85">
        <v>60411</v>
      </c>
      <c r="J317" s="85">
        <v>20280330</v>
      </c>
      <c r="K317" s="30"/>
      <c r="L317" s="56"/>
    </row>
    <row r="318" spans="1:12" ht="15">
      <c r="A318" s="87">
        <v>287</v>
      </c>
      <c r="B318" s="88" t="s">
        <v>12</v>
      </c>
      <c r="C318" s="87" t="s">
        <v>13</v>
      </c>
      <c r="D318" s="87" t="s">
        <v>1725</v>
      </c>
      <c r="E318" s="89" t="s">
        <v>905</v>
      </c>
      <c r="F318" s="84">
        <f t="shared" si="9"/>
        <v>99578950</v>
      </c>
      <c r="G318" s="85">
        <v>12322749</v>
      </c>
      <c r="H318" s="85">
        <v>27602029</v>
      </c>
      <c r="I318" s="85">
        <v>31365809</v>
      </c>
      <c r="J318" s="85">
        <v>28288363</v>
      </c>
      <c r="K318" s="30"/>
      <c r="L318" s="56"/>
    </row>
    <row r="319" spans="1:12" ht="15">
      <c r="A319" s="87">
        <v>288</v>
      </c>
      <c r="B319" s="88" t="s">
        <v>14</v>
      </c>
      <c r="C319" s="87" t="s">
        <v>15</v>
      </c>
      <c r="D319" s="87" t="s">
        <v>1725</v>
      </c>
      <c r="E319" s="89" t="s">
        <v>16</v>
      </c>
      <c r="F319" s="84">
        <f t="shared" si="9"/>
        <v>9655870</v>
      </c>
      <c r="G319" s="85">
        <v>0</v>
      </c>
      <c r="H319" s="85">
        <v>1504366</v>
      </c>
      <c r="I319" s="85">
        <v>0</v>
      </c>
      <c r="J319" s="85">
        <v>8151504</v>
      </c>
      <c r="K319" s="30"/>
      <c r="L319" s="56"/>
    </row>
    <row r="320" spans="1:12" ht="15">
      <c r="A320" s="87">
        <v>289</v>
      </c>
      <c r="B320" s="88" t="s">
        <v>17</v>
      </c>
      <c r="C320" s="87" t="s">
        <v>18</v>
      </c>
      <c r="D320" s="87" t="s">
        <v>1725</v>
      </c>
      <c r="E320" s="89" t="s">
        <v>19</v>
      </c>
      <c r="F320" s="84">
        <f t="shared" si="9"/>
        <v>2820559</v>
      </c>
      <c r="G320" s="85">
        <v>222046</v>
      </c>
      <c r="H320" s="85">
        <v>1158002</v>
      </c>
      <c r="I320" s="85">
        <v>2451</v>
      </c>
      <c r="J320" s="85">
        <v>1438060</v>
      </c>
      <c r="K320" s="30"/>
      <c r="L320" s="56"/>
    </row>
    <row r="321" spans="1:12" ht="15">
      <c r="A321" s="87">
        <v>290</v>
      </c>
      <c r="B321" s="88" t="s">
        <v>20</v>
      </c>
      <c r="C321" s="87" t="s">
        <v>21</v>
      </c>
      <c r="D321" s="87" t="s">
        <v>1725</v>
      </c>
      <c r="E321" s="89" t="s">
        <v>1452</v>
      </c>
      <c r="F321" s="84">
        <f t="shared" si="9"/>
        <v>28769742</v>
      </c>
      <c r="G321" s="85">
        <v>4330243</v>
      </c>
      <c r="H321" s="85">
        <v>11613756</v>
      </c>
      <c r="I321" s="85">
        <v>301488</v>
      </c>
      <c r="J321" s="85">
        <v>12524255</v>
      </c>
      <c r="K321" s="30"/>
      <c r="L321" s="56"/>
    </row>
    <row r="322" spans="1:12" ht="15">
      <c r="A322" s="87">
        <v>291</v>
      </c>
      <c r="B322" s="88" t="s">
        <v>22</v>
      </c>
      <c r="C322" s="87" t="s">
        <v>23</v>
      </c>
      <c r="D322" s="87" t="s">
        <v>1725</v>
      </c>
      <c r="E322" s="89" t="s">
        <v>1455</v>
      </c>
      <c r="F322" s="84">
        <f t="shared" si="9"/>
        <v>116012504</v>
      </c>
      <c r="G322" s="85">
        <v>3676078</v>
      </c>
      <c r="H322" s="85">
        <v>12717397</v>
      </c>
      <c r="I322" s="85">
        <v>42492878</v>
      </c>
      <c r="J322" s="85">
        <v>57126151</v>
      </c>
      <c r="K322" s="30"/>
      <c r="L322" s="56"/>
    </row>
    <row r="323" spans="1:12" ht="15">
      <c r="A323" s="87">
        <v>292</v>
      </c>
      <c r="B323" s="88" t="s">
        <v>24</v>
      </c>
      <c r="C323" s="87" t="s">
        <v>25</v>
      </c>
      <c r="D323" s="87" t="s">
        <v>1725</v>
      </c>
      <c r="E323" s="89" t="s">
        <v>26</v>
      </c>
      <c r="F323" s="84">
        <f t="shared" si="9"/>
        <v>15178242</v>
      </c>
      <c r="G323" s="85">
        <v>0</v>
      </c>
      <c r="H323" s="85">
        <v>2566723</v>
      </c>
      <c r="I323" s="85">
        <v>11811722</v>
      </c>
      <c r="J323" s="85">
        <v>799797</v>
      </c>
      <c r="K323" s="30"/>
      <c r="L323" s="56"/>
    </row>
    <row r="324" spans="1:12" ht="15">
      <c r="A324" s="87">
        <v>293</v>
      </c>
      <c r="B324" s="88" t="s">
        <v>27</v>
      </c>
      <c r="C324" s="87" t="s">
        <v>28</v>
      </c>
      <c r="D324" s="87" t="s">
        <v>1725</v>
      </c>
      <c r="E324" s="89" t="s">
        <v>29</v>
      </c>
      <c r="F324" s="86" t="s">
        <v>2306</v>
      </c>
      <c r="G324" s="85"/>
      <c r="H324" s="85"/>
      <c r="I324" s="85"/>
      <c r="J324" s="85"/>
      <c r="K324" s="30"/>
      <c r="L324" s="56"/>
    </row>
    <row r="325" spans="1:12" s="5" customFormat="1" ht="15">
      <c r="A325" s="87">
        <v>294</v>
      </c>
      <c r="B325" s="88" t="s">
        <v>30</v>
      </c>
      <c r="C325" s="87" t="s">
        <v>31</v>
      </c>
      <c r="D325" s="87" t="s">
        <v>1725</v>
      </c>
      <c r="E325" s="89" t="s">
        <v>2294</v>
      </c>
      <c r="F325" s="84">
        <f aca="true" t="shared" si="10" ref="F325:F388">G325+H325+I325+J325</f>
        <v>177035290</v>
      </c>
      <c r="G325" s="85">
        <v>17244945</v>
      </c>
      <c r="H325" s="85">
        <v>32950995</v>
      </c>
      <c r="I325" s="85">
        <v>52665383</v>
      </c>
      <c r="J325" s="85">
        <v>74173967</v>
      </c>
      <c r="K325" s="30"/>
      <c r="L325" s="56"/>
    </row>
    <row r="326" spans="1:12" ht="15">
      <c r="A326" s="87">
        <v>295</v>
      </c>
      <c r="B326" s="88" t="s">
        <v>33</v>
      </c>
      <c r="C326" s="87" t="s">
        <v>34</v>
      </c>
      <c r="D326" s="87" t="s">
        <v>1725</v>
      </c>
      <c r="E326" s="89" t="s">
        <v>35</v>
      </c>
      <c r="F326" s="84">
        <f t="shared" si="10"/>
        <v>25963016</v>
      </c>
      <c r="G326" s="85">
        <v>80800</v>
      </c>
      <c r="H326" s="85">
        <v>13268416</v>
      </c>
      <c r="I326" s="85">
        <v>858200</v>
      </c>
      <c r="J326" s="85">
        <v>11755600</v>
      </c>
      <c r="K326" s="30"/>
      <c r="L326" s="56"/>
    </row>
    <row r="327" spans="1:12" ht="15">
      <c r="A327" s="87">
        <v>296</v>
      </c>
      <c r="B327" s="88" t="s">
        <v>36</v>
      </c>
      <c r="C327" s="87" t="s">
        <v>37</v>
      </c>
      <c r="D327" s="87" t="s">
        <v>1725</v>
      </c>
      <c r="E327" s="89" t="s">
        <v>5</v>
      </c>
      <c r="F327" s="84">
        <f t="shared" si="10"/>
        <v>38740731</v>
      </c>
      <c r="G327" s="85">
        <v>7051800</v>
      </c>
      <c r="H327" s="85">
        <v>5842049</v>
      </c>
      <c r="I327" s="85">
        <v>5873090</v>
      </c>
      <c r="J327" s="85">
        <v>19973792</v>
      </c>
      <c r="K327" s="30"/>
      <c r="L327" s="56"/>
    </row>
    <row r="328" spans="1:12" ht="15">
      <c r="A328" s="87">
        <v>297</v>
      </c>
      <c r="B328" s="88" t="s">
        <v>38</v>
      </c>
      <c r="C328" s="87" t="s">
        <v>39</v>
      </c>
      <c r="D328" s="87" t="s">
        <v>1725</v>
      </c>
      <c r="E328" s="89" t="s">
        <v>40</v>
      </c>
      <c r="F328" s="84">
        <f t="shared" si="10"/>
        <v>84026049</v>
      </c>
      <c r="G328" s="85">
        <v>6055025</v>
      </c>
      <c r="H328" s="85">
        <v>13075383</v>
      </c>
      <c r="I328" s="85">
        <v>12964284</v>
      </c>
      <c r="J328" s="85">
        <v>51931357</v>
      </c>
      <c r="K328" s="30"/>
      <c r="L328" s="56"/>
    </row>
    <row r="329" spans="1:12" ht="15">
      <c r="A329" s="87">
        <v>298</v>
      </c>
      <c r="B329" s="88" t="s">
        <v>42</v>
      </c>
      <c r="C329" s="87" t="s">
        <v>43</v>
      </c>
      <c r="D329" s="87" t="s">
        <v>41</v>
      </c>
      <c r="E329" s="89" t="s">
        <v>44</v>
      </c>
      <c r="F329" s="84">
        <f t="shared" si="10"/>
        <v>54648812</v>
      </c>
      <c r="G329" s="85">
        <v>7112153</v>
      </c>
      <c r="H329" s="85">
        <v>4942296</v>
      </c>
      <c r="I329" s="85">
        <v>25488170</v>
      </c>
      <c r="J329" s="85">
        <v>17106193</v>
      </c>
      <c r="K329" s="30"/>
      <c r="L329" s="56"/>
    </row>
    <row r="330" spans="1:12" ht="15">
      <c r="A330" s="87">
        <v>299</v>
      </c>
      <c r="B330" s="88" t="s">
        <v>45</v>
      </c>
      <c r="C330" s="87" t="s">
        <v>46</v>
      </c>
      <c r="D330" s="87" t="s">
        <v>41</v>
      </c>
      <c r="E330" s="89" t="s">
        <v>47</v>
      </c>
      <c r="F330" s="84">
        <f t="shared" si="10"/>
        <v>47270662</v>
      </c>
      <c r="G330" s="85">
        <v>437300</v>
      </c>
      <c r="H330" s="85">
        <v>3805509</v>
      </c>
      <c r="I330" s="85">
        <v>31807950</v>
      </c>
      <c r="J330" s="85">
        <v>11219903</v>
      </c>
      <c r="K330" s="30"/>
      <c r="L330" s="56"/>
    </row>
    <row r="331" spans="1:12" ht="15">
      <c r="A331" s="87">
        <v>300</v>
      </c>
      <c r="B331" s="88" t="s">
        <v>48</v>
      </c>
      <c r="C331" s="87" t="s">
        <v>49</v>
      </c>
      <c r="D331" s="87" t="s">
        <v>41</v>
      </c>
      <c r="E331" s="89" t="s">
        <v>50</v>
      </c>
      <c r="F331" s="84">
        <f t="shared" si="10"/>
        <v>2936812</v>
      </c>
      <c r="G331" s="85">
        <v>344160</v>
      </c>
      <c r="H331" s="85">
        <v>2387754</v>
      </c>
      <c r="I331" s="85">
        <v>0</v>
      </c>
      <c r="J331" s="85">
        <v>204898</v>
      </c>
      <c r="K331" s="30"/>
      <c r="L331" s="56"/>
    </row>
    <row r="332" spans="1:12" ht="15">
      <c r="A332" s="87">
        <v>301</v>
      </c>
      <c r="B332" s="88" t="s">
        <v>51</v>
      </c>
      <c r="C332" s="87" t="s">
        <v>52</v>
      </c>
      <c r="D332" s="87" t="s">
        <v>41</v>
      </c>
      <c r="E332" s="89" t="s">
        <v>53</v>
      </c>
      <c r="F332" s="84">
        <f t="shared" si="10"/>
        <v>45294277</v>
      </c>
      <c r="G332" s="85">
        <v>8260457</v>
      </c>
      <c r="H332" s="85">
        <v>17109167</v>
      </c>
      <c r="I332" s="85">
        <v>6936313</v>
      </c>
      <c r="J332" s="85">
        <v>12988340</v>
      </c>
      <c r="K332" s="49"/>
      <c r="L332" s="56"/>
    </row>
    <row r="333" spans="1:12" ht="15">
      <c r="A333" s="87">
        <v>302</v>
      </c>
      <c r="B333" s="88" t="s">
        <v>54</v>
      </c>
      <c r="C333" s="87" t="s">
        <v>55</v>
      </c>
      <c r="D333" s="87" t="s">
        <v>41</v>
      </c>
      <c r="E333" s="89" t="s">
        <v>56</v>
      </c>
      <c r="F333" s="84">
        <f t="shared" si="10"/>
        <v>118906873</v>
      </c>
      <c r="G333" s="85">
        <v>24901031</v>
      </c>
      <c r="H333" s="85">
        <v>30334747</v>
      </c>
      <c r="I333" s="85">
        <v>5779682</v>
      </c>
      <c r="J333" s="85">
        <v>57891413</v>
      </c>
      <c r="K333" s="30"/>
      <c r="L333" s="56"/>
    </row>
    <row r="334" spans="1:12" ht="15">
      <c r="A334" s="87">
        <v>303</v>
      </c>
      <c r="B334" s="88" t="s">
        <v>57</v>
      </c>
      <c r="C334" s="87" t="s">
        <v>58</v>
      </c>
      <c r="D334" s="87" t="s">
        <v>41</v>
      </c>
      <c r="E334" s="89" t="s">
        <v>59</v>
      </c>
      <c r="F334" s="84">
        <f t="shared" si="10"/>
        <v>2403769</v>
      </c>
      <c r="G334" s="85">
        <v>110316</v>
      </c>
      <c r="H334" s="85">
        <v>1413830</v>
      </c>
      <c r="I334" s="85">
        <v>784907</v>
      </c>
      <c r="J334" s="85">
        <v>94716</v>
      </c>
      <c r="K334" s="30"/>
      <c r="L334" s="56"/>
    </row>
    <row r="335" spans="1:12" ht="15">
      <c r="A335" s="87">
        <v>304</v>
      </c>
      <c r="B335" s="88" t="s">
        <v>60</v>
      </c>
      <c r="C335" s="87" t="s">
        <v>61</v>
      </c>
      <c r="D335" s="87" t="s">
        <v>41</v>
      </c>
      <c r="E335" s="89" t="s">
        <v>62</v>
      </c>
      <c r="F335" s="84">
        <f t="shared" si="10"/>
        <v>10142628</v>
      </c>
      <c r="G335" s="85">
        <v>2829439</v>
      </c>
      <c r="H335" s="85">
        <v>2528862</v>
      </c>
      <c r="I335" s="85">
        <v>0</v>
      </c>
      <c r="J335" s="85">
        <v>4784327</v>
      </c>
      <c r="K335" s="30"/>
      <c r="L335" s="56"/>
    </row>
    <row r="336" spans="1:12" ht="15">
      <c r="A336" s="87">
        <v>305</v>
      </c>
      <c r="B336" s="88" t="s">
        <v>63</v>
      </c>
      <c r="C336" s="87" t="s">
        <v>64</v>
      </c>
      <c r="D336" s="87" t="s">
        <v>41</v>
      </c>
      <c r="E336" s="89" t="s">
        <v>65</v>
      </c>
      <c r="F336" s="84">
        <f t="shared" si="10"/>
        <v>2169599</v>
      </c>
      <c r="G336" s="85">
        <v>1081595</v>
      </c>
      <c r="H336" s="85">
        <v>852148</v>
      </c>
      <c r="I336" s="85">
        <v>10300</v>
      </c>
      <c r="J336" s="85">
        <v>225556</v>
      </c>
      <c r="K336" s="30"/>
      <c r="L336" s="56"/>
    </row>
    <row r="337" spans="1:12" ht="15">
      <c r="A337" s="87">
        <v>306</v>
      </c>
      <c r="B337" s="88" t="s">
        <v>66</v>
      </c>
      <c r="C337" s="87" t="s">
        <v>67</v>
      </c>
      <c r="D337" s="87" t="s">
        <v>41</v>
      </c>
      <c r="E337" s="89" t="s">
        <v>68</v>
      </c>
      <c r="F337" s="84">
        <f t="shared" si="10"/>
        <v>54546256</v>
      </c>
      <c r="G337" s="85">
        <v>0</v>
      </c>
      <c r="H337" s="85">
        <v>53971518</v>
      </c>
      <c r="I337" s="85">
        <v>0</v>
      </c>
      <c r="J337" s="85">
        <v>574738</v>
      </c>
      <c r="K337" s="30"/>
      <c r="L337" s="56"/>
    </row>
    <row r="338" spans="1:12" ht="15">
      <c r="A338" s="87">
        <v>307</v>
      </c>
      <c r="B338" s="88" t="s">
        <v>69</v>
      </c>
      <c r="C338" s="87" t="s">
        <v>70</v>
      </c>
      <c r="D338" s="87" t="s">
        <v>41</v>
      </c>
      <c r="E338" s="89" t="s">
        <v>71</v>
      </c>
      <c r="F338" s="84">
        <f t="shared" si="10"/>
        <v>13997411</v>
      </c>
      <c r="G338" s="85">
        <v>3763500</v>
      </c>
      <c r="H338" s="85">
        <v>7535957</v>
      </c>
      <c r="I338" s="85">
        <v>96900</v>
      </c>
      <c r="J338" s="85">
        <v>2601054</v>
      </c>
      <c r="K338" s="30"/>
      <c r="L338" s="56"/>
    </row>
    <row r="339" spans="1:12" ht="15">
      <c r="A339" s="87">
        <v>308</v>
      </c>
      <c r="B339" s="88" t="s">
        <v>72</v>
      </c>
      <c r="C339" s="87" t="s">
        <v>73</v>
      </c>
      <c r="D339" s="87" t="s">
        <v>41</v>
      </c>
      <c r="E339" s="89" t="s">
        <v>74</v>
      </c>
      <c r="F339" s="84">
        <f t="shared" si="10"/>
        <v>8699005</v>
      </c>
      <c r="G339" s="85">
        <v>30480</v>
      </c>
      <c r="H339" s="85">
        <v>3404676</v>
      </c>
      <c r="I339" s="85">
        <v>234000</v>
      </c>
      <c r="J339" s="85">
        <v>5029849</v>
      </c>
      <c r="K339" s="30"/>
      <c r="L339" s="56"/>
    </row>
    <row r="340" spans="1:12" ht="15">
      <c r="A340" s="87">
        <v>309</v>
      </c>
      <c r="B340" s="88" t="s">
        <v>75</v>
      </c>
      <c r="C340" s="87" t="s">
        <v>76</v>
      </c>
      <c r="D340" s="87" t="s">
        <v>41</v>
      </c>
      <c r="E340" s="89" t="s">
        <v>77</v>
      </c>
      <c r="F340" s="84">
        <f t="shared" si="10"/>
        <v>3340286</v>
      </c>
      <c r="G340" s="85">
        <v>53630</v>
      </c>
      <c r="H340" s="85">
        <v>2960250</v>
      </c>
      <c r="I340" s="85">
        <v>0</v>
      </c>
      <c r="J340" s="85">
        <v>326406</v>
      </c>
      <c r="K340" s="30"/>
      <c r="L340" s="56"/>
    </row>
    <row r="341" spans="1:12" ht="15">
      <c r="A341" s="87">
        <v>310</v>
      </c>
      <c r="B341" s="88" t="s">
        <v>78</v>
      </c>
      <c r="C341" s="87" t="s">
        <v>79</v>
      </c>
      <c r="D341" s="87" t="s">
        <v>41</v>
      </c>
      <c r="E341" s="89" t="s">
        <v>1571</v>
      </c>
      <c r="F341" s="84">
        <f t="shared" si="10"/>
        <v>94485034</v>
      </c>
      <c r="G341" s="85">
        <v>59957879</v>
      </c>
      <c r="H341" s="85">
        <v>15715470</v>
      </c>
      <c r="I341" s="85">
        <v>7524466</v>
      </c>
      <c r="J341" s="85">
        <v>11287219</v>
      </c>
      <c r="K341" s="30"/>
      <c r="L341" s="56"/>
    </row>
    <row r="342" spans="1:12" ht="15">
      <c r="A342" s="87">
        <v>311</v>
      </c>
      <c r="B342" s="88" t="s">
        <v>80</v>
      </c>
      <c r="C342" s="87" t="s">
        <v>81</v>
      </c>
      <c r="D342" s="87" t="s">
        <v>41</v>
      </c>
      <c r="E342" s="89" t="s">
        <v>573</v>
      </c>
      <c r="F342" s="84">
        <f t="shared" si="10"/>
        <v>327764623</v>
      </c>
      <c r="G342" s="85">
        <v>156087501</v>
      </c>
      <c r="H342" s="85">
        <v>16178562</v>
      </c>
      <c r="I342" s="85">
        <v>49512488</v>
      </c>
      <c r="J342" s="85">
        <v>105986072</v>
      </c>
      <c r="K342" s="30"/>
      <c r="L342" s="56"/>
    </row>
    <row r="343" spans="1:12" ht="15">
      <c r="A343" s="87">
        <v>312</v>
      </c>
      <c r="B343" s="88" t="s">
        <v>82</v>
      </c>
      <c r="C343" s="87" t="s">
        <v>83</v>
      </c>
      <c r="D343" s="87" t="s">
        <v>41</v>
      </c>
      <c r="E343" s="89" t="s">
        <v>84</v>
      </c>
      <c r="F343" s="84">
        <f t="shared" si="10"/>
        <v>36292390</v>
      </c>
      <c r="G343" s="85">
        <v>1092801</v>
      </c>
      <c r="H343" s="85">
        <v>11443926</v>
      </c>
      <c r="I343" s="85">
        <v>5321531</v>
      </c>
      <c r="J343" s="85">
        <v>18434132</v>
      </c>
      <c r="K343" s="30"/>
      <c r="L343" s="56"/>
    </row>
    <row r="344" spans="1:12" ht="15">
      <c r="A344" s="87">
        <v>313</v>
      </c>
      <c r="B344" s="88" t="s">
        <v>85</v>
      </c>
      <c r="C344" s="87" t="s">
        <v>86</v>
      </c>
      <c r="D344" s="87" t="s">
        <v>41</v>
      </c>
      <c r="E344" s="89" t="s">
        <v>87</v>
      </c>
      <c r="F344" s="84">
        <f t="shared" si="10"/>
        <v>26348734</v>
      </c>
      <c r="G344" s="85">
        <v>2650450</v>
      </c>
      <c r="H344" s="85">
        <v>7014681</v>
      </c>
      <c r="I344" s="85">
        <v>3028154</v>
      </c>
      <c r="J344" s="85">
        <v>13655449</v>
      </c>
      <c r="K344" s="30"/>
      <c r="L344" s="56"/>
    </row>
    <row r="345" spans="1:12" ht="15">
      <c r="A345" s="87">
        <v>314</v>
      </c>
      <c r="B345" s="88" t="s">
        <v>88</v>
      </c>
      <c r="C345" s="87" t="s">
        <v>89</v>
      </c>
      <c r="D345" s="87" t="s">
        <v>41</v>
      </c>
      <c r="E345" s="89" t="s">
        <v>90</v>
      </c>
      <c r="F345" s="84">
        <f t="shared" si="10"/>
        <v>115689712</v>
      </c>
      <c r="G345" s="85">
        <v>2838244</v>
      </c>
      <c r="H345" s="85">
        <v>15743790</v>
      </c>
      <c r="I345" s="85">
        <v>36496696</v>
      </c>
      <c r="J345" s="85">
        <v>60610982</v>
      </c>
      <c r="K345" s="30"/>
      <c r="L345" s="56"/>
    </row>
    <row r="346" spans="1:12" ht="15">
      <c r="A346" s="87">
        <v>315</v>
      </c>
      <c r="B346" s="88" t="s">
        <v>91</v>
      </c>
      <c r="C346" s="87" t="s">
        <v>92</v>
      </c>
      <c r="D346" s="87" t="s">
        <v>41</v>
      </c>
      <c r="E346" s="89" t="s">
        <v>93</v>
      </c>
      <c r="F346" s="84">
        <f t="shared" si="10"/>
        <v>56395546</v>
      </c>
      <c r="G346" s="85">
        <v>532507</v>
      </c>
      <c r="H346" s="85">
        <v>6909427</v>
      </c>
      <c r="I346" s="85">
        <v>8337200</v>
      </c>
      <c r="J346" s="85">
        <v>40616412</v>
      </c>
      <c r="K346" s="30"/>
      <c r="L346" s="56"/>
    </row>
    <row r="347" spans="1:12" ht="15">
      <c r="A347" s="87">
        <v>316</v>
      </c>
      <c r="B347" s="88" t="s">
        <v>94</v>
      </c>
      <c r="C347" s="87" t="s">
        <v>95</v>
      </c>
      <c r="D347" s="87" t="s">
        <v>41</v>
      </c>
      <c r="E347" s="89" t="s">
        <v>96</v>
      </c>
      <c r="F347" s="84">
        <f t="shared" si="10"/>
        <v>50644455</v>
      </c>
      <c r="G347" s="85">
        <v>3397879</v>
      </c>
      <c r="H347" s="85">
        <v>21645950</v>
      </c>
      <c r="I347" s="85">
        <v>8910595</v>
      </c>
      <c r="J347" s="85">
        <v>16690031</v>
      </c>
      <c r="K347" s="30"/>
      <c r="L347" s="56"/>
    </row>
    <row r="348" spans="1:12" ht="15">
      <c r="A348" s="87">
        <v>317</v>
      </c>
      <c r="B348" s="88" t="s">
        <v>97</v>
      </c>
      <c r="C348" s="87" t="s">
        <v>98</v>
      </c>
      <c r="D348" s="87" t="s">
        <v>41</v>
      </c>
      <c r="E348" s="89" t="s">
        <v>99</v>
      </c>
      <c r="F348" s="84">
        <f t="shared" si="10"/>
        <v>10940773</v>
      </c>
      <c r="G348" s="85">
        <v>0</v>
      </c>
      <c r="H348" s="85">
        <v>2042369</v>
      </c>
      <c r="I348" s="85">
        <v>57450</v>
      </c>
      <c r="J348" s="85">
        <v>8840954</v>
      </c>
      <c r="K348" s="30"/>
      <c r="L348" s="56"/>
    </row>
    <row r="349" spans="1:12" ht="15">
      <c r="A349" s="87">
        <v>318</v>
      </c>
      <c r="B349" s="88" t="s">
        <v>100</v>
      </c>
      <c r="C349" s="87" t="s">
        <v>101</v>
      </c>
      <c r="D349" s="87" t="s">
        <v>41</v>
      </c>
      <c r="E349" s="89" t="s">
        <v>102</v>
      </c>
      <c r="F349" s="84">
        <f t="shared" si="10"/>
        <v>100740539</v>
      </c>
      <c r="G349" s="85">
        <v>14061138</v>
      </c>
      <c r="H349" s="85">
        <v>13427281</v>
      </c>
      <c r="I349" s="85">
        <v>19569051</v>
      </c>
      <c r="J349" s="85">
        <v>53683069</v>
      </c>
      <c r="K349" s="49"/>
      <c r="L349" s="56"/>
    </row>
    <row r="350" spans="1:12" ht="15">
      <c r="A350" s="87">
        <v>319</v>
      </c>
      <c r="B350" s="88" t="s">
        <v>103</v>
      </c>
      <c r="C350" s="87" t="s">
        <v>104</v>
      </c>
      <c r="D350" s="87" t="s">
        <v>41</v>
      </c>
      <c r="E350" s="89" t="s">
        <v>105</v>
      </c>
      <c r="F350" s="84">
        <f t="shared" si="10"/>
        <v>43319318</v>
      </c>
      <c r="G350" s="85">
        <v>5513800</v>
      </c>
      <c r="H350" s="85">
        <v>4099894</v>
      </c>
      <c r="I350" s="85">
        <v>4271775</v>
      </c>
      <c r="J350" s="85">
        <v>29433849</v>
      </c>
      <c r="K350" s="30"/>
      <c r="L350" s="56"/>
    </row>
    <row r="351" spans="1:12" ht="15">
      <c r="A351" s="87">
        <v>320</v>
      </c>
      <c r="B351" s="88" t="s">
        <v>106</v>
      </c>
      <c r="C351" s="87" t="s">
        <v>107</v>
      </c>
      <c r="D351" s="87" t="s">
        <v>41</v>
      </c>
      <c r="E351" s="89" t="s">
        <v>108</v>
      </c>
      <c r="F351" s="84">
        <f t="shared" si="10"/>
        <v>6955592</v>
      </c>
      <c r="G351" s="85">
        <v>225050</v>
      </c>
      <c r="H351" s="85">
        <v>4870614</v>
      </c>
      <c r="I351" s="85">
        <v>379000</v>
      </c>
      <c r="J351" s="85">
        <v>1480928</v>
      </c>
      <c r="K351" s="30"/>
      <c r="L351" s="56"/>
    </row>
    <row r="352" spans="1:12" ht="15">
      <c r="A352" s="87">
        <v>321</v>
      </c>
      <c r="B352" s="88" t="s">
        <v>109</v>
      </c>
      <c r="C352" s="87" t="s">
        <v>110</v>
      </c>
      <c r="D352" s="87" t="s">
        <v>41</v>
      </c>
      <c r="E352" s="89" t="s">
        <v>111</v>
      </c>
      <c r="F352" s="84">
        <f t="shared" si="10"/>
        <v>5217315</v>
      </c>
      <c r="G352" s="85">
        <v>383302</v>
      </c>
      <c r="H352" s="85">
        <v>4295478</v>
      </c>
      <c r="I352" s="85">
        <v>26000</v>
      </c>
      <c r="J352" s="85">
        <v>512535</v>
      </c>
      <c r="K352" s="30"/>
      <c r="L352" s="56"/>
    </row>
    <row r="353" spans="1:12" ht="15">
      <c r="A353" s="87">
        <v>322</v>
      </c>
      <c r="B353" s="88" t="s">
        <v>112</v>
      </c>
      <c r="C353" s="87" t="s">
        <v>113</v>
      </c>
      <c r="D353" s="87" t="s">
        <v>41</v>
      </c>
      <c r="E353" s="89" t="s">
        <v>114</v>
      </c>
      <c r="F353" s="84">
        <f t="shared" si="10"/>
        <v>167034311</v>
      </c>
      <c r="G353" s="85">
        <v>7604010</v>
      </c>
      <c r="H353" s="85">
        <v>30058079</v>
      </c>
      <c r="I353" s="85">
        <v>50323608</v>
      </c>
      <c r="J353" s="85">
        <v>79048614</v>
      </c>
      <c r="K353" s="49"/>
      <c r="L353" s="43"/>
    </row>
    <row r="354" spans="1:12" ht="15">
      <c r="A354" s="87">
        <v>323</v>
      </c>
      <c r="B354" s="88" t="s">
        <v>116</v>
      </c>
      <c r="C354" s="87" t="s">
        <v>117</v>
      </c>
      <c r="D354" s="87" t="s">
        <v>115</v>
      </c>
      <c r="E354" s="89" t="s">
        <v>118</v>
      </c>
      <c r="F354" s="84">
        <f t="shared" si="10"/>
        <v>5909557</v>
      </c>
      <c r="G354" s="85">
        <v>1430425</v>
      </c>
      <c r="H354" s="85">
        <v>1386796</v>
      </c>
      <c r="I354" s="85">
        <v>2671203</v>
      </c>
      <c r="J354" s="85">
        <v>421133</v>
      </c>
      <c r="K354" s="48"/>
      <c r="L354" s="56"/>
    </row>
    <row r="355" spans="1:12" ht="15">
      <c r="A355" s="87">
        <v>324</v>
      </c>
      <c r="B355" s="88" t="s">
        <v>119</v>
      </c>
      <c r="C355" s="87" t="s">
        <v>120</v>
      </c>
      <c r="D355" s="87" t="s">
        <v>115</v>
      </c>
      <c r="E355" s="89" t="s">
        <v>121</v>
      </c>
      <c r="F355" s="84">
        <f t="shared" si="10"/>
        <v>1288652</v>
      </c>
      <c r="G355" s="85">
        <v>0</v>
      </c>
      <c r="H355" s="85">
        <v>967565</v>
      </c>
      <c r="I355" s="85">
        <v>0</v>
      </c>
      <c r="J355" s="85">
        <v>321087</v>
      </c>
      <c r="K355" s="30"/>
      <c r="L355" s="56"/>
    </row>
    <row r="356" spans="1:12" ht="15">
      <c r="A356" s="87">
        <v>325</v>
      </c>
      <c r="B356" s="88" t="s">
        <v>122</v>
      </c>
      <c r="C356" s="87" t="s">
        <v>123</v>
      </c>
      <c r="D356" s="87" t="s">
        <v>115</v>
      </c>
      <c r="E356" s="89" t="s">
        <v>124</v>
      </c>
      <c r="F356" s="84">
        <f t="shared" si="10"/>
        <v>12645077</v>
      </c>
      <c r="G356" s="85">
        <v>124021</v>
      </c>
      <c r="H356" s="85">
        <v>5095025</v>
      </c>
      <c r="I356" s="85">
        <v>20000</v>
      </c>
      <c r="J356" s="85">
        <v>7406031</v>
      </c>
      <c r="K356" s="30"/>
      <c r="L356" s="56"/>
    </row>
    <row r="357" spans="1:12" ht="15">
      <c r="A357" s="87">
        <v>326</v>
      </c>
      <c r="B357" s="88" t="s">
        <v>125</v>
      </c>
      <c r="C357" s="87" t="s">
        <v>126</v>
      </c>
      <c r="D357" s="87" t="s">
        <v>115</v>
      </c>
      <c r="E357" s="89" t="s">
        <v>127</v>
      </c>
      <c r="F357" s="84">
        <f t="shared" si="10"/>
        <v>4363902</v>
      </c>
      <c r="G357" s="85">
        <v>447300</v>
      </c>
      <c r="H357" s="85">
        <v>2864968</v>
      </c>
      <c r="I357" s="85">
        <v>10000</v>
      </c>
      <c r="J357" s="85">
        <v>1041634</v>
      </c>
      <c r="K357" s="30"/>
      <c r="L357" s="56"/>
    </row>
    <row r="358" spans="1:12" ht="15">
      <c r="A358" s="87">
        <v>327</v>
      </c>
      <c r="B358" s="88" t="s">
        <v>128</v>
      </c>
      <c r="C358" s="87" t="s">
        <v>129</v>
      </c>
      <c r="D358" s="87" t="s">
        <v>115</v>
      </c>
      <c r="E358" s="89" t="s">
        <v>130</v>
      </c>
      <c r="F358" s="84">
        <f t="shared" si="10"/>
        <v>11314622</v>
      </c>
      <c r="G358" s="85">
        <v>5602158</v>
      </c>
      <c r="H358" s="85">
        <v>3230258</v>
      </c>
      <c r="I358" s="85">
        <v>1692750</v>
      </c>
      <c r="J358" s="85">
        <v>789456</v>
      </c>
      <c r="K358" s="30"/>
      <c r="L358" s="56"/>
    </row>
    <row r="359" spans="1:12" ht="15">
      <c r="A359" s="87">
        <v>328</v>
      </c>
      <c r="B359" s="88" t="s">
        <v>131</v>
      </c>
      <c r="C359" s="87" t="s">
        <v>132</v>
      </c>
      <c r="D359" s="87" t="s">
        <v>115</v>
      </c>
      <c r="E359" s="89" t="s">
        <v>133</v>
      </c>
      <c r="F359" s="84">
        <f t="shared" si="10"/>
        <v>19612139</v>
      </c>
      <c r="G359" s="85">
        <v>7682781</v>
      </c>
      <c r="H359" s="85">
        <v>4675862</v>
      </c>
      <c r="I359" s="85">
        <v>5378485</v>
      </c>
      <c r="J359" s="85">
        <v>1875011</v>
      </c>
      <c r="K359" s="30"/>
      <c r="L359" s="56"/>
    </row>
    <row r="360" spans="1:12" ht="15">
      <c r="A360" s="87">
        <v>329</v>
      </c>
      <c r="B360" s="88" t="s">
        <v>134</v>
      </c>
      <c r="C360" s="87" t="s">
        <v>135</v>
      </c>
      <c r="D360" s="87" t="s">
        <v>115</v>
      </c>
      <c r="E360" s="89" t="s">
        <v>136</v>
      </c>
      <c r="F360" s="84">
        <f t="shared" si="10"/>
        <v>6769939</v>
      </c>
      <c r="G360" s="85">
        <v>2671994</v>
      </c>
      <c r="H360" s="85">
        <v>3590698</v>
      </c>
      <c r="I360" s="85">
        <v>70000</v>
      </c>
      <c r="J360" s="85">
        <v>437247</v>
      </c>
      <c r="K360" s="30"/>
      <c r="L360" s="56"/>
    </row>
    <row r="361" spans="1:12" ht="15">
      <c r="A361" s="87">
        <v>330</v>
      </c>
      <c r="B361" s="88" t="s">
        <v>137</v>
      </c>
      <c r="C361" s="87" t="s">
        <v>138</v>
      </c>
      <c r="D361" s="87" t="s">
        <v>115</v>
      </c>
      <c r="E361" s="89" t="s">
        <v>139</v>
      </c>
      <c r="F361" s="84">
        <f t="shared" si="10"/>
        <v>12263532</v>
      </c>
      <c r="G361" s="85">
        <v>6865850</v>
      </c>
      <c r="H361" s="85">
        <v>2741270</v>
      </c>
      <c r="I361" s="85">
        <v>2363155</v>
      </c>
      <c r="J361" s="85">
        <v>293257</v>
      </c>
      <c r="K361" s="30"/>
      <c r="L361" s="56"/>
    </row>
    <row r="362" spans="1:12" ht="15">
      <c r="A362" s="87">
        <v>331</v>
      </c>
      <c r="B362" s="88" t="s">
        <v>140</v>
      </c>
      <c r="C362" s="87" t="s">
        <v>141</v>
      </c>
      <c r="D362" s="87" t="s">
        <v>115</v>
      </c>
      <c r="E362" s="89" t="s">
        <v>142</v>
      </c>
      <c r="F362" s="84">
        <f t="shared" si="10"/>
        <v>18875314</v>
      </c>
      <c r="G362" s="85">
        <v>9788104</v>
      </c>
      <c r="H362" s="85">
        <v>8469487</v>
      </c>
      <c r="I362" s="85">
        <v>28726</v>
      </c>
      <c r="J362" s="85">
        <v>588997</v>
      </c>
      <c r="K362" s="30"/>
      <c r="L362" s="56"/>
    </row>
    <row r="363" spans="1:12" ht="15">
      <c r="A363" s="87">
        <v>332</v>
      </c>
      <c r="B363" s="88" t="s">
        <v>143</v>
      </c>
      <c r="C363" s="87" t="s">
        <v>144</v>
      </c>
      <c r="D363" s="87" t="s">
        <v>115</v>
      </c>
      <c r="E363" s="89" t="s">
        <v>145</v>
      </c>
      <c r="F363" s="84">
        <f t="shared" si="10"/>
        <v>14481820</v>
      </c>
      <c r="G363" s="85">
        <v>4702253</v>
      </c>
      <c r="H363" s="85">
        <v>3016884</v>
      </c>
      <c r="I363" s="85">
        <v>6191300</v>
      </c>
      <c r="J363" s="85">
        <v>571383</v>
      </c>
      <c r="K363" s="30"/>
      <c r="L363" s="56"/>
    </row>
    <row r="364" spans="1:12" ht="15">
      <c r="A364" s="87">
        <v>333</v>
      </c>
      <c r="B364" s="88" t="s">
        <v>146</v>
      </c>
      <c r="C364" s="87" t="s">
        <v>147</v>
      </c>
      <c r="D364" s="87" t="s">
        <v>115</v>
      </c>
      <c r="E364" s="89" t="s">
        <v>148</v>
      </c>
      <c r="F364" s="84">
        <f t="shared" si="10"/>
        <v>19385836</v>
      </c>
      <c r="G364" s="85">
        <v>4606373</v>
      </c>
      <c r="H364" s="85">
        <v>3775288</v>
      </c>
      <c r="I364" s="85">
        <v>2122700</v>
      </c>
      <c r="J364" s="85">
        <v>8881475</v>
      </c>
      <c r="K364" s="48"/>
      <c r="L364" s="56"/>
    </row>
    <row r="365" spans="1:12" ht="15">
      <c r="A365" s="87">
        <v>334</v>
      </c>
      <c r="B365" s="88" t="s">
        <v>149</v>
      </c>
      <c r="C365" s="87" t="s">
        <v>150</v>
      </c>
      <c r="D365" s="87" t="s">
        <v>115</v>
      </c>
      <c r="E365" s="89" t="s">
        <v>151</v>
      </c>
      <c r="F365" s="84">
        <f t="shared" si="10"/>
        <v>1029684</v>
      </c>
      <c r="G365" s="85">
        <v>30000</v>
      </c>
      <c r="H365" s="85">
        <v>632927</v>
      </c>
      <c r="I365" s="85">
        <v>29000</v>
      </c>
      <c r="J365" s="85">
        <v>337757</v>
      </c>
      <c r="K365" s="30"/>
      <c r="L365" s="56"/>
    </row>
    <row r="366" spans="1:12" ht="15">
      <c r="A366" s="87">
        <v>335</v>
      </c>
      <c r="B366" s="88" t="s">
        <v>152</v>
      </c>
      <c r="C366" s="87" t="s">
        <v>153</v>
      </c>
      <c r="D366" s="87" t="s">
        <v>115</v>
      </c>
      <c r="E366" s="89" t="s">
        <v>154</v>
      </c>
      <c r="F366" s="84">
        <f t="shared" si="10"/>
        <v>15120173</v>
      </c>
      <c r="G366" s="85">
        <v>6423235</v>
      </c>
      <c r="H366" s="85">
        <v>8588843</v>
      </c>
      <c r="I366" s="85">
        <v>0</v>
      </c>
      <c r="J366" s="85">
        <v>108095</v>
      </c>
      <c r="K366" s="30"/>
      <c r="L366" s="56"/>
    </row>
    <row r="367" spans="1:12" ht="15">
      <c r="A367" s="87">
        <v>336</v>
      </c>
      <c r="B367" s="88" t="s">
        <v>155</v>
      </c>
      <c r="C367" s="87" t="s">
        <v>156</v>
      </c>
      <c r="D367" s="87" t="s">
        <v>115</v>
      </c>
      <c r="E367" s="89" t="s">
        <v>157</v>
      </c>
      <c r="F367" s="84">
        <f t="shared" si="10"/>
        <v>690854</v>
      </c>
      <c r="G367" s="85">
        <v>0</v>
      </c>
      <c r="H367" s="85">
        <v>329895</v>
      </c>
      <c r="I367" s="85">
        <v>15779</v>
      </c>
      <c r="J367" s="85">
        <v>345180</v>
      </c>
      <c r="K367" s="30"/>
      <c r="L367" s="56"/>
    </row>
    <row r="368" spans="1:12" ht="15">
      <c r="A368" s="87">
        <v>337</v>
      </c>
      <c r="B368" s="88" t="s">
        <v>158</v>
      </c>
      <c r="C368" s="87" t="s">
        <v>159</v>
      </c>
      <c r="D368" s="87" t="s">
        <v>115</v>
      </c>
      <c r="E368" s="89" t="s">
        <v>160</v>
      </c>
      <c r="F368" s="84">
        <f t="shared" si="10"/>
        <v>7054456</v>
      </c>
      <c r="G368" s="85">
        <v>385317</v>
      </c>
      <c r="H368" s="85">
        <v>1781074</v>
      </c>
      <c r="I368" s="85">
        <v>120866</v>
      </c>
      <c r="J368" s="85">
        <v>4767199</v>
      </c>
      <c r="K368" s="30"/>
      <c r="L368" s="56"/>
    </row>
    <row r="369" spans="1:12" ht="15">
      <c r="A369" s="87">
        <v>338</v>
      </c>
      <c r="B369" s="88" t="s">
        <v>161</v>
      </c>
      <c r="C369" s="87" t="s">
        <v>162</v>
      </c>
      <c r="D369" s="87" t="s">
        <v>115</v>
      </c>
      <c r="E369" s="89" t="s">
        <v>163</v>
      </c>
      <c r="F369" s="84">
        <f t="shared" si="10"/>
        <v>52352346</v>
      </c>
      <c r="G369" s="85">
        <v>315000</v>
      </c>
      <c r="H369" s="85">
        <v>11989781</v>
      </c>
      <c r="I369" s="85">
        <v>300000</v>
      </c>
      <c r="J369" s="85">
        <v>39747565</v>
      </c>
      <c r="K369" s="30"/>
      <c r="L369" s="56"/>
    </row>
    <row r="370" spans="1:12" ht="15">
      <c r="A370" s="87">
        <v>339</v>
      </c>
      <c r="B370" s="88" t="s">
        <v>164</v>
      </c>
      <c r="C370" s="87" t="s">
        <v>165</v>
      </c>
      <c r="D370" s="87" t="s">
        <v>115</v>
      </c>
      <c r="E370" s="89" t="s">
        <v>166</v>
      </c>
      <c r="F370" s="84">
        <f t="shared" si="10"/>
        <v>10955251</v>
      </c>
      <c r="G370" s="85">
        <v>2073995</v>
      </c>
      <c r="H370" s="85">
        <v>6683997</v>
      </c>
      <c r="I370" s="85">
        <v>958000</v>
      </c>
      <c r="J370" s="85">
        <v>1239259</v>
      </c>
      <c r="K370" s="48"/>
      <c r="L370" s="56"/>
    </row>
    <row r="371" spans="1:12" ht="15">
      <c r="A371" s="87">
        <v>340</v>
      </c>
      <c r="B371" s="88" t="s">
        <v>167</v>
      </c>
      <c r="C371" s="87" t="s">
        <v>168</v>
      </c>
      <c r="D371" s="87" t="s">
        <v>115</v>
      </c>
      <c r="E371" s="89" t="s">
        <v>169</v>
      </c>
      <c r="F371" s="84">
        <f t="shared" si="10"/>
        <v>20204943</v>
      </c>
      <c r="G371" s="85">
        <v>2329317</v>
      </c>
      <c r="H371" s="85">
        <v>11188418</v>
      </c>
      <c r="I371" s="85">
        <v>1734591</v>
      </c>
      <c r="J371" s="85">
        <v>4952617</v>
      </c>
      <c r="K371" s="30"/>
      <c r="L371" s="56"/>
    </row>
    <row r="372" spans="1:12" ht="15">
      <c r="A372" s="87">
        <v>341</v>
      </c>
      <c r="B372" s="88" t="s">
        <v>170</v>
      </c>
      <c r="C372" s="87" t="s">
        <v>171</v>
      </c>
      <c r="D372" s="87" t="s">
        <v>115</v>
      </c>
      <c r="E372" s="89" t="s">
        <v>172</v>
      </c>
      <c r="F372" s="84">
        <f t="shared" si="10"/>
        <v>64424148</v>
      </c>
      <c r="G372" s="85">
        <v>21459777</v>
      </c>
      <c r="H372" s="85">
        <v>13847136</v>
      </c>
      <c r="I372" s="85">
        <v>9542112</v>
      </c>
      <c r="J372" s="85">
        <v>19575123</v>
      </c>
      <c r="K372" s="30"/>
      <c r="L372" s="56"/>
    </row>
    <row r="373" spans="1:12" ht="15">
      <c r="A373" s="87">
        <v>342</v>
      </c>
      <c r="B373" s="88" t="s">
        <v>173</v>
      </c>
      <c r="C373" s="87" t="s">
        <v>174</v>
      </c>
      <c r="D373" s="87" t="s">
        <v>115</v>
      </c>
      <c r="E373" s="89" t="s">
        <v>175</v>
      </c>
      <c r="F373" s="84">
        <f t="shared" si="10"/>
        <v>937984</v>
      </c>
      <c r="G373" s="85">
        <v>0</v>
      </c>
      <c r="H373" s="85">
        <v>937984</v>
      </c>
      <c r="I373" s="85">
        <v>0</v>
      </c>
      <c r="J373" s="85">
        <v>0</v>
      </c>
      <c r="K373" s="30"/>
      <c r="L373" s="56"/>
    </row>
    <row r="374" spans="1:12" ht="15">
      <c r="A374" s="87">
        <v>343</v>
      </c>
      <c r="B374" s="88" t="s">
        <v>176</v>
      </c>
      <c r="C374" s="87" t="s">
        <v>177</v>
      </c>
      <c r="D374" s="87" t="s">
        <v>115</v>
      </c>
      <c r="E374" s="89" t="s">
        <v>178</v>
      </c>
      <c r="F374" s="84">
        <f t="shared" si="10"/>
        <v>10435399</v>
      </c>
      <c r="G374" s="85">
        <v>4147446</v>
      </c>
      <c r="H374" s="85">
        <v>4435135</v>
      </c>
      <c r="I374" s="85">
        <v>955878</v>
      </c>
      <c r="J374" s="85">
        <v>896940</v>
      </c>
      <c r="K374" s="30"/>
      <c r="L374" s="56"/>
    </row>
    <row r="375" spans="1:12" ht="15">
      <c r="A375" s="87">
        <v>344</v>
      </c>
      <c r="B375" s="88" t="s">
        <v>179</v>
      </c>
      <c r="C375" s="87" t="s">
        <v>180</v>
      </c>
      <c r="D375" s="87" t="s">
        <v>115</v>
      </c>
      <c r="E375" s="89" t="s">
        <v>181</v>
      </c>
      <c r="F375" s="84">
        <f t="shared" si="10"/>
        <v>7362234</v>
      </c>
      <c r="G375" s="85">
        <v>453101</v>
      </c>
      <c r="H375" s="85">
        <v>2543949</v>
      </c>
      <c r="I375" s="85">
        <v>1521500</v>
      </c>
      <c r="J375" s="85">
        <v>2843684</v>
      </c>
      <c r="K375" s="30"/>
      <c r="L375" s="56"/>
    </row>
    <row r="376" spans="1:12" ht="15">
      <c r="A376" s="87">
        <v>345</v>
      </c>
      <c r="B376" s="88" t="s">
        <v>182</v>
      </c>
      <c r="C376" s="87" t="s">
        <v>183</v>
      </c>
      <c r="D376" s="87" t="s">
        <v>115</v>
      </c>
      <c r="E376" s="89" t="s">
        <v>184</v>
      </c>
      <c r="F376" s="84">
        <f t="shared" si="10"/>
        <v>14848665</v>
      </c>
      <c r="G376" s="85">
        <v>7271263</v>
      </c>
      <c r="H376" s="85">
        <v>6083924</v>
      </c>
      <c r="I376" s="85">
        <v>6150</v>
      </c>
      <c r="J376" s="85">
        <v>1487328</v>
      </c>
      <c r="K376" s="30"/>
      <c r="L376" s="56"/>
    </row>
    <row r="377" spans="1:12" ht="15">
      <c r="A377" s="87">
        <v>346</v>
      </c>
      <c r="B377" s="88" t="s">
        <v>185</v>
      </c>
      <c r="C377" s="87" t="s">
        <v>186</v>
      </c>
      <c r="D377" s="87" t="s">
        <v>115</v>
      </c>
      <c r="E377" s="89" t="s">
        <v>187</v>
      </c>
      <c r="F377" s="84">
        <f t="shared" si="10"/>
        <v>823945</v>
      </c>
      <c r="G377" s="85">
        <v>481225</v>
      </c>
      <c r="H377" s="85">
        <v>229750</v>
      </c>
      <c r="I377" s="85">
        <v>106970</v>
      </c>
      <c r="J377" s="85">
        <v>6000</v>
      </c>
      <c r="K377" s="30"/>
      <c r="L377" s="56"/>
    </row>
    <row r="378" spans="1:12" ht="15">
      <c r="A378" s="87">
        <v>347</v>
      </c>
      <c r="B378" s="88" t="s">
        <v>188</v>
      </c>
      <c r="C378" s="87" t="s">
        <v>189</v>
      </c>
      <c r="D378" s="87" t="s">
        <v>115</v>
      </c>
      <c r="E378" s="89" t="s">
        <v>190</v>
      </c>
      <c r="F378" s="84">
        <f t="shared" si="10"/>
        <v>42547732</v>
      </c>
      <c r="G378" s="85">
        <v>20118272</v>
      </c>
      <c r="H378" s="85">
        <v>10038634</v>
      </c>
      <c r="I378" s="85">
        <v>1312440</v>
      </c>
      <c r="J378" s="85">
        <v>11078386</v>
      </c>
      <c r="K378" s="30"/>
      <c r="L378" s="56"/>
    </row>
    <row r="379" spans="1:12" ht="15">
      <c r="A379" s="87">
        <v>348</v>
      </c>
      <c r="B379" s="88" t="s">
        <v>191</v>
      </c>
      <c r="C379" s="87" t="s">
        <v>192</v>
      </c>
      <c r="D379" s="87" t="s">
        <v>115</v>
      </c>
      <c r="E379" s="89" t="s">
        <v>193</v>
      </c>
      <c r="F379" s="84">
        <f t="shared" si="10"/>
        <v>29871041</v>
      </c>
      <c r="G379" s="85">
        <v>6098149</v>
      </c>
      <c r="H379" s="85">
        <v>20627245</v>
      </c>
      <c r="I379" s="85">
        <v>999400</v>
      </c>
      <c r="J379" s="85">
        <v>2146247</v>
      </c>
      <c r="K379" s="30"/>
      <c r="L379" s="56"/>
    </row>
    <row r="380" spans="1:12" ht="15">
      <c r="A380" s="87">
        <v>349</v>
      </c>
      <c r="B380" s="88" t="s">
        <v>194</v>
      </c>
      <c r="C380" s="87" t="s">
        <v>195</v>
      </c>
      <c r="D380" s="87" t="s">
        <v>115</v>
      </c>
      <c r="E380" s="89" t="s">
        <v>196</v>
      </c>
      <c r="F380" s="84">
        <f t="shared" si="10"/>
        <v>22003819</v>
      </c>
      <c r="G380" s="85">
        <v>12227790</v>
      </c>
      <c r="H380" s="85">
        <v>8474487</v>
      </c>
      <c r="I380" s="85">
        <v>58278</v>
      </c>
      <c r="J380" s="85">
        <v>1243264</v>
      </c>
      <c r="K380" s="30"/>
      <c r="L380" s="56"/>
    </row>
    <row r="381" spans="1:12" ht="15">
      <c r="A381" s="87">
        <v>350</v>
      </c>
      <c r="B381" s="88" t="s">
        <v>197</v>
      </c>
      <c r="C381" s="87" t="s">
        <v>198</v>
      </c>
      <c r="D381" s="87" t="s">
        <v>115</v>
      </c>
      <c r="E381" s="89" t="s">
        <v>199</v>
      </c>
      <c r="F381" s="84">
        <f t="shared" si="10"/>
        <v>47310521</v>
      </c>
      <c r="G381" s="85">
        <v>3706471</v>
      </c>
      <c r="H381" s="85">
        <v>20093037</v>
      </c>
      <c r="I381" s="85">
        <v>9533173</v>
      </c>
      <c r="J381" s="85">
        <v>13977840</v>
      </c>
      <c r="K381" s="30"/>
      <c r="L381" s="56"/>
    </row>
    <row r="382" spans="1:12" ht="15">
      <c r="A382" s="87">
        <v>351</v>
      </c>
      <c r="B382" s="88" t="s">
        <v>200</v>
      </c>
      <c r="C382" s="87" t="s">
        <v>201</v>
      </c>
      <c r="D382" s="87" t="s">
        <v>115</v>
      </c>
      <c r="E382" s="89" t="s">
        <v>202</v>
      </c>
      <c r="F382" s="84">
        <f t="shared" si="10"/>
        <v>6383342</v>
      </c>
      <c r="G382" s="85">
        <v>486500</v>
      </c>
      <c r="H382" s="85">
        <v>2424627</v>
      </c>
      <c r="I382" s="85">
        <v>1100000</v>
      </c>
      <c r="J382" s="85">
        <v>2372215</v>
      </c>
      <c r="K382" s="30"/>
      <c r="L382" s="56"/>
    </row>
    <row r="383" spans="1:12" ht="15">
      <c r="A383" s="87">
        <v>352</v>
      </c>
      <c r="B383" s="88" t="s">
        <v>203</v>
      </c>
      <c r="C383" s="87" t="s">
        <v>204</v>
      </c>
      <c r="D383" s="87" t="s">
        <v>115</v>
      </c>
      <c r="E383" s="89" t="s">
        <v>205</v>
      </c>
      <c r="F383" s="84">
        <f t="shared" si="10"/>
        <v>15203490</v>
      </c>
      <c r="G383" s="85">
        <v>5394343</v>
      </c>
      <c r="H383" s="85">
        <v>6514393</v>
      </c>
      <c r="I383" s="85">
        <v>1145353</v>
      </c>
      <c r="J383" s="85">
        <v>2149401</v>
      </c>
      <c r="K383" s="48"/>
      <c r="L383" s="56"/>
    </row>
    <row r="384" spans="1:12" ht="15">
      <c r="A384" s="87">
        <v>353</v>
      </c>
      <c r="B384" s="88" t="s">
        <v>206</v>
      </c>
      <c r="C384" s="87" t="s">
        <v>207</v>
      </c>
      <c r="D384" s="87" t="s">
        <v>115</v>
      </c>
      <c r="E384" s="89" t="s">
        <v>208</v>
      </c>
      <c r="F384" s="84">
        <f t="shared" si="10"/>
        <v>65173040</v>
      </c>
      <c r="G384" s="85">
        <v>11791845</v>
      </c>
      <c r="H384" s="85">
        <v>36599612</v>
      </c>
      <c r="I384" s="85">
        <v>355502</v>
      </c>
      <c r="J384" s="85">
        <v>16426081</v>
      </c>
      <c r="K384" s="30"/>
      <c r="L384" s="56"/>
    </row>
    <row r="385" spans="1:12" ht="15">
      <c r="A385" s="87">
        <v>354</v>
      </c>
      <c r="B385" s="88" t="s">
        <v>209</v>
      </c>
      <c r="C385" s="87" t="s">
        <v>210</v>
      </c>
      <c r="D385" s="87" t="s">
        <v>115</v>
      </c>
      <c r="E385" s="89" t="s">
        <v>211</v>
      </c>
      <c r="F385" s="84">
        <f t="shared" si="10"/>
        <v>11119193</v>
      </c>
      <c r="G385" s="85">
        <v>4060350</v>
      </c>
      <c r="H385" s="85">
        <v>3592990</v>
      </c>
      <c r="I385" s="85">
        <v>656201</v>
      </c>
      <c r="J385" s="85">
        <v>2809652</v>
      </c>
      <c r="K385" s="30"/>
      <c r="L385" s="56"/>
    </row>
    <row r="386" spans="1:12" ht="15">
      <c r="A386" s="87">
        <v>355</v>
      </c>
      <c r="B386" s="88" t="s">
        <v>212</v>
      </c>
      <c r="C386" s="87" t="s">
        <v>213</v>
      </c>
      <c r="D386" s="87" t="s">
        <v>115</v>
      </c>
      <c r="E386" s="89" t="s">
        <v>214</v>
      </c>
      <c r="F386" s="84">
        <f t="shared" si="10"/>
        <v>18853374</v>
      </c>
      <c r="G386" s="85">
        <v>11669243</v>
      </c>
      <c r="H386" s="85">
        <v>6228870</v>
      </c>
      <c r="I386" s="85">
        <v>1</v>
      </c>
      <c r="J386" s="85">
        <v>955260</v>
      </c>
      <c r="K386" s="30"/>
      <c r="L386" s="56"/>
    </row>
    <row r="387" spans="1:12" ht="15">
      <c r="A387" s="87">
        <v>356</v>
      </c>
      <c r="B387" s="88" t="s">
        <v>215</v>
      </c>
      <c r="C387" s="87" t="s">
        <v>216</v>
      </c>
      <c r="D387" s="87" t="s">
        <v>115</v>
      </c>
      <c r="E387" s="89" t="s">
        <v>217</v>
      </c>
      <c r="F387" s="84">
        <f t="shared" si="10"/>
        <v>55883763</v>
      </c>
      <c r="G387" s="85">
        <v>31663882</v>
      </c>
      <c r="H387" s="85">
        <v>10753997</v>
      </c>
      <c r="I387" s="85">
        <v>2307103</v>
      </c>
      <c r="J387" s="85">
        <v>11158781</v>
      </c>
      <c r="K387" s="30"/>
      <c r="L387" s="56"/>
    </row>
    <row r="388" spans="1:12" ht="15">
      <c r="A388" s="87">
        <v>357</v>
      </c>
      <c r="B388" s="88" t="s">
        <v>218</v>
      </c>
      <c r="C388" s="87" t="s">
        <v>219</v>
      </c>
      <c r="D388" s="87" t="s">
        <v>115</v>
      </c>
      <c r="E388" s="89" t="s">
        <v>220</v>
      </c>
      <c r="F388" s="84">
        <f t="shared" si="10"/>
        <v>1986929</v>
      </c>
      <c r="G388" s="85">
        <v>523961</v>
      </c>
      <c r="H388" s="85">
        <v>1119722</v>
      </c>
      <c r="I388" s="85">
        <v>1800</v>
      </c>
      <c r="J388" s="85">
        <v>341446</v>
      </c>
      <c r="K388" s="30"/>
      <c r="L388" s="56"/>
    </row>
    <row r="389" spans="1:12" ht="15">
      <c r="A389" s="87">
        <v>358</v>
      </c>
      <c r="B389" s="88" t="s">
        <v>221</v>
      </c>
      <c r="C389" s="87" t="s">
        <v>222</v>
      </c>
      <c r="D389" s="87" t="s">
        <v>115</v>
      </c>
      <c r="E389" s="89" t="s">
        <v>223</v>
      </c>
      <c r="F389" s="84">
        <f aca="true" t="shared" si="11" ref="F389:F452">G389+H389+I389+J389</f>
        <v>11323973</v>
      </c>
      <c r="G389" s="85">
        <v>620000</v>
      </c>
      <c r="H389" s="85">
        <v>4161714</v>
      </c>
      <c r="I389" s="85">
        <v>43000</v>
      </c>
      <c r="J389" s="85">
        <v>6499259</v>
      </c>
      <c r="K389" s="30"/>
      <c r="L389" s="56"/>
    </row>
    <row r="390" spans="1:12" ht="15">
      <c r="A390" s="87">
        <v>359</v>
      </c>
      <c r="B390" s="88" t="s">
        <v>224</v>
      </c>
      <c r="C390" s="87" t="s">
        <v>225</v>
      </c>
      <c r="D390" s="87" t="s">
        <v>115</v>
      </c>
      <c r="E390" s="89" t="s">
        <v>226</v>
      </c>
      <c r="F390" s="84">
        <f t="shared" si="11"/>
        <v>32080865</v>
      </c>
      <c r="G390" s="85">
        <v>6170350</v>
      </c>
      <c r="H390" s="85">
        <v>10091911</v>
      </c>
      <c r="I390" s="85">
        <v>4492264</v>
      </c>
      <c r="J390" s="85">
        <v>11326340</v>
      </c>
      <c r="K390" s="30"/>
      <c r="L390" s="56"/>
    </row>
    <row r="391" spans="1:12" ht="15">
      <c r="A391" s="87">
        <v>360</v>
      </c>
      <c r="B391" s="88" t="s">
        <v>227</v>
      </c>
      <c r="C391" s="87" t="s">
        <v>228</v>
      </c>
      <c r="D391" s="87" t="s">
        <v>115</v>
      </c>
      <c r="E391" s="89" t="s">
        <v>229</v>
      </c>
      <c r="F391" s="84">
        <f t="shared" si="11"/>
        <v>10035263</v>
      </c>
      <c r="G391" s="85">
        <v>1672566</v>
      </c>
      <c r="H391" s="85">
        <v>4774693</v>
      </c>
      <c r="I391" s="85">
        <v>646500</v>
      </c>
      <c r="J391" s="85">
        <v>2941504</v>
      </c>
      <c r="K391" s="30"/>
      <c r="L391" s="56"/>
    </row>
    <row r="392" spans="1:12" ht="15">
      <c r="A392" s="87">
        <v>361</v>
      </c>
      <c r="B392" s="88" t="s">
        <v>230</v>
      </c>
      <c r="C392" s="87" t="s">
        <v>231</v>
      </c>
      <c r="D392" s="87" t="s">
        <v>115</v>
      </c>
      <c r="E392" s="89" t="s">
        <v>232</v>
      </c>
      <c r="F392" s="84">
        <f t="shared" si="11"/>
        <v>11522929</v>
      </c>
      <c r="G392" s="85">
        <v>0</v>
      </c>
      <c r="H392" s="85">
        <v>11483351</v>
      </c>
      <c r="I392" s="85">
        <v>0</v>
      </c>
      <c r="J392" s="85">
        <v>39578</v>
      </c>
      <c r="K392" s="30"/>
      <c r="L392" s="56"/>
    </row>
    <row r="393" spans="1:12" ht="15">
      <c r="A393" s="87">
        <v>362</v>
      </c>
      <c r="B393" s="88" t="s">
        <v>233</v>
      </c>
      <c r="C393" s="87" t="s">
        <v>234</v>
      </c>
      <c r="D393" s="87" t="s">
        <v>115</v>
      </c>
      <c r="E393" s="89" t="s">
        <v>235</v>
      </c>
      <c r="F393" s="84">
        <f t="shared" si="11"/>
        <v>20031193</v>
      </c>
      <c r="G393" s="85">
        <v>1080792</v>
      </c>
      <c r="H393" s="85">
        <v>4444377</v>
      </c>
      <c r="I393" s="85">
        <v>7777862</v>
      </c>
      <c r="J393" s="85">
        <v>6728162</v>
      </c>
      <c r="K393" s="48"/>
      <c r="L393" s="56"/>
    </row>
    <row r="394" spans="1:12" ht="15">
      <c r="A394" s="87">
        <v>363</v>
      </c>
      <c r="B394" s="88" t="s">
        <v>236</v>
      </c>
      <c r="C394" s="87" t="s">
        <v>237</v>
      </c>
      <c r="D394" s="87" t="s">
        <v>115</v>
      </c>
      <c r="E394" s="89" t="s">
        <v>238</v>
      </c>
      <c r="F394" s="84">
        <f t="shared" si="11"/>
        <v>468206</v>
      </c>
      <c r="G394" s="85">
        <v>0</v>
      </c>
      <c r="H394" s="85">
        <v>346610</v>
      </c>
      <c r="I394" s="85">
        <v>61641</v>
      </c>
      <c r="J394" s="85">
        <v>59955</v>
      </c>
      <c r="K394" s="30"/>
      <c r="L394" s="56"/>
    </row>
    <row r="395" spans="1:12" ht="15">
      <c r="A395" s="87">
        <v>364</v>
      </c>
      <c r="B395" s="88" t="s">
        <v>239</v>
      </c>
      <c r="C395" s="87" t="s">
        <v>240</v>
      </c>
      <c r="D395" s="87" t="s">
        <v>115</v>
      </c>
      <c r="E395" s="89" t="s">
        <v>241</v>
      </c>
      <c r="F395" s="84">
        <f t="shared" si="11"/>
        <v>40346084</v>
      </c>
      <c r="G395" s="85">
        <v>26717389</v>
      </c>
      <c r="H395" s="85">
        <v>12775854</v>
      </c>
      <c r="I395" s="85">
        <v>0</v>
      </c>
      <c r="J395" s="85">
        <v>852841</v>
      </c>
      <c r="K395" s="30"/>
      <c r="L395" s="56"/>
    </row>
    <row r="396" spans="1:12" ht="15">
      <c r="A396" s="87">
        <v>365</v>
      </c>
      <c r="B396" s="88" t="s">
        <v>242</v>
      </c>
      <c r="C396" s="87" t="s">
        <v>243</v>
      </c>
      <c r="D396" s="87" t="s">
        <v>115</v>
      </c>
      <c r="E396" s="89" t="s">
        <v>244</v>
      </c>
      <c r="F396" s="84">
        <f t="shared" si="11"/>
        <v>905565</v>
      </c>
      <c r="G396" s="85">
        <v>0</v>
      </c>
      <c r="H396" s="85">
        <v>428090</v>
      </c>
      <c r="I396" s="85">
        <v>0</v>
      </c>
      <c r="J396" s="85">
        <v>477475</v>
      </c>
      <c r="K396" s="30"/>
      <c r="L396" s="56"/>
    </row>
    <row r="397" spans="1:12" ht="15">
      <c r="A397" s="87">
        <v>366</v>
      </c>
      <c r="B397" s="88" t="s">
        <v>245</v>
      </c>
      <c r="C397" s="87" t="s">
        <v>246</v>
      </c>
      <c r="D397" s="87" t="s">
        <v>115</v>
      </c>
      <c r="E397" s="89" t="s">
        <v>247</v>
      </c>
      <c r="F397" s="84">
        <f t="shared" si="11"/>
        <v>14565931</v>
      </c>
      <c r="G397" s="85">
        <v>10111093</v>
      </c>
      <c r="H397" s="85">
        <v>3485143</v>
      </c>
      <c r="I397" s="85">
        <v>722450</v>
      </c>
      <c r="J397" s="85">
        <v>247245</v>
      </c>
      <c r="K397" s="30"/>
      <c r="L397" s="56"/>
    </row>
    <row r="398" spans="1:12" ht="15">
      <c r="A398" s="87">
        <v>367</v>
      </c>
      <c r="B398" s="88" t="s">
        <v>248</v>
      </c>
      <c r="C398" s="87" t="s">
        <v>249</v>
      </c>
      <c r="D398" s="87" t="s">
        <v>115</v>
      </c>
      <c r="E398" s="89" t="s">
        <v>250</v>
      </c>
      <c r="F398" s="84">
        <f t="shared" si="11"/>
        <v>10973349</v>
      </c>
      <c r="G398" s="85">
        <v>2774740</v>
      </c>
      <c r="H398" s="85">
        <v>3077738</v>
      </c>
      <c r="I398" s="85">
        <v>726100</v>
      </c>
      <c r="J398" s="85">
        <v>4394771</v>
      </c>
      <c r="K398" s="30"/>
      <c r="L398" s="56"/>
    </row>
    <row r="399" spans="1:12" ht="15">
      <c r="A399" s="87">
        <v>368</v>
      </c>
      <c r="B399" s="88" t="s">
        <v>251</v>
      </c>
      <c r="C399" s="87" t="s">
        <v>252</v>
      </c>
      <c r="D399" s="87" t="s">
        <v>115</v>
      </c>
      <c r="E399" s="89" t="s">
        <v>253</v>
      </c>
      <c r="F399" s="84">
        <f t="shared" si="11"/>
        <v>121208</v>
      </c>
      <c r="G399" s="85">
        <v>0</v>
      </c>
      <c r="H399" s="85">
        <v>111958</v>
      </c>
      <c r="I399" s="85">
        <v>0</v>
      </c>
      <c r="J399" s="85">
        <v>9250</v>
      </c>
      <c r="K399" s="30"/>
      <c r="L399" s="56"/>
    </row>
    <row r="400" spans="1:12" ht="15">
      <c r="A400" s="87">
        <v>369</v>
      </c>
      <c r="B400" s="88" t="s">
        <v>254</v>
      </c>
      <c r="C400" s="87" t="s">
        <v>255</v>
      </c>
      <c r="D400" s="87" t="s">
        <v>115</v>
      </c>
      <c r="E400" s="89" t="s">
        <v>4</v>
      </c>
      <c r="F400" s="84">
        <f t="shared" si="11"/>
        <v>1949235</v>
      </c>
      <c r="G400" s="85">
        <v>498400</v>
      </c>
      <c r="H400" s="85">
        <v>1045356</v>
      </c>
      <c r="I400" s="85">
        <v>255500</v>
      </c>
      <c r="J400" s="85">
        <v>149979</v>
      </c>
      <c r="K400" s="30"/>
      <c r="L400" s="56"/>
    </row>
    <row r="401" spans="1:12" ht="15">
      <c r="A401" s="87">
        <v>370</v>
      </c>
      <c r="B401" s="88" t="s">
        <v>256</v>
      </c>
      <c r="C401" s="87" t="s">
        <v>257</v>
      </c>
      <c r="D401" s="87" t="s">
        <v>115</v>
      </c>
      <c r="E401" s="89" t="s">
        <v>258</v>
      </c>
      <c r="F401" s="84">
        <f t="shared" si="11"/>
        <v>20030754</v>
      </c>
      <c r="G401" s="85">
        <v>12368367</v>
      </c>
      <c r="H401" s="85">
        <v>6476134</v>
      </c>
      <c r="I401" s="85">
        <v>535200</v>
      </c>
      <c r="J401" s="85">
        <v>651053</v>
      </c>
      <c r="K401" s="30"/>
      <c r="L401" s="56"/>
    </row>
    <row r="402" spans="1:12" ht="15">
      <c r="A402" s="87">
        <v>371</v>
      </c>
      <c r="B402" s="88" t="s">
        <v>259</v>
      </c>
      <c r="C402" s="87" t="s">
        <v>260</v>
      </c>
      <c r="D402" s="87" t="s">
        <v>115</v>
      </c>
      <c r="E402" s="89" t="s">
        <v>570</v>
      </c>
      <c r="F402" s="84">
        <f t="shared" si="11"/>
        <v>4461869</v>
      </c>
      <c r="G402" s="85">
        <v>1431600</v>
      </c>
      <c r="H402" s="85">
        <v>2214066</v>
      </c>
      <c r="I402" s="85">
        <v>334725</v>
      </c>
      <c r="J402" s="85">
        <v>481478</v>
      </c>
      <c r="K402" s="30"/>
      <c r="L402" s="56"/>
    </row>
    <row r="403" spans="1:12" ht="15">
      <c r="A403" s="87">
        <v>372</v>
      </c>
      <c r="B403" s="88" t="s">
        <v>261</v>
      </c>
      <c r="C403" s="87" t="s">
        <v>262</v>
      </c>
      <c r="D403" s="87" t="s">
        <v>115</v>
      </c>
      <c r="E403" s="89" t="s">
        <v>263</v>
      </c>
      <c r="F403" s="84">
        <f t="shared" si="11"/>
        <v>20024213</v>
      </c>
      <c r="G403" s="85">
        <v>11712190</v>
      </c>
      <c r="H403" s="85">
        <v>6874073</v>
      </c>
      <c r="I403" s="85">
        <v>365000</v>
      </c>
      <c r="J403" s="85">
        <v>1072950</v>
      </c>
      <c r="K403" s="30"/>
      <c r="L403" s="56"/>
    </row>
    <row r="404" spans="1:12" ht="15">
      <c r="A404" s="87">
        <v>373</v>
      </c>
      <c r="B404" s="88" t="s">
        <v>264</v>
      </c>
      <c r="C404" s="87" t="s">
        <v>265</v>
      </c>
      <c r="D404" s="87" t="s">
        <v>115</v>
      </c>
      <c r="E404" s="89" t="s">
        <v>266</v>
      </c>
      <c r="F404" s="84">
        <f t="shared" si="11"/>
        <v>10194946</v>
      </c>
      <c r="G404" s="85">
        <v>2374050</v>
      </c>
      <c r="H404" s="85">
        <v>2397120</v>
      </c>
      <c r="I404" s="85">
        <v>4600295</v>
      </c>
      <c r="J404" s="85">
        <v>823481</v>
      </c>
      <c r="K404" s="30"/>
      <c r="L404" s="56"/>
    </row>
    <row r="405" spans="1:12" ht="15">
      <c r="A405" s="87">
        <v>374</v>
      </c>
      <c r="B405" s="88" t="s">
        <v>267</v>
      </c>
      <c r="C405" s="87" t="s">
        <v>268</v>
      </c>
      <c r="D405" s="87" t="s">
        <v>115</v>
      </c>
      <c r="E405" s="89" t="s">
        <v>269</v>
      </c>
      <c r="F405" s="84">
        <f t="shared" si="11"/>
        <v>35986296</v>
      </c>
      <c r="G405" s="85">
        <v>10457097</v>
      </c>
      <c r="H405" s="85">
        <v>12834145</v>
      </c>
      <c r="I405" s="85">
        <v>605948</v>
      </c>
      <c r="J405" s="85">
        <v>12089106</v>
      </c>
      <c r="K405" s="30"/>
      <c r="L405" s="43"/>
    </row>
    <row r="406" spans="1:12" ht="15">
      <c r="A406" s="87">
        <v>375</v>
      </c>
      <c r="B406" s="88" t="s">
        <v>270</v>
      </c>
      <c r="C406" s="87" t="s">
        <v>271</v>
      </c>
      <c r="D406" s="87" t="s">
        <v>115</v>
      </c>
      <c r="E406" s="89" t="s">
        <v>272</v>
      </c>
      <c r="F406" s="84">
        <f t="shared" si="11"/>
        <v>10892098</v>
      </c>
      <c r="G406" s="85">
        <v>2917573</v>
      </c>
      <c r="H406" s="85">
        <v>3612615</v>
      </c>
      <c r="I406" s="85">
        <v>108250</v>
      </c>
      <c r="J406" s="85">
        <v>4253660</v>
      </c>
      <c r="K406" s="30"/>
      <c r="L406" s="56"/>
    </row>
    <row r="407" spans="1:12" ht="15">
      <c r="A407" s="87">
        <v>376</v>
      </c>
      <c r="B407" s="88" t="s">
        <v>274</v>
      </c>
      <c r="C407" s="87" t="s">
        <v>275</v>
      </c>
      <c r="D407" s="87" t="s">
        <v>273</v>
      </c>
      <c r="E407" s="89" t="s">
        <v>276</v>
      </c>
      <c r="F407" s="84">
        <f t="shared" si="11"/>
        <v>5142843</v>
      </c>
      <c r="G407" s="85">
        <v>0</v>
      </c>
      <c r="H407" s="85">
        <v>4188160</v>
      </c>
      <c r="I407" s="85">
        <v>11500</v>
      </c>
      <c r="J407" s="85">
        <v>943183</v>
      </c>
      <c r="K407" s="30"/>
      <c r="L407" s="56"/>
    </row>
    <row r="408" spans="1:12" ht="15">
      <c r="A408" s="87">
        <v>377</v>
      </c>
      <c r="B408" s="88" t="s">
        <v>277</v>
      </c>
      <c r="C408" s="87" t="s">
        <v>278</v>
      </c>
      <c r="D408" s="87" t="s">
        <v>273</v>
      </c>
      <c r="E408" s="89" t="s">
        <v>279</v>
      </c>
      <c r="F408" s="84">
        <f t="shared" si="11"/>
        <v>4842036</v>
      </c>
      <c r="G408" s="85">
        <v>1726600</v>
      </c>
      <c r="H408" s="85">
        <v>2583935</v>
      </c>
      <c r="I408" s="85">
        <v>279320</v>
      </c>
      <c r="J408" s="85">
        <v>252181</v>
      </c>
      <c r="K408" s="30"/>
      <c r="L408" s="56"/>
    </row>
    <row r="409" spans="1:12" ht="15">
      <c r="A409" s="87">
        <v>378</v>
      </c>
      <c r="B409" s="88" t="s">
        <v>280</v>
      </c>
      <c r="C409" s="87" t="s">
        <v>281</v>
      </c>
      <c r="D409" s="87" t="s">
        <v>273</v>
      </c>
      <c r="E409" s="89" t="s">
        <v>282</v>
      </c>
      <c r="F409" s="84">
        <f t="shared" si="11"/>
        <v>4131851</v>
      </c>
      <c r="G409" s="85">
        <v>180000</v>
      </c>
      <c r="H409" s="85">
        <v>2168488</v>
      </c>
      <c r="I409" s="85">
        <v>586180</v>
      </c>
      <c r="J409" s="85">
        <v>1197183</v>
      </c>
      <c r="K409" s="30"/>
      <c r="L409" s="56"/>
    </row>
    <row r="410" spans="1:12" ht="15">
      <c r="A410" s="87">
        <v>379</v>
      </c>
      <c r="B410" s="88" t="s">
        <v>283</v>
      </c>
      <c r="C410" s="87" t="s">
        <v>284</v>
      </c>
      <c r="D410" s="87" t="s">
        <v>273</v>
      </c>
      <c r="E410" s="89" t="s">
        <v>285</v>
      </c>
      <c r="F410" s="84">
        <f t="shared" si="11"/>
        <v>13241069</v>
      </c>
      <c r="G410" s="85">
        <v>1996600</v>
      </c>
      <c r="H410" s="85">
        <v>9269851</v>
      </c>
      <c r="I410" s="85">
        <v>435900</v>
      </c>
      <c r="J410" s="85">
        <v>1538718</v>
      </c>
      <c r="K410" s="30"/>
      <c r="L410" s="56"/>
    </row>
    <row r="411" spans="1:12" ht="15">
      <c r="A411" s="87">
        <v>380</v>
      </c>
      <c r="B411" s="88" t="s">
        <v>286</v>
      </c>
      <c r="C411" s="87" t="s">
        <v>287</v>
      </c>
      <c r="D411" s="87" t="s">
        <v>273</v>
      </c>
      <c r="E411" s="89" t="s">
        <v>288</v>
      </c>
      <c r="F411" s="84">
        <f t="shared" si="11"/>
        <v>28232630</v>
      </c>
      <c r="G411" s="85">
        <v>13810792</v>
      </c>
      <c r="H411" s="85">
        <v>12455681</v>
      </c>
      <c r="I411" s="85">
        <v>400000</v>
      </c>
      <c r="J411" s="85">
        <v>1566157</v>
      </c>
      <c r="K411" s="30"/>
      <c r="L411" s="56"/>
    </row>
    <row r="412" spans="1:12" ht="15">
      <c r="A412" s="87">
        <v>381</v>
      </c>
      <c r="B412" s="88" t="s">
        <v>289</v>
      </c>
      <c r="C412" s="87" t="s">
        <v>290</v>
      </c>
      <c r="D412" s="87" t="s">
        <v>273</v>
      </c>
      <c r="E412" s="89" t="s">
        <v>291</v>
      </c>
      <c r="F412" s="84">
        <f t="shared" si="11"/>
        <v>4809099</v>
      </c>
      <c r="G412" s="85">
        <v>0</v>
      </c>
      <c r="H412" s="85">
        <v>1046359</v>
      </c>
      <c r="I412" s="85">
        <v>858500</v>
      </c>
      <c r="J412" s="85">
        <v>2904240</v>
      </c>
      <c r="K412" s="30"/>
      <c r="L412" s="56"/>
    </row>
    <row r="413" spans="1:12" ht="15">
      <c r="A413" s="87">
        <v>382</v>
      </c>
      <c r="B413" s="88" t="s">
        <v>292</v>
      </c>
      <c r="C413" s="87" t="s">
        <v>293</v>
      </c>
      <c r="D413" s="87" t="s">
        <v>273</v>
      </c>
      <c r="E413" s="89" t="s">
        <v>294</v>
      </c>
      <c r="F413" s="84">
        <f t="shared" si="11"/>
        <v>14078415</v>
      </c>
      <c r="G413" s="85">
        <v>2910700</v>
      </c>
      <c r="H413" s="85">
        <v>8402773</v>
      </c>
      <c r="I413" s="85">
        <v>707203</v>
      </c>
      <c r="J413" s="85">
        <v>2057739</v>
      </c>
      <c r="K413" s="30"/>
      <c r="L413" s="43"/>
    </row>
    <row r="414" spans="1:12" ht="15">
      <c r="A414" s="87">
        <v>383</v>
      </c>
      <c r="B414" s="88" t="s">
        <v>295</v>
      </c>
      <c r="C414" s="87" t="s">
        <v>296</v>
      </c>
      <c r="D414" s="87" t="s">
        <v>273</v>
      </c>
      <c r="E414" s="89" t="s">
        <v>297</v>
      </c>
      <c r="F414" s="84">
        <f t="shared" si="11"/>
        <v>27324368</v>
      </c>
      <c r="G414" s="85">
        <v>6853130</v>
      </c>
      <c r="H414" s="85">
        <v>9474280</v>
      </c>
      <c r="I414" s="85">
        <v>265320</v>
      </c>
      <c r="J414" s="85">
        <v>10731638</v>
      </c>
      <c r="K414" s="30"/>
      <c r="L414" s="56"/>
    </row>
    <row r="415" spans="1:12" ht="15">
      <c r="A415" s="87">
        <v>384</v>
      </c>
      <c r="B415" s="88" t="s">
        <v>298</v>
      </c>
      <c r="C415" s="87" t="s">
        <v>299</v>
      </c>
      <c r="D415" s="87" t="s">
        <v>273</v>
      </c>
      <c r="E415" s="89" t="s">
        <v>300</v>
      </c>
      <c r="F415" s="84">
        <f t="shared" si="11"/>
        <v>9037746</v>
      </c>
      <c r="G415" s="85">
        <v>500</v>
      </c>
      <c r="H415" s="85">
        <v>5452292</v>
      </c>
      <c r="I415" s="85">
        <v>0</v>
      </c>
      <c r="J415" s="85">
        <v>3584954</v>
      </c>
      <c r="K415" s="30"/>
      <c r="L415" s="56"/>
    </row>
    <row r="416" spans="1:12" ht="15">
      <c r="A416" s="87">
        <v>385</v>
      </c>
      <c r="B416" s="88" t="s">
        <v>301</v>
      </c>
      <c r="C416" s="87" t="s">
        <v>302</v>
      </c>
      <c r="D416" s="87" t="s">
        <v>273</v>
      </c>
      <c r="E416" s="89" t="s">
        <v>303</v>
      </c>
      <c r="F416" s="84">
        <f t="shared" si="11"/>
        <v>26230566</v>
      </c>
      <c r="G416" s="85">
        <v>4023200</v>
      </c>
      <c r="H416" s="85">
        <v>4521666</v>
      </c>
      <c r="I416" s="85">
        <v>363000</v>
      </c>
      <c r="J416" s="85">
        <v>17322700</v>
      </c>
      <c r="K416" s="30"/>
      <c r="L416" s="56"/>
    </row>
    <row r="417" spans="1:12" ht="15">
      <c r="A417" s="87">
        <v>386</v>
      </c>
      <c r="B417" s="88" t="s">
        <v>304</v>
      </c>
      <c r="C417" s="87" t="s">
        <v>305</v>
      </c>
      <c r="D417" s="87" t="s">
        <v>273</v>
      </c>
      <c r="E417" s="89" t="s">
        <v>306</v>
      </c>
      <c r="F417" s="84">
        <f t="shared" si="11"/>
        <v>50418587</v>
      </c>
      <c r="G417" s="85">
        <v>9616951</v>
      </c>
      <c r="H417" s="85">
        <v>5878346</v>
      </c>
      <c r="I417" s="85">
        <v>18898029</v>
      </c>
      <c r="J417" s="85">
        <v>16025261</v>
      </c>
      <c r="K417" s="30"/>
      <c r="L417" s="56"/>
    </row>
    <row r="418" spans="1:12" ht="15">
      <c r="A418" s="87">
        <v>387</v>
      </c>
      <c r="B418" s="88" t="s">
        <v>307</v>
      </c>
      <c r="C418" s="87" t="s">
        <v>308</v>
      </c>
      <c r="D418" s="87" t="s">
        <v>273</v>
      </c>
      <c r="E418" s="89" t="s">
        <v>309</v>
      </c>
      <c r="F418" s="84">
        <f t="shared" si="11"/>
        <v>28919205</v>
      </c>
      <c r="G418" s="85">
        <v>2700580</v>
      </c>
      <c r="H418" s="85">
        <v>6166261</v>
      </c>
      <c r="I418" s="85">
        <v>9119321</v>
      </c>
      <c r="J418" s="85">
        <v>10933043</v>
      </c>
      <c r="K418" s="30"/>
      <c r="L418" s="56"/>
    </row>
    <row r="419" spans="1:12" ht="15">
      <c r="A419" s="87">
        <v>388</v>
      </c>
      <c r="B419" s="88" t="s">
        <v>310</v>
      </c>
      <c r="C419" s="87" t="s">
        <v>311</v>
      </c>
      <c r="D419" s="87" t="s">
        <v>273</v>
      </c>
      <c r="E419" s="89" t="s">
        <v>312</v>
      </c>
      <c r="F419" s="84">
        <f t="shared" si="11"/>
        <v>14369973</v>
      </c>
      <c r="G419" s="85">
        <v>5794401</v>
      </c>
      <c r="H419" s="85">
        <v>6646795</v>
      </c>
      <c r="I419" s="85">
        <v>392600</v>
      </c>
      <c r="J419" s="85">
        <v>1536177</v>
      </c>
      <c r="K419" s="30"/>
      <c r="L419" s="56"/>
    </row>
    <row r="420" spans="1:12" ht="15">
      <c r="A420" s="87">
        <v>389</v>
      </c>
      <c r="B420" s="88" t="s">
        <v>313</v>
      </c>
      <c r="C420" s="87" t="s">
        <v>314</v>
      </c>
      <c r="D420" s="87" t="s">
        <v>273</v>
      </c>
      <c r="E420" s="89" t="s">
        <v>315</v>
      </c>
      <c r="F420" s="84">
        <f t="shared" si="11"/>
        <v>11447507</v>
      </c>
      <c r="G420" s="85">
        <v>851596</v>
      </c>
      <c r="H420" s="85">
        <v>6618506</v>
      </c>
      <c r="I420" s="85">
        <v>872521</v>
      </c>
      <c r="J420" s="85">
        <v>3104884</v>
      </c>
      <c r="K420" s="30"/>
      <c r="L420" s="43"/>
    </row>
    <row r="421" spans="1:12" ht="15">
      <c r="A421" s="87">
        <v>390</v>
      </c>
      <c r="B421" s="88" t="s">
        <v>316</v>
      </c>
      <c r="C421" s="87" t="s">
        <v>317</v>
      </c>
      <c r="D421" s="87" t="s">
        <v>273</v>
      </c>
      <c r="E421" s="89" t="s">
        <v>318</v>
      </c>
      <c r="F421" s="84">
        <f t="shared" si="11"/>
        <v>7657322</v>
      </c>
      <c r="G421" s="85">
        <v>561650</v>
      </c>
      <c r="H421" s="85">
        <v>6033248</v>
      </c>
      <c r="I421" s="85">
        <v>420683</v>
      </c>
      <c r="J421" s="85">
        <v>641741</v>
      </c>
      <c r="K421" s="30"/>
      <c r="L421" s="56"/>
    </row>
    <row r="422" spans="1:12" ht="15">
      <c r="A422" s="87">
        <v>391</v>
      </c>
      <c r="B422" s="88" t="s">
        <v>319</v>
      </c>
      <c r="C422" s="87" t="s">
        <v>320</v>
      </c>
      <c r="D422" s="87" t="s">
        <v>273</v>
      </c>
      <c r="E422" s="89" t="s">
        <v>321</v>
      </c>
      <c r="F422" s="84">
        <f t="shared" si="11"/>
        <v>4264245</v>
      </c>
      <c r="G422" s="85">
        <v>465486</v>
      </c>
      <c r="H422" s="85">
        <v>1876253</v>
      </c>
      <c r="I422" s="85">
        <v>0</v>
      </c>
      <c r="J422" s="85">
        <v>1922506</v>
      </c>
      <c r="K422" s="30"/>
      <c r="L422" s="56"/>
    </row>
    <row r="423" spans="1:12" s="5" customFormat="1" ht="15">
      <c r="A423" s="87">
        <v>392</v>
      </c>
      <c r="B423" s="88" t="s">
        <v>322</v>
      </c>
      <c r="C423" s="87" t="s">
        <v>323</v>
      </c>
      <c r="D423" s="87" t="s">
        <v>273</v>
      </c>
      <c r="E423" s="89" t="s">
        <v>324</v>
      </c>
      <c r="F423" s="84">
        <f t="shared" si="11"/>
        <v>39120986</v>
      </c>
      <c r="G423" s="85">
        <v>11230015</v>
      </c>
      <c r="H423" s="85">
        <v>15003104</v>
      </c>
      <c r="I423" s="85">
        <v>1857865</v>
      </c>
      <c r="J423" s="85">
        <v>11030002</v>
      </c>
      <c r="K423" s="30"/>
      <c r="L423" s="56"/>
    </row>
    <row r="424" spans="1:12" ht="15">
      <c r="A424" s="87">
        <v>393</v>
      </c>
      <c r="B424" s="88" t="s">
        <v>325</v>
      </c>
      <c r="C424" s="87" t="s">
        <v>326</v>
      </c>
      <c r="D424" s="87" t="s">
        <v>273</v>
      </c>
      <c r="E424" s="89" t="s">
        <v>327</v>
      </c>
      <c r="F424" s="84">
        <f t="shared" si="11"/>
        <v>5670495</v>
      </c>
      <c r="G424" s="85">
        <v>5802</v>
      </c>
      <c r="H424" s="85">
        <v>4135201</v>
      </c>
      <c r="I424" s="85">
        <v>56000</v>
      </c>
      <c r="J424" s="85">
        <v>1473492</v>
      </c>
      <c r="K424" s="30"/>
      <c r="L424" s="56"/>
    </row>
    <row r="425" spans="1:12" ht="15">
      <c r="A425" s="87">
        <v>394</v>
      </c>
      <c r="B425" s="88" t="s">
        <v>328</v>
      </c>
      <c r="C425" s="87" t="s">
        <v>329</v>
      </c>
      <c r="D425" s="87" t="s">
        <v>273</v>
      </c>
      <c r="E425" s="89" t="s">
        <v>330</v>
      </c>
      <c r="F425" s="84">
        <f t="shared" si="11"/>
        <v>7326430</v>
      </c>
      <c r="G425" s="85">
        <v>3501</v>
      </c>
      <c r="H425" s="85">
        <v>7271818</v>
      </c>
      <c r="I425" s="85">
        <v>1400</v>
      </c>
      <c r="J425" s="85">
        <v>49711</v>
      </c>
      <c r="K425" s="30"/>
      <c r="L425" s="56"/>
    </row>
    <row r="426" spans="1:12" ht="15">
      <c r="A426" s="87">
        <v>395</v>
      </c>
      <c r="B426" s="88" t="s">
        <v>331</v>
      </c>
      <c r="C426" s="87" t="s">
        <v>332</v>
      </c>
      <c r="D426" s="87" t="s">
        <v>273</v>
      </c>
      <c r="E426" s="89" t="s">
        <v>333</v>
      </c>
      <c r="F426" s="84">
        <f t="shared" si="11"/>
        <v>4240756</v>
      </c>
      <c r="G426" s="85">
        <v>173100</v>
      </c>
      <c r="H426" s="85">
        <v>2074106</v>
      </c>
      <c r="I426" s="85">
        <v>0</v>
      </c>
      <c r="J426" s="85">
        <v>1993550</v>
      </c>
      <c r="K426" s="30"/>
      <c r="L426" s="56"/>
    </row>
    <row r="427" spans="1:12" ht="15">
      <c r="A427" s="87">
        <v>396</v>
      </c>
      <c r="B427" s="88" t="s">
        <v>334</v>
      </c>
      <c r="C427" s="87" t="s">
        <v>335</v>
      </c>
      <c r="D427" s="87" t="s">
        <v>273</v>
      </c>
      <c r="E427" s="89" t="s">
        <v>336</v>
      </c>
      <c r="F427" s="84">
        <f t="shared" si="11"/>
        <v>24818110</v>
      </c>
      <c r="G427" s="85">
        <v>4745725</v>
      </c>
      <c r="H427" s="85">
        <v>11174053</v>
      </c>
      <c r="I427" s="85">
        <v>2481043</v>
      </c>
      <c r="J427" s="85">
        <v>6417289</v>
      </c>
      <c r="K427" s="30"/>
      <c r="L427" s="56"/>
    </row>
    <row r="428" spans="1:12" ht="15">
      <c r="A428" s="87">
        <v>397</v>
      </c>
      <c r="B428" s="88" t="s">
        <v>337</v>
      </c>
      <c r="C428" s="87" t="s">
        <v>338</v>
      </c>
      <c r="D428" s="87" t="s">
        <v>273</v>
      </c>
      <c r="E428" s="89" t="s">
        <v>339</v>
      </c>
      <c r="F428" s="84">
        <f t="shared" si="11"/>
        <v>55325842</v>
      </c>
      <c r="G428" s="85">
        <v>16278746</v>
      </c>
      <c r="H428" s="85">
        <v>21318668</v>
      </c>
      <c r="I428" s="85">
        <v>179000</v>
      </c>
      <c r="J428" s="85">
        <v>17549428</v>
      </c>
      <c r="K428" s="30"/>
      <c r="L428" s="56"/>
    </row>
    <row r="429" spans="1:12" ht="15">
      <c r="A429" s="87">
        <v>398</v>
      </c>
      <c r="B429" s="88" t="s">
        <v>340</v>
      </c>
      <c r="C429" s="87" t="s">
        <v>341</v>
      </c>
      <c r="D429" s="87" t="s">
        <v>273</v>
      </c>
      <c r="E429" s="89" t="s">
        <v>342</v>
      </c>
      <c r="F429" s="84">
        <f t="shared" si="11"/>
        <v>27432517</v>
      </c>
      <c r="G429" s="85">
        <v>565500</v>
      </c>
      <c r="H429" s="85">
        <v>3080917</v>
      </c>
      <c r="I429" s="85">
        <v>0</v>
      </c>
      <c r="J429" s="85">
        <v>23786100</v>
      </c>
      <c r="K429" s="30"/>
      <c r="L429" s="56"/>
    </row>
    <row r="430" spans="1:12" ht="15">
      <c r="A430" s="87">
        <v>399</v>
      </c>
      <c r="B430" s="88" t="s">
        <v>343</v>
      </c>
      <c r="C430" s="87" t="s">
        <v>344</v>
      </c>
      <c r="D430" s="87" t="s">
        <v>273</v>
      </c>
      <c r="E430" s="89" t="s">
        <v>345</v>
      </c>
      <c r="F430" s="84">
        <f t="shared" si="11"/>
        <v>45697721</v>
      </c>
      <c r="G430" s="85">
        <v>5388852</v>
      </c>
      <c r="H430" s="85">
        <v>7328389</v>
      </c>
      <c r="I430" s="85">
        <v>1265251</v>
      </c>
      <c r="J430" s="85">
        <v>31715229</v>
      </c>
      <c r="K430" s="30"/>
      <c r="L430" s="56"/>
    </row>
    <row r="431" spans="1:12" ht="15">
      <c r="A431" s="87">
        <v>400</v>
      </c>
      <c r="B431" s="88" t="s">
        <v>346</v>
      </c>
      <c r="C431" s="87" t="s">
        <v>347</v>
      </c>
      <c r="D431" s="87" t="s">
        <v>273</v>
      </c>
      <c r="E431" s="89" t="s">
        <v>348</v>
      </c>
      <c r="F431" s="84">
        <f t="shared" si="11"/>
        <v>9922958</v>
      </c>
      <c r="G431" s="85">
        <v>3841981</v>
      </c>
      <c r="H431" s="85">
        <v>4606275</v>
      </c>
      <c r="I431" s="85">
        <v>26000</v>
      </c>
      <c r="J431" s="85">
        <v>1448702</v>
      </c>
      <c r="K431" s="48"/>
      <c r="L431" s="56"/>
    </row>
    <row r="432" spans="1:12" ht="15">
      <c r="A432" s="87">
        <v>401</v>
      </c>
      <c r="B432" s="88" t="s">
        <v>349</v>
      </c>
      <c r="C432" s="87" t="s">
        <v>350</v>
      </c>
      <c r="D432" s="87" t="s">
        <v>273</v>
      </c>
      <c r="E432" s="89" t="s">
        <v>351</v>
      </c>
      <c r="F432" s="84">
        <f t="shared" si="11"/>
        <v>6498442</v>
      </c>
      <c r="G432" s="85">
        <v>3005020</v>
      </c>
      <c r="H432" s="85">
        <v>1644582</v>
      </c>
      <c r="I432" s="85">
        <v>325050</v>
      </c>
      <c r="J432" s="85">
        <v>1523790</v>
      </c>
      <c r="K432" s="30"/>
      <c r="L432" s="56"/>
    </row>
    <row r="433" spans="1:12" ht="15">
      <c r="A433" s="87">
        <v>402</v>
      </c>
      <c r="B433" s="88" t="s">
        <v>352</v>
      </c>
      <c r="C433" s="87" t="s">
        <v>353</v>
      </c>
      <c r="D433" s="87" t="s">
        <v>273</v>
      </c>
      <c r="E433" s="89" t="s">
        <v>354</v>
      </c>
      <c r="F433" s="84">
        <f t="shared" si="11"/>
        <v>38791045</v>
      </c>
      <c r="G433" s="85">
        <v>13504729</v>
      </c>
      <c r="H433" s="85">
        <v>7268735</v>
      </c>
      <c r="I433" s="85">
        <v>7148941</v>
      </c>
      <c r="J433" s="85">
        <v>10868640</v>
      </c>
      <c r="K433" s="30"/>
      <c r="L433" s="56"/>
    </row>
    <row r="434" spans="1:12" ht="15">
      <c r="A434" s="87">
        <v>403</v>
      </c>
      <c r="B434" s="88" t="s">
        <v>355</v>
      </c>
      <c r="C434" s="87" t="s">
        <v>356</v>
      </c>
      <c r="D434" s="87" t="s">
        <v>273</v>
      </c>
      <c r="E434" s="89" t="s">
        <v>357</v>
      </c>
      <c r="F434" s="84">
        <f t="shared" si="11"/>
        <v>884333</v>
      </c>
      <c r="G434" s="85">
        <v>0</v>
      </c>
      <c r="H434" s="85">
        <v>551528</v>
      </c>
      <c r="I434" s="85">
        <v>2200</v>
      </c>
      <c r="J434" s="85">
        <v>330605</v>
      </c>
      <c r="K434" s="30"/>
      <c r="L434" s="56"/>
    </row>
    <row r="435" spans="1:12" ht="15">
      <c r="A435" s="87">
        <v>404</v>
      </c>
      <c r="B435" s="88" t="s">
        <v>358</v>
      </c>
      <c r="C435" s="87" t="s">
        <v>359</v>
      </c>
      <c r="D435" s="87" t="s">
        <v>273</v>
      </c>
      <c r="E435" s="89" t="s">
        <v>360</v>
      </c>
      <c r="F435" s="84">
        <f t="shared" si="11"/>
        <v>92533350</v>
      </c>
      <c r="G435" s="85">
        <v>5890871</v>
      </c>
      <c r="H435" s="85">
        <v>19025896</v>
      </c>
      <c r="I435" s="85">
        <v>8391524</v>
      </c>
      <c r="J435" s="85">
        <v>59225059</v>
      </c>
      <c r="K435" s="30"/>
      <c r="L435" s="56"/>
    </row>
    <row r="436" spans="1:12" ht="15">
      <c r="A436" s="87">
        <v>405</v>
      </c>
      <c r="B436" s="88" t="s">
        <v>361</v>
      </c>
      <c r="C436" s="87" t="s">
        <v>362</v>
      </c>
      <c r="D436" s="87" t="s">
        <v>273</v>
      </c>
      <c r="E436" s="89" t="s">
        <v>363</v>
      </c>
      <c r="F436" s="84">
        <f t="shared" si="11"/>
        <v>10575790</v>
      </c>
      <c r="G436" s="85">
        <v>352946</v>
      </c>
      <c r="H436" s="85">
        <v>4462434</v>
      </c>
      <c r="I436" s="85">
        <v>576201</v>
      </c>
      <c r="J436" s="85">
        <v>5184209</v>
      </c>
      <c r="K436" s="30"/>
      <c r="L436" s="56"/>
    </row>
    <row r="437" spans="1:12" ht="15">
      <c r="A437" s="87">
        <v>406</v>
      </c>
      <c r="B437" s="88" t="s">
        <v>364</v>
      </c>
      <c r="C437" s="87" t="s">
        <v>365</v>
      </c>
      <c r="D437" s="87" t="s">
        <v>273</v>
      </c>
      <c r="E437" s="89" t="s">
        <v>366</v>
      </c>
      <c r="F437" s="84">
        <f t="shared" si="11"/>
        <v>36829180</v>
      </c>
      <c r="G437" s="85">
        <v>5002470</v>
      </c>
      <c r="H437" s="85">
        <v>9441866</v>
      </c>
      <c r="I437" s="85">
        <v>1034135</v>
      </c>
      <c r="J437" s="85">
        <v>21350709</v>
      </c>
      <c r="K437" s="30"/>
      <c r="L437" s="56"/>
    </row>
    <row r="438" spans="1:12" ht="15">
      <c r="A438" s="87">
        <v>407</v>
      </c>
      <c r="B438" s="88" t="s">
        <v>367</v>
      </c>
      <c r="C438" s="87" t="s">
        <v>368</v>
      </c>
      <c r="D438" s="87" t="s">
        <v>273</v>
      </c>
      <c r="E438" s="89" t="s">
        <v>369</v>
      </c>
      <c r="F438" s="84">
        <f t="shared" si="11"/>
        <v>71036292</v>
      </c>
      <c r="G438" s="85">
        <v>898502</v>
      </c>
      <c r="H438" s="85">
        <v>11046879</v>
      </c>
      <c r="I438" s="85">
        <v>48394301</v>
      </c>
      <c r="J438" s="85">
        <v>10696610</v>
      </c>
      <c r="K438" s="30"/>
      <c r="L438" s="56"/>
    </row>
    <row r="439" spans="1:12" ht="15">
      <c r="A439" s="87">
        <v>408</v>
      </c>
      <c r="B439" s="88" t="s">
        <v>370</v>
      </c>
      <c r="C439" s="87" t="s">
        <v>371</v>
      </c>
      <c r="D439" s="87" t="s">
        <v>273</v>
      </c>
      <c r="E439" s="89" t="s">
        <v>372</v>
      </c>
      <c r="F439" s="84">
        <f t="shared" si="11"/>
        <v>3068811</v>
      </c>
      <c r="G439" s="85">
        <v>0</v>
      </c>
      <c r="H439" s="85">
        <v>840443</v>
      </c>
      <c r="I439" s="85">
        <v>0</v>
      </c>
      <c r="J439" s="85">
        <v>2228368</v>
      </c>
      <c r="K439" s="30"/>
      <c r="L439" s="56"/>
    </row>
    <row r="440" spans="1:12" ht="15">
      <c r="A440" s="87">
        <v>409</v>
      </c>
      <c r="B440" s="88" t="s">
        <v>373</v>
      </c>
      <c r="C440" s="87" t="s">
        <v>374</v>
      </c>
      <c r="D440" s="87" t="s">
        <v>273</v>
      </c>
      <c r="E440" s="89" t="s">
        <v>375</v>
      </c>
      <c r="F440" s="84">
        <f t="shared" si="11"/>
        <v>6269992</v>
      </c>
      <c r="G440" s="85">
        <v>1137410</v>
      </c>
      <c r="H440" s="85">
        <v>2019753</v>
      </c>
      <c r="I440" s="85">
        <v>181000</v>
      </c>
      <c r="J440" s="85">
        <v>2931829</v>
      </c>
      <c r="K440" s="30"/>
      <c r="L440" s="56"/>
    </row>
    <row r="441" spans="1:12" ht="15">
      <c r="A441" s="87">
        <v>410</v>
      </c>
      <c r="B441" s="88" t="s">
        <v>376</v>
      </c>
      <c r="C441" s="87" t="s">
        <v>377</v>
      </c>
      <c r="D441" s="87" t="s">
        <v>273</v>
      </c>
      <c r="E441" s="89" t="s">
        <v>378</v>
      </c>
      <c r="F441" s="84">
        <f t="shared" si="11"/>
        <v>27481884</v>
      </c>
      <c r="G441" s="85">
        <v>3953310</v>
      </c>
      <c r="H441" s="85">
        <v>11609998</v>
      </c>
      <c r="I441" s="85">
        <v>1098596</v>
      </c>
      <c r="J441" s="85">
        <v>10819980</v>
      </c>
      <c r="K441" s="30"/>
      <c r="L441" s="56"/>
    </row>
    <row r="442" spans="1:12" ht="15">
      <c r="A442" s="87">
        <v>411</v>
      </c>
      <c r="B442" s="88" t="s">
        <v>379</v>
      </c>
      <c r="C442" s="87" t="s">
        <v>380</v>
      </c>
      <c r="D442" s="87" t="s">
        <v>273</v>
      </c>
      <c r="E442" s="89" t="s">
        <v>381</v>
      </c>
      <c r="F442" s="84">
        <f t="shared" si="11"/>
        <v>24550998</v>
      </c>
      <c r="G442" s="85">
        <v>317210</v>
      </c>
      <c r="H442" s="85">
        <v>11874391</v>
      </c>
      <c r="I442" s="85">
        <v>1925300</v>
      </c>
      <c r="J442" s="85">
        <v>10434097</v>
      </c>
      <c r="K442" s="30"/>
      <c r="L442" s="56"/>
    </row>
    <row r="443" spans="1:12" ht="15">
      <c r="A443" s="87">
        <v>412</v>
      </c>
      <c r="B443" s="88" t="s">
        <v>382</v>
      </c>
      <c r="C443" s="87" t="s">
        <v>383</v>
      </c>
      <c r="D443" s="87" t="s">
        <v>273</v>
      </c>
      <c r="E443" s="89" t="s">
        <v>384</v>
      </c>
      <c r="F443" s="84">
        <f t="shared" si="11"/>
        <v>176842</v>
      </c>
      <c r="G443" s="85">
        <v>0</v>
      </c>
      <c r="H443" s="85">
        <v>176842</v>
      </c>
      <c r="I443" s="85">
        <v>0</v>
      </c>
      <c r="J443" s="85">
        <v>0</v>
      </c>
      <c r="K443" s="48"/>
      <c r="L443" s="56"/>
    </row>
    <row r="444" spans="1:12" ht="15">
      <c r="A444" s="87">
        <v>413</v>
      </c>
      <c r="B444" s="88" t="s">
        <v>385</v>
      </c>
      <c r="C444" s="87" t="s">
        <v>386</v>
      </c>
      <c r="D444" s="87" t="s">
        <v>273</v>
      </c>
      <c r="E444" s="89" t="s">
        <v>1137</v>
      </c>
      <c r="F444" s="84">
        <f t="shared" si="11"/>
        <v>22560236</v>
      </c>
      <c r="G444" s="85">
        <v>5369360</v>
      </c>
      <c r="H444" s="85">
        <v>13342397</v>
      </c>
      <c r="I444" s="85">
        <v>239000</v>
      </c>
      <c r="J444" s="85">
        <v>3609479</v>
      </c>
      <c r="K444" s="30"/>
      <c r="L444" s="56"/>
    </row>
    <row r="445" spans="1:12" ht="15">
      <c r="A445" s="87">
        <v>414</v>
      </c>
      <c r="B445" s="88" t="s">
        <v>387</v>
      </c>
      <c r="C445" s="87" t="s">
        <v>388</v>
      </c>
      <c r="D445" s="87" t="s">
        <v>273</v>
      </c>
      <c r="E445" s="89" t="s">
        <v>389</v>
      </c>
      <c r="F445" s="84">
        <f t="shared" si="11"/>
        <v>6555532</v>
      </c>
      <c r="G445" s="85">
        <v>304801</v>
      </c>
      <c r="H445" s="85">
        <v>3937530</v>
      </c>
      <c r="I445" s="85">
        <v>0</v>
      </c>
      <c r="J445" s="85">
        <v>2313201</v>
      </c>
      <c r="K445" s="30"/>
      <c r="L445" s="56"/>
    </row>
    <row r="446" spans="1:12" ht="15">
      <c r="A446" s="87">
        <v>415</v>
      </c>
      <c r="B446" s="88" t="s">
        <v>391</v>
      </c>
      <c r="C446" s="87" t="s">
        <v>392</v>
      </c>
      <c r="D446" s="87" t="s">
        <v>390</v>
      </c>
      <c r="E446" s="89" t="s">
        <v>393</v>
      </c>
      <c r="F446" s="84">
        <f t="shared" si="11"/>
        <v>5676284</v>
      </c>
      <c r="G446" s="85">
        <v>3333103</v>
      </c>
      <c r="H446" s="85">
        <v>2160080</v>
      </c>
      <c r="I446" s="85">
        <v>0</v>
      </c>
      <c r="J446" s="85">
        <v>183101</v>
      </c>
      <c r="K446" s="30"/>
      <c r="L446" s="56"/>
    </row>
    <row r="447" spans="1:12" ht="15">
      <c r="A447" s="87">
        <v>416</v>
      </c>
      <c r="B447" s="88" t="s">
        <v>394</v>
      </c>
      <c r="C447" s="87" t="s">
        <v>395</v>
      </c>
      <c r="D447" s="87" t="s">
        <v>390</v>
      </c>
      <c r="E447" s="89" t="s">
        <v>396</v>
      </c>
      <c r="F447" s="84">
        <f t="shared" si="11"/>
        <v>27443301</v>
      </c>
      <c r="G447" s="85">
        <v>12784426</v>
      </c>
      <c r="H447" s="85">
        <v>8402708</v>
      </c>
      <c r="I447" s="85">
        <v>116000</v>
      </c>
      <c r="J447" s="85">
        <v>6140167</v>
      </c>
      <c r="K447" s="30"/>
      <c r="L447" s="56"/>
    </row>
    <row r="448" spans="1:12" ht="15">
      <c r="A448" s="87">
        <v>417</v>
      </c>
      <c r="B448" s="88" t="s">
        <v>397</v>
      </c>
      <c r="C448" s="87" t="s">
        <v>398</v>
      </c>
      <c r="D448" s="87" t="s">
        <v>390</v>
      </c>
      <c r="E448" s="89" t="s">
        <v>399</v>
      </c>
      <c r="F448" s="84">
        <f t="shared" si="11"/>
        <v>15668130</v>
      </c>
      <c r="G448" s="85">
        <v>9730625</v>
      </c>
      <c r="H448" s="85">
        <v>5087895</v>
      </c>
      <c r="I448" s="85">
        <v>294000</v>
      </c>
      <c r="J448" s="85">
        <v>555610</v>
      </c>
      <c r="K448" s="30"/>
      <c r="L448" s="56"/>
    </row>
    <row r="449" spans="1:12" ht="15">
      <c r="A449" s="87">
        <v>418</v>
      </c>
      <c r="B449" s="88" t="s">
        <v>400</v>
      </c>
      <c r="C449" s="87" t="s">
        <v>401</v>
      </c>
      <c r="D449" s="87" t="s">
        <v>390</v>
      </c>
      <c r="E449" s="89" t="s">
        <v>402</v>
      </c>
      <c r="F449" s="84">
        <f t="shared" si="11"/>
        <v>5620225</v>
      </c>
      <c r="G449" s="85">
        <v>808500</v>
      </c>
      <c r="H449" s="85">
        <v>3999554</v>
      </c>
      <c r="I449" s="85">
        <v>14500</v>
      </c>
      <c r="J449" s="85">
        <v>797671</v>
      </c>
      <c r="K449" s="30"/>
      <c r="L449" s="56"/>
    </row>
    <row r="450" spans="1:12" ht="15">
      <c r="A450" s="87">
        <v>419</v>
      </c>
      <c r="B450" s="88" t="s">
        <v>403</v>
      </c>
      <c r="C450" s="87" t="s">
        <v>404</v>
      </c>
      <c r="D450" s="87" t="s">
        <v>390</v>
      </c>
      <c r="E450" s="89" t="s">
        <v>405</v>
      </c>
      <c r="F450" s="84">
        <f t="shared" si="11"/>
        <v>41928659</v>
      </c>
      <c r="G450" s="85">
        <v>20324205</v>
      </c>
      <c r="H450" s="85">
        <v>19577019</v>
      </c>
      <c r="I450" s="85">
        <v>259000</v>
      </c>
      <c r="J450" s="85">
        <v>1768435</v>
      </c>
      <c r="K450" s="48"/>
      <c r="L450" s="56"/>
    </row>
    <row r="451" spans="1:12" ht="15">
      <c r="A451" s="87">
        <v>420</v>
      </c>
      <c r="B451" s="88" t="s">
        <v>406</v>
      </c>
      <c r="C451" s="87" t="s">
        <v>407</v>
      </c>
      <c r="D451" s="87" t="s">
        <v>390</v>
      </c>
      <c r="E451" s="89" t="s">
        <v>408</v>
      </c>
      <c r="F451" s="84">
        <f t="shared" si="11"/>
        <v>103452167</v>
      </c>
      <c r="G451" s="85">
        <v>44280133</v>
      </c>
      <c r="H451" s="85">
        <v>39066103</v>
      </c>
      <c r="I451" s="85">
        <v>6000824</v>
      </c>
      <c r="J451" s="85">
        <v>14105107</v>
      </c>
      <c r="K451" s="30"/>
      <c r="L451" s="56"/>
    </row>
    <row r="452" spans="1:12" ht="15">
      <c r="A452" s="87">
        <v>421</v>
      </c>
      <c r="B452" s="88" t="s">
        <v>409</v>
      </c>
      <c r="C452" s="87" t="s">
        <v>410</v>
      </c>
      <c r="D452" s="87" t="s">
        <v>390</v>
      </c>
      <c r="E452" s="89" t="s">
        <v>3</v>
      </c>
      <c r="F452" s="84">
        <f t="shared" si="11"/>
        <v>231851665</v>
      </c>
      <c r="G452" s="85">
        <v>128520730</v>
      </c>
      <c r="H452" s="85">
        <v>57307155</v>
      </c>
      <c r="I452" s="85">
        <v>17661602</v>
      </c>
      <c r="J452" s="85">
        <v>28362178</v>
      </c>
      <c r="K452" s="30"/>
      <c r="L452" s="56"/>
    </row>
    <row r="453" spans="1:12" ht="15">
      <c r="A453" s="87">
        <v>422</v>
      </c>
      <c r="B453" s="88" t="s">
        <v>411</v>
      </c>
      <c r="C453" s="87" t="s">
        <v>412</v>
      </c>
      <c r="D453" s="87" t="s">
        <v>390</v>
      </c>
      <c r="E453" s="89" t="s">
        <v>413</v>
      </c>
      <c r="F453" s="84">
        <f aca="true" t="shared" si="12" ref="F453:F516">G453+H453+I453+J453</f>
        <v>1621179</v>
      </c>
      <c r="G453" s="85">
        <v>536566</v>
      </c>
      <c r="H453" s="85">
        <v>689475</v>
      </c>
      <c r="I453" s="85">
        <v>77250</v>
      </c>
      <c r="J453" s="85">
        <v>317888</v>
      </c>
      <c r="K453" s="30"/>
      <c r="L453" s="56"/>
    </row>
    <row r="454" spans="1:12" ht="15">
      <c r="A454" s="87">
        <v>423</v>
      </c>
      <c r="B454" s="88" t="s">
        <v>414</v>
      </c>
      <c r="C454" s="87" t="s">
        <v>415</v>
      </c>
      <c r="D454" s="87" t="s">
        <v>390</v>
      </c>
      <c r="E454" s="89" t="s">
        <v>416</v>
      </c>
      <c r="F454" s="84">
        <f t="shared" si="12"/>
        <v>5522916</v>
      </c>
      <c r="G454" s="85">
        <v>3010404</v>
      </c>
      <c r="H454" s="85">
        <v>2417012</v>
      </c>
      <c r="I454" s="85">
        <v>0</v>
      </c>
      <c r="J454" s="85">
        <v>95500</v>
      </c>
      <c r="K454" s="30"/>
      <c r="L454" s="56"/>
    </row>
    <row r="455" spans="1:12" ht="15">
      <c r="A455" s="87">
        <v>424</v>
      </c>
      <c r="B455" s="88" t="s">
        <v>417</v>
      </c>
      <c r="C455" s="87" t="s">
        <v>418</v>
      </c>
      <c r="D455" s="87" t="s">
        <v>390</v>
      </c>
      <c r="E455" s="89" t="s">
        <v>419</v>
      </c>
      <c r="F455" s="84">
        <f t="shared" si="12"/>
        <v>1701741</v>
      </c>
      <c r="G455" s="85">
        <v>500000</v>
      </c>
      <c r="H455" s="85">
        <v>964551</v>
      </c>
      <c r="I455" s="85">
        <v>5000</v>
      </c>
      <c r="J455" s="85">
        <v>232190</v>
      </c>
      <c r="K455" s="30"/>
      <c r="L455" s="56"/>
    </row>
    <row r="456" spans="1:12" ht="15">
      <c r="A456" s="87">
        <v>425</v>
      </c>
      <c r="B456" s="88" t="s">
        <v>420</v>
      </c>
      <c r="C456" s="87" t="s">
        <v>421</v>
      </c>
      <c r="D456" s="87" t="s">
        <v>390</v>
      </c>
      <c r="E456" s="89" t="s">
        <v>422</v>
      </c>
      <c r="F456" s="84">
        <f t="shared" si="12"/>
        <v>42667732</v>
      </c>
      <c r="G456" s="85">
        <v>13271204</v>
      </c>
      <c r="H456" s="85">
        <v>20830265</v>
      </c>
      <c r="I456" s="85">
        <v>1683510</v>
      </c>
      <c r="J456" s="85">
        <v>6882753</v>
      </c>
      <c r="K456" s="30"/>
      <c r="L456" s="56"/>
    </row>
    <row r="457" spans="1:12" ht="15">
      <c r="A457" s="87">
        <v>426</v>
      </c>
      <c r="B457" s="88" t="s">
        <v>423</v>
      </c>
      <c r="C457" s="87" t="s">
        <v>424</v>
      </c>
      <c r="D457" s="87" t="s">
        <v>390</v>
      </c>
      <c r="E457" s="89" t="s">
        <v>425</v>
      </c>
      <c r="F457" s="84">
        <f t="shared" si="12"/>
        <v>26967282</v>
      </c>
      <c r="G457" s="85">
        <v>15030581</v>
      </c>
      <c r="H457" s="85">
        <v>7949704</v>
      </c>
      <c r="I457" s="85">
        <v>916875</v>
      </c>
      <c r="J457" s="85">
        <v>3070122</v>
      </c>
      <c r="K457" s="30"/>
      <c r="L457" s="56"/>
    </row>
    <row r="458" spans="1:12" ht="15">
      <c r="A458" s="87">
        <v>427</v>
      </c>
      <c r="B458" s="88" t="s">
        <v>426</v>
      </c>
      <c r="C458" s="87" t="s">
        <v>427</v>
      </c>
      <c r="D458" s="87" t="s">
        <v>390</v>
      </c>
      <c r="E458" s="89" t="s">
        <v>428</v>
      </c>
      <c r="F458" s="84">
        <f t="shared" si="12"/>
        <v>4379035</v>
      </c>
      <c r="G458" s="85">
        <v>1200000</v>
      </c>
      <c r="H458" s="85">
        <v>428821</v>
      </c>
      <c r="I458" s="85">
        <v>12500</v>
      </c>
      <c r="J458" s="85">
        <v>2737714</v>
      </c>
      <c r="K458" s="30"/>
      <c r="L458" s="56"/>
    </row>
    <row r="459" spans="1:12" s="5" customFormat="1" ht="15">
      <c r="A459" s="87">
        <v>428</v>
      </c>
      <c r="B459" s="88" t="s">
        <v>429</v>
      </c>
      <c r="C459" s="87" t="s">
        <v>430</v>
      </c>
      <c r="D459" s="87" t="s">
        <v>390</v>
      </c>
      <c r="E459" s="89" t="s">
        <v>431</v>
      </c>
      <c r="F459" s="84">
        <f t="shared" si="12"/>
        <v>150581324</v>
      </c>
      <c r="G459" s="85">
        <v>79429121</v>
      </c>
      <c r="H459" s="85">
        <v>16421545</v>
      </c>
      <c r="I459" s="85">
        <v>26473281</v>
      </c>
      <c r="J459" s="85">
        <v>28257377</v>
      </c>
      <c r="K459" s="30"/>
      <c r="L459" s="56"/>
    </row>
    <row r="460" spans="1:12" ht="15">
      <c r="A460" s="87">
        <v>429</v>
      </c>
      <c r="B460" s="88" t="s">
        <v>432</v>
      </c>
      <c r="C460" s="87" t="s">
        <v>433</v>
      </c>
      <c r="D460" s="87" t="s">
        <v>390</v>
      </c>
      <c r="E460" s="89" t="s">
        <v>434</v>
      </c>
      <c r="F460" s="84">
        <f t="shared" si="12"/>
        <v>37124698</v>
      </c>
      <c r="G460" s="85">
        <v>23368145</v>
      </c>
      <c r="H460" s="85">
        <v>7687782</v>
      </c>
      <c r="I460" s="85">
        <v>4341910</v>
      </c>
      <c r="J460" s="85">
        <v>1726861</v>
      </c>
      <c r="K460" s="30"/>
      <c r="L460" s="56"/>
    </row>
    <row r="461" spans="1:12" ht="15">
      <c r="A461" s="87">
        <v>430</v>
      </c>
      <c r="B461" s="88" t="s">
        <v>435</v>
      </c>
      <c r="C461" s="87" t="s">
        <v>436</v>
      </c>
      <c r="D461" s="87" t="s">
        <v>390</v>
      </c>
      <c r="E461" s="89" t="s">
        <v>437</v>
      </c>
      <c r="F461" s="84">
        <f t="shared" si="12"/>
        <v>69263591</v>
      </c>
      <c r="G461" s="85">
        <v>20517799</v>
      </c>
      <c r="H461" s="85">
        <v>18273205</v>
      </c>
      <c r="I461" s="85">
        <v>28276445</v>
      </c>
      <c r="J461" s="85">
        <v>2196142</v>
      </c>
      <c r="K461" s="30"/>
      <c r="L461" s="56"/>
    </row>
    <row r="462" spans="1:12" ht="15">
      <c r="A462" s="87">
        <v>431</v>
      </c>
      <c r="B462" s="88" t="s">
        <v>438</v>
      </c>
      <c r="C462" s="87" t="s">
        <v>439</v>
      </c>
      <c r="D462" s="87" t="s">
        <v>390</v>
      </c>
      <c r="E462" s="89" t="s">
        <v>440</v>
      </c>
      <c r="F462" s="84">
        <f t="shared" si="12"/>
        <v>90363322</v>
      </c>
      <c r="G462" s="85">
        <v>58930350</v>
      </c>
      <c r="H462" s="85">
        <v>24498943</v>
      </c>
      <c r="I462" s="85">
        <v>713000</v>
      </c>
      <c r="J462" s="85">
        <v>6221029</v>
      </c>
      <c r="K462" s="30"/>
      <c r="L462" s="56"/>
    </row>
    <row r="463" spans="1:12" ht="15">
      <c r="A463" s="87">
        <v>432</v>
      </c>
      <c r="B463" s="88" t="s">
        <v>441</v>
      </c>
      <c r="C463" s="87" t="s">
        <v>442</v>
      </c>
      <c r="D463" s="87" t="s">
        <v>390</v>
      </c>
      <c r="E463" s="89" t="s">
        <v>443</v>
      </c>
      <c r="F463" s="84">
        <f t="shared" si="12"/>
        <v>30022035</v>
      </c>
      <c r="G463" s="85">
        <v>7558044</v>
      </c>
      <c r="H463" s="85">
        <v>18704738</v>
      </c>
      <c r="I463" s="85">
        <v>746504</v>
      </c>
      <c r="J463" s="85">
        <v>3012749</v>
      </c>
      <c r="K463" s="30"/>
      <c r="L463" s="56"/>
    </row>
    <row r="464" spans="1:12" ht="15">
      <c r="A464" s="87">
        <v>433</v>
      </c>
      <c r="B464" s="88" t="s">
        <v>444</v>
      </c>
      <c r="C464" s="87" t="s">
        <v>445</v>
      </c>
      <c r="D464" s="87" t="s">
        <v>390</v>
      </c>
      <c r="E464" s="89" t="s">
        <v>446</v>
      </c>
      <c r="F464" s="84">
        <f t="shared" si="12"/>
        <v>42929138</v>
      </c>
      <c r="G464" s="85">
        <v>32785116</v>
      </c>
      <c r="H464" s="85">
        <v>8285233</v>
      </c>
      <c r="I464" s="85">
        <v>1180024</v>
      </c>
      <c r="J464" s="85">
        <v>678765</v>
      </c>
      <c r="K464" s="48"/>
      <c r="L464" s="56"/>
    </row>
    <row r="465" spans="1:12" ht="15">
      <c r="A465" s="87">
        <v>434</v>
      </c>
      <c r="B465" s="88" t="s">
        <v>447</v>
      </c>
      <c r="C465" s="87" t="s">
        <v>448</v>
      </c>
      <c r="D465" s="87" t="s">
        <v>390</v>
      </c>
      <c r="E465" s="89" t="s">
        <v>226</v>
      </c>
      <c r="F465" s="84">
        <f t="shared" si="12"/>
        <v>27487698</v>
      </c>
      <c r="G465" s="85">
        <v>22334199</v>
      </c>
      <c r="H465" s="85">
        <v>4006218</v>
      </c>
      <c r="I465" s="85">
        <v>349312</v>
      </c>
      <c r="J465" s="85">
        <v>797969</v>
      </c>
      <c r="K465" s="30"/>
      <c r="L465" s="56"/>
    </row>
    <row r="466" spans="1:12" ht="15">
      <c r="A466" s="87">
        <v>435</v>
      </c>
      <c r="B466" s="88" t="s">
        <v>449</v>
      </c>
      <c r="C466" s="87" t="s">
        <v>450</v>
      </c>
      <c r="D466" s="87" t="s">
        <v>390</v>
      </c>
      <c r="E466" s="89" t="s">
        <v>451</v>
      </c>
      <c r="F466" s="84">
        <f t="shared" si="12"/>
        <v>3114646</v>
      </c>
      <c r="G466" s="85">
        <v>1776200</v>
      </c>
      <c r="H466" s="85">
        <v>1270670</v>
      </c>
      <c r="I466" s="85">
        <v>0</v>
      </c>
      <c r="J466" s="85">
        <v>67776</v>
      </c>
      <c r="K466" s="30"/>
      <c r="L466" s="56"/>
    </row>
    <row r="467" spans="1:12" ht="15">
      <c r="A467" s="87">
        <v>436</v>
      </c>
      <c r="B467" s="88" t="s">
        <v>452</v>
      </c>
      <c r="C467" s="87" t="s">
        <v>453</v>
      </c>
      <c r="D467" s="87" t="s">
        <v>390</v>
      </c>
      <c r="E467" s="89" t="s">
        <v>454</v>
      </c>
      <c r="F467" s="84">
        <f t="shared" si="12"/>
        <v>1244996</v>
      </c>
      <c r="G467" s="85">
        <v>593001</v>
      </c>
      <c r="H467" s="85">
        <v>651995</v>
      </c>
      <c r="I467" s="85">
        <v>0</v>
      </c>
      <c r="J467" s="85">
        <v>0</v>
      </c>
      <c r="K467" s="30"/>
      <c r="L467" s="56"/>
    </row>
    <row r="468" spans="1:12" ht="15">
      <c r="A468" s="87">
        <v>437</v>
      </c>
      <c r="B468" s="88" t="s">
        <v>455</v>
      </c>
      <c r="C468" s="87" t="s">
        <v>456</v>
      </c>
      <c r="D468" s="87" t="s">
        <v>390</v>
      </c>
      <c r="E468" s="89" t="s">
        <v>457</v>
      </c>
      <c r="F468" s="84">
        <f t="shared" si="12"/>
        <v>4227542</v>
      </c>
      <c r="G468" s="85">
        <v>834850</v>
      </c>
      <c r="H468" s="85">
        <v>1577755</v>
      </c>
      <c r="I468" s="85">
        <v>408080</v>
      </c>
      <c r="J468" s="85">
        <v>1406857</v>
      </c>
      <c r="K468" s="30"/>
      <c r="L468" s="56"/>
    </row>
    <row r="469" spans="1:12" ht="15">
      <c r="A469" s="87">
        <v>438</v>
      </c>
      <c r="B469" s="88" t="s">
        <v>458</v>
      </c>
      <c r="C469" s="87" t="s">
        <v>459</v>
      </c>
      <c r="D469" s="87" t="s">
        <v>390</v>
      </c>
      <c r="E469" s="89" t="s">
        <v>460</v>
      </c>
      <c r="F469" s="84">
        <f t="shared" si="12"/>
        <v>30086851</v>
      </c>
      <c r="G469" s="85">
        <v>10239338</v>
      </c>
      <c r="H469" s="85">
        <v>11123125</v>
      </c>
      <c r="I469" s="85">
        <v>28500</v>
      </c>
      <c r="J469" s="85">
        <v>8695888</v>
      </c>
      <c r="K469" s="30"/>
      <c r="L469" s="56"/>
    </row>
    <row r="470" spans="1:12" ht="15">
      <c r="A470" s="87">
        <v>439</v>
      </c>
      <c r="B470" s="88" t="s">
        <v>461</v>
      </c>
      <c r="C470" s="87" t="s">
        <v>462</v>
      </c>
      <c r="D470" s="87" t="s">
        <v>390</v>
      </c>
      <c r="E470" s="89" t="s">
        <v>463</v>
      </c>
      <c r="F470" s="84">
        <f t="shared" si="12"/>
        <v>24246917</v>
      </c>
      <c r="G470" s="85">
        <v>7927577</v>
      </c>
      <c r="H470" s="85">
        <v>11161853</v>
      </c>
      <c r="I470" s="85">
        <v>3524042</v>
      </c>
      <c r="J470" s="85">
        <v>1633445</v>
      </c>
      <c r="K470" s="30"/>
      <c r="L470" s="56"/>
    </row>
    <row r="471" spans="1:12" ht="15">
      <c r="A471" s="87">
        <v>440</v>
      </c>
      <c r="B471" s="88" t="s">
        <v>464</v>
      </c>
      <c r="C471" s="87" t="s">
        <v>465</v>
      </c>
      <c r="D471" s="87" t="s">
        <v>390</v>
      </c>
      <c r="E471" s="89" t="s">
        <v>466</v>
      </c>
      <c r="F471" s="84">
        <f t="shared" si="12"/>
        <v>12715356</v>
      </c>
      <c r="G471" s="85">
        <v>5026158</v>
      </c>
      <c r="H471" s="85">
        <v>5322776</v>
      </c>
      <c r="I471" s="85">
        <v>125500</v>
      </c>
      <c r="J471" s="85">
        <v>2240922</v>
      </c>
      <c r="K471" s="30"/>
      <c r="L471" s="56"/>
    </row>
    <row r="472" spans="1:12" ht="15">
      <c r="A472" s="87">
        <v>441</v>
      </c>
      <c r="B472" s="88" t="s">
        <v>467</v>
      </c>
      <c r="C472" s="87" t="s">
        <v>468</v>
      </c>
      <c r="D472" s="87" t="s">
        <v>390</v>
      </c>
      <c r="E472" s="89" t="s">
        <v>469</v>
      </c>
      <c r="F472" s="84">
        <f t="shared" si="12"/>
        <v>9472732</v>
      </c>
      <c r="G472" s="85">
        <v>3024961</v>
      </c>
      <c r="H472" s="85">
        <v>4279504</v>
      </c>
      <c r="I472" s="85">
        <v>746815</v>
      </c>
      <c r="J472" s="85">
        <v>1421452</v>
      </c>
      <c r="K472" s="30"/>
      <c r="L472" s="56"/>
    </row>
    <row r="473" spans="1:12" ht="15">
      <c r="A473" s="87">
        <v>442</v>
      </c>
      <c r="B473" s="88" t="s">
        <v>470</v>
      </c>
      <c r="C473" s="87" t="s">
        <v>471</v>
      </c>
      <c r="D473" s="87" t="s">
        <v>390</v>
      </c>
      <c r="E473" s="89" t="s">
        <v>472</v>
      </c>
      <c r="F473" s="84">
        <f t="shared" si="12"/>
        <v>18920939</v>
      </c>
      <c r="G473" s="85">
        <v>13927471</v>
      </c>
      <c r="H473" s="85">
        <v>4208453</v>
      </c>
      <c r="I473" s="85">
        <v>412000</v>
      </c>
      <c r="J473" s="85">
        <v>373015</v>
      </c>
      <c r="K473" s="30"/>
      <c r="L473" s="56"/>
    </row>
    <row r="474" spans="1:12" ht="15">
      <c r="A474" s="87">
        <v>443</v>
      </c>
      <c r="B474" s="88" t="s">
        <v>473</v>
      </c>
      <c r="C474" s="87" t="s">
        <v>474</v>
      </c>
      <c r="D474" s="87" t="s">
        <v>390</v>
      </c>
      <c r="E474" s="89" t="s">
        <v>475</v>
      </c>
      <c r="F474" s="84">
        <f t="shared" si="12"/>
        <v>1961776</v>
      </c>
      <c r="G474" s="85">
        <v>590000</v>
      </c>
      <c r="H474" s="85">
        <v>1294931</v>
      </c>
      <c r="I474" s="85">
        <v>25750</v>
      </c>
      <c r="J474" s="85">
        <v>51095</v>
      </c>
      <c r="K474" s="30"/>
      <c r="L474" s="56"/>
    </row>
    <row r="475" spans="1:12" ht="15">
      <c r="A475" s="87">
        <v>444</v>
      </c>
      <c r="B475" s="88" t="s">
        <v>476</v>
      </c>
      <c r="C475" s="87" t="s">
        <v>477</v>
      </c>
      <c r="D475" s="87" t="s">
        <v>390</v>
      </c>
      <c r="E475" s="89" t="s">
        <v>478</v>
      </c>
      <c r="F475" s="84">
        <f t="shared" si="12"/>
        <v>74573781</v>
      </c>
      <c r="G475" s="85">
        <v>50581402</v>
      </c>
      <c r="H475" s="85">
        <v>15912357</v>
      </c>
      <c r="I475" s="85">
        <v>126371</v>
      </c>
      <c r="J475" s="85">
        <v>7953651</v>
      </c>
      <c r="K475" s="30"/>
      <c r="L475" s="56"/>
    </row>
    <row r="476" spans="1:12" ht="15">
      <c r="A476" s="87">
        <v>445</v>
      </c>
      <c r="B476" s="88" t="s">
        <v>479</v>
      </c>
      <c r="C476" s="87" t="s">
        <v>480</v>
      </c>
      <c r="D476" s="87" t="s">
        <v>390</v>
      </c>
      <c r="E476" s="89" t="s">
        <v>481</v>
      </c>
      <c r="F476" s="84">
        <f t="shared" si="12"/>
        <v>11833427</v>
      </c>
      <c r="G476" s="85">
        <v>7394541</v>
      </c>
      <c r="H476" s="85">
        <v>3199306</v>
      </c>
      <c r="I476" s="85">
        <v>0</v>
      </c>
      <c r="J476" s="85">
        <v>1239580</v>
      </c>
      <c r="K476" s="30"/>
      <c r="L476" s="56"/>
    </row>
    <row r="477" spans="1:12" ht="15">
      <c r="A477" s="87">
        <v>446</v>
      </c>
      <c r="B477" s="88" t="s">
        <v>482</v>
      </c>
      <c r="C477" s="87" t="s">
        <v>483</v>
      </c>
      <c r="D477" s="87" t="s">
        <v>390</v>
      </c>
      <c r="E477" s="89" t="s">
        <v>484</v>
      </c>
      <c r="F477" s="84">
        <f t="shared" si="12"/>
        <v>7791645</v>
      </c>
      <c r="G477" s="85">
        <v>0</v>
      </c>
      <c r="H477" s="85">
        <v>0</v>
      </c>
      <c r="I477" s="85">
        <v>4451495</v>
      </c>
      <c r="J477" s="85">
        <v>3340150</v>
      </c>
      <c r="K477" s="30"/>
      <c r="L477" s="56"/>
    </row>
    <row r="478" spans="1:12" s="5" customFormat="1" ht="15">
      <c r="A478" s="87">
        <v>447</v>
      </c>
      <c r="B478" s="88" t="s">
        <v>485</v>
      </c>
      <c r="C478" s="87" t="s">
        <v>486</v>
      </c>
      <c r="D478" s="87" t="s">
        <v>390</v>
      </c>
      <c r="E478" s="89" t="s">
        <v>487</v>
      </c>
      <c r="F478" s="84">
        <f t="shared" si="12"/>
        <v>19596743</v>
      </c>
      <c r="G478" s="85">
        <v>11432111</v>
      </c>
      <c r="H478" s="85">
        <v>6345761</v>
      </c>
      <c r="I478" s="85">
        <v>17851</v>
      </c>
      <c r="J478" s="85">
        <v>1801020</v>
      </c>
      <c r="K478" s="30"/>
      <c r="L478" s="56"/>
    </row>
    <row r="479" spans="1:12" ht="15">
      <c r="A479" s="87">
        <v>448</v>
      </c>
      <c r="B479" s="88" t="s">
        <v>489</v>
      </c>
      <c r="C479" s="87" t="s">
        <v>490</v>
      </c>
      <c r="D479" s="87" t="s">
        <v>488</v>
      </c>
      <c r="E479" s="89" t="s">
        <v>491</v>
      </c>
      <c r="F479" s="84">
        <f t="shared" si="12"/>
        <v>3209383</v>
      </c>
      <c r="G479" s="85">
        <v>0</v>
      </c>
      <c r="H479" s="85">
        <v>2044829</v>
      </c>
      <c r="I479" s="85">
        <v>100700</v>
      </c>
      <c r="J479" s="85">
        <v>1063854</v>
      </c>
      <c r="K479" s="30"/>
      <c r="L479" s="56"/>
    </row>
    <row r="480" spans="1:12" ht="15">
      <c r="A480" s="87">
        <v>449</v>
      </c>
      <c r="B480" s="88" t="s">
        <v>492</v>
      </c>
      <c r="C480" s="87" t="s">
        <v>493</v>
      </c>
      <c r="D480" s="87" t="s">
        <v>488</v>
      </c>
      <c r="E480" s="89" t="s">
        <v>494</v>
      </c>
      <c r="F480" s="84">
        <f t="shared" si="12"/>
        <v>56840313</v>
      </c>
      <c r="G480" s="85">
        <v>4989374</v>
      </c>
      <c r="H480" s="85">
        <v>18638653</v>
      </c>
      <c r="I480" s="85">
        <v>3677899</v>
      </c>
      <c r="J480" s="85">
        <v>29534387</v>
      </c>
      <c r="K480" s="30"/>
      <c r="L480" s="56"/>
    </row>
    <row r="481" spans="1:12" ht="15">
      <c r="A481" s="87">
        <v>450</v>
      </c>
      <c r="B481" s="88" t="s">
        <v>495</v>
      </c>
      <c r="C481" s="87" t="s">
        <v>496</v>
      </c>
      <c r="D481" s="87" t="s">
        <v>488</v>
      </c>
      <c r="E481" s="89" t="s">
        <v>497</v>
      </c>
      <c r="F481" s="84">
        <f t="shared" si="12"/>
        <v>2496223</v>
      </c>
      <c r="G481" s="85">
        <v>1097700</v>
      </c>
      <c r="H481" s="85">
        <v>1012538</v>
      </c>
      <c r="I481" s="85">
        <v>0</v>
      </c>
      <c r="J481" s="85">
        <v>385985</v>
      </c>
      <c r="K481" s="48"/>
      <c r="L481" s="56"/>
    </row>
    <row r="482" spans="1:12" ht="15">
      <c r="A482" s="87">
        <v>451</v>
      </c>
      <c r="B482" s="88" t="s">
        <v>498</v>
      </c>
      <c r="C482" s="87" t="s">
        <v>499</v>
      </c>
      <c r="D482" s="87" t="s">
        <v>488</v>
      </c>
      <c r="E482" s="89" t="s">
        <v>500</v>
      </c>
      <c r="F482" s="84">
        <f t="shared" si="12"/>
        <v>6917666</v>
      </c>
      <c r="G482" s="85">
        <v>1</v>
      </c>
      <c r="H482" s="85">
        <v>6040921</v>
      </c>
      <c r="I482" s="85">
        <v>55101</v>
      </c>
      <c r="J482" s="85">
        <v>821643</v>
      </c>
      <c r="K482" s="30"/>
      <c r="L482" s="56"/>
    </row>
    <row r="483" spans="1:12" ht="15">
      <c r="A483" s="87">
        <v>452</v>
      </c>
      <c r="B483" s="88" t="s">
        <v>501</v>
      </c>
      <c r="C483" s="87" t="s">
        <v>502</v>
      </c>
      <c r="D483" s="87" t="s">
        <v>488</v>
      </c>
      <c r="E483" s="89" t="s">
        <v>503</v>
      </c>
      <c r="F483" s="84">
        <f t="shared" si="12"/>
        <v>16431906</v>
      </c>
      <c r="G483" s="85">
        <v>891900</v>
      </c>
      <c r="H483" s="85">
        <v>5646597</v>
      </c>
      <c r="I483" s="85">
        <v>2600307</v>
      </c>
      <c r="J483" s="85">
        <v>7293102</v>
      </c>
      <c r="K483" s="48"/>
      <c r="L483" s="56"/>
    </row>
    <row r="484" spans="1:12" ht="15">
      <c r="A484" s="87">
        <v>453</v>
      </c>
      <c r="B484" s="88" t="s">
        <v>504</v>
      </c>
      <c r="C484" s="87" t="s">
        <v>505</v>
      </c>
      <c r="D484" s="87" t="s">
        <v>488</v>
      </c>
      <c r="E484" s="89" t="s">
        <v>506</v>
      </c>
      <c r="F484" s="84">
        <f t="shared" si="12"/>
        <v>4124823</v>
      </c>
      <c r="G484" s="85">
        <v>158900</v>
      </c>
      <c r="H484" s="85">
        <v>3152323</v>
      </c>
      <c r="I484" s="85">
        <v>5000</v>
      </c>
      <c r="J484" s="85">
        <v>808600</v>
      </c>
      <c r="K484" s="48"/>
      <c r="L484" s="56"/>
    </row>
    <row r="485" spans="1:12" ht="15">
      <c r="A485" s="87">
        <v>454</v>
      </c>
      <c r="B485" s="88" t="s">
        <v>507</v>
      </c>
      <c r="C485" s="87" t="s">
        <v>508</v>
      </c>
      <c r="D485" s="87" t="s">
        <v>488</v>
      </c>
      <c r="E485" s="89" t="s">
        <v>509</v>
      </c>
      <c r="F485" s="84">
        <f t="shared" si="12"/>
        <v>16980560</v>
      </c>
      <c r="G485" s="85">
        <v>327891</v>
      </c>
      <c r="H485" s="85">
        <v>8851613</v>
      </c>
      <c r="I485" s="85">
        <v>1187562</v>
      </c>
      <c r="J485" s="85">
        <v>6613494</v>
      </c>
      <c r="K485" s="30"/>
      <c r="L485" s="56"/>
    </row>
    <row r="486" spans="1:12" ht="15">
      <c r="A486" s="87">
        <v>455</v>
      </c>
      <c r="B486" s="88" t="s">
        <v>510</v>
      </c>
      <c r="C486" s="87" t="s">
        <v>511</v>
      </c>
      <c r="D486" s="87" t="s">
        <v>488</v>
      </c>
      <c r="E486" s="89" t="s">
        <v>512</v>
      </c>
      <c r="F486" s="84">
        <f t="shared" si="12"/>
        <v>67715763</v>
      </c>
      <c r="G486" s="85">
        <v>11834282</v>
      </c>
      <c r="H486" s="85">
        <v>16064249</v>
      </c>
      <c r="I486" s="85">
        <v>7613978</v>
      </c>
      <c r="J486" s="85">
        <v>32203254</v>
      </c>
      <c r="K486" s="30"/>
      <c r="L486" s="56"/>
    </row>
    <row r="487" spans="1:12" ht="15">
      <c r="A487" s="87">
        <v>456</v>
      </c>
      <c r="B487" s="88" t="s">
        <v>513</v>
      </c>
      <c r="C487" s="87" t="s">
        <v>514</v>
      </c>
      <c r="D487" s="87" t="s">
        <v>488</v>
      </c>
      <c r="E487" s="89" t="s">
        <v>515</v>
      </c>
      <c r="F487" s="84">
        <f t="shared" si="12"/>
        <v>5891721</v>
      </c>
      <c r="G487" s="85">
        <v>47200</v>
      </c>
      <c r="H487" s="85">
        <v>3564877</v>
      </c>
      <c r="I487" s="85">
        <v>0</v>
      </c>
      <c r="J487" s="85">
        <v>2279644</v>
      </c>
      <c r="K487" s="30"/>
      <c r="L487" s="56"/>
    </row>
    <row r="488" spans="1:12" ht="15">
      <c r="A488" s="87">
        <v>457</v>
      </c>
      <c r="B488" s="88" t="s">
        <v>516</v>
      </c>
      <c r="C488" s="87" t="s">
        <v>517</v>
      </c>
      <c r="D488" s="87" t="s">
        <v>488</v>
      </c>
      <c r="E488" s="89" t="s">
        <v>518</v>
      </c>
      <c r="F488" s="84">
        <f t="shared" si="12"/>
        <v>895665</v>
      </c>
      <c r="G488" s="85">
        <v>0</v>
      </c>
      <c r="H488" s="85">
        <v>773315</v>
      </c>
      <c r="I488" s="85">
        <v>0</v>
      </c>
      <c r="J488" s="85">
        <v>122350</v>
      </c>
      <c r="K488" s="30"/>
      <c r="L488" s="56"/>
    </row>
    <row r="489" spans="1:12" ht="15">
      <c r="A489" s="87">
        <v>458</v>
      </c>
      <c r="B489" s="88" t="s">
        <v>519</v>
      </c>
      <c r="C489" s="87" t="s">
        <v>520</v>
      </c>
      <c r="D489" s="87" t="s">
        <v>488</v>
      </c>
      <c r="E489" s="89" t="s">
        <v>521</v>
      </c>
      <c r="F489" s="84">
        <f t="shared" si="12"/>
        <v>6381674</v>
      </c>
      <c r="G489" s="85">
        <v>1084125</v>
      </c>
      <c r="H489" s="85">
        <v>4215299</v>
      </c>
      <c r="I489" s="85">
        <v>222300</v>
      </c>
      <c r="J489" s="85">
        <v>859950</v>
      </c>
      <c r="K489" s="49"/>
      <c r="L489" s="43"/>
    </row>
    <row r="490" spans="1:12" ht="15">
      <c r="A490" s="87">
        <v>459</v>
      </c>
      <c r="B490" s="88" t="s">
        <v>522</v>
      </c>
      <c r="C490" s="87" t="s">
        <v>523</v>
      </c>
      <c r="D490" s="87" t="s">
        <v>488</v>
      </c>
      <c r="E490" s="89" t="s">
        <v>524</v>
      </c>
      <c r="F490" s="84">
        <f t="shared" si="12"/>
        <v>12283764</v>
      </c>
      <c r="G490" s="85">
        <v>955965</v>
      </c>
      <c r="H490" s="85">
        <v>3018741</v>
      </c>
      <c r="I490" s="85">
        <v>2187696</v>
      </c>
      <c r="J490" s="85">
        <v>6121362</v>
      </c>
      <c r="K490" s="30"/>
      <c r="L490" s="56"/>
    </row>
    <row r="491" spans="1:12" ht="15">
      <c r="A491" s="87">
        <v>460</v>
      </c>
      <c r="B491" s="88" t="s">
        <v>525</v>
      </c>
      <c r="C491" s="87" t="s">
        <v>526</v>
      </c>
      <c r="D491" s="87" t="s">
        <v>488</v>
      </c>
      <c r="E491" s="89" t="s">
        <v>527</v>
      </c>
      <c r="F491" s="84">
        <f t="shared" si="12"/>
        <v>5933626</v>
      </c>
      <c r="G491" s="85">
        <v>594000</v>
      </c>
      <c r="H491" s="85">
        <v>2280716</v>
      </c>
      <c r="I491" s="85">
        <v>0</v>
      </c>
      <c r="J491" s="85">
        <v>3058910</v>
      </c>
      <c r="K491" s="30"/>
      <c r="L491" s="56"/>
    </row>
    <row r="492" spans="1:12" ht="15">
      <c r="A492" s="87">
        <v>461</v>
      </c>
      <c r="B492" s="88" t="s">
        <v>528</v>
      </c>
      <c r="C492" s="87" t="s">
        <v>529</v>
      </c>
      <c r="D492" s="87" t="s">
        <v>488</v>
      </c>
      <c r="E492" s="89" t="s">
        <v>530</v>
      </c>
      <c r="F492" s="84">
        <f t="shared" si="12"/>
        <v>107940212</v>
      </c>
      <c r="G492" s="85">
        <v>4913887</v>
      </c>
      <c r="H492" s="85">
        <v>21025405</v>
      </c>
      <c r="I492" s="85">
        <v>53197095</v>
      </c>
      <c r="J492" s="85">
        <v>28803825</v>
      </c>
      <c r="K492" s="30"/>
      <c r="L492" s="56"/>
    </row>
    <row r="493" spans="1:12" ht="15">
      <c r="A493" s="87">
        <v>462</v>
      </c>
      <c r="B493" s="88" t="s">
        <v>531</v>
      </c>
      <c r="C493" s="87" t="s">
        <v>532</v>
      </c>
      <c r="D493" s="87" t="s">
        <v>488</v>
      </c>
      <c r="E493" s="89" t="s">
        <v>533</v>
      </c>
      <c r="F493" s="84">
        <f t="shared" si="12"/>
        <v>19052287</v>
      </c>
      <c r="G493" s="85">
        <v>626100</v>
      </c>
      <c r="H493" s="85">
        <v>11251250</v>
      </c>
      <c r="I493" s="85">
        <v>181552</v>
      </c>
      <c r="J493" s="85">
        <v>6993385</v>
      </c>
      <c r="K493" s="30"/>
      <c r="L493" s="56"/>
    </row>
    <row r="494" spans="1:12" ht="15">
      <c r="A494" s="87">
        <v>463</v>
      </c>
      <c r="B494" s="88" t="s">
        <v>534</v>
      </c>
      <c r="C494" s="87" t="s">
        <v>535</v>
      </c>
      <c r="D494" s="87" t="s">
        <v>488</v>
      </c>
      <c r="E494" s="89" t="s">
        <v>8</v>
      </c>
      <c r="F494" s="84">
        <f t="shared" si="12"/>
        <v>17965728</v>
      </c>
      <c r="G494" s="85">
        <v>11315150</v>
      </c>
      <c r="H494" s="85">
        <v>2852381</v>
      </c>
      <c r="I494" s="85">
        <v>25000</v>
      </c>
      <c r="J494" s="85">
        <v>3773197</v>
      </c>
      <c r="K494" s="49"/>
      <c r="L494" s="56"/>
    </row>
    <row r="495" spans="1:12" ht="15">
      <c r="A495" s="87">
        <v>464</v>
      </c>
      <c r="B495" s="88" t="s">
        <v>537</v>
      </c>
      <c r="C495" s="87" t="s">
        <v>538</v>
      </c>
      <c r="D495" s="87" t="s">
        <v>536</v>
      </c>
      <c r="E495" s="89" t="s">
        <v>539</v>
      </c>
      <c r="F495" s="84">
        <f t="shared" si="12"/>
        <v>2453026</v>
      </c>
      <c r="G495" s="85">
        <v>1663535</v>
      </c>
      <c r="H495" s="85">
        <v>309437</v>
      </c>
      <c r="I495" s="85">
        <v>134855</v>
      </c>
      <c r="J495" s="85">
        <v>345199</v>
      </c>
      <c r="K495" s="30"/>
      <c r="L495" s="56"/>
    </row>
    <row r="496" spans="1:12" s="5" customFormat="1" ht="15">
      <c r="A496" s="87">
        <v>465</v>
      </c>
      <c r="B496" s="88" t="s">
        <v>540</v>
      </c>
      <c r="C496" s="87" t="s">
        <v>541</v>
      </c>
      <c r="D496" s="87" t="s">
        <v>536</v>
      </c>
      <c r="E496" s="89" t="s">
        <v>542</v>
      </c>
      <c r="F496" s="84">
        <f t="shared" si="12"/>
        <v>1127942</v>
      </c>
      <c r="G496" s="85">
        <v>154600</v>
      </c>
      <c r="H496" s="85">
        <v>160695</v>
      </c>
      <c r="I496" s="85">
        <v>22809</v>
      </c>
      <c r="J496" s="85">
        <v>789838</v>
      </c>
      <c r="K496" s="30"/>
      <c r="L496" s="56"/>
    </row>
    <row r="497" spans="1:12" ht="15">
      <c r="A497" s="87">
        <v>466</v>
      </c>
      <c r="B497" s="88" t="s">
        <v>543</v>
      </c>
      <c r="C497" s="87" t="s">
        <v>544</v>
      </c>
      <c r="D497" s="87" t="s">
        <v>536</v>
      </c>
      <c r="E497" s="89" t="s">
        <v>545</v>
      </c>
      <c r="F497" s="84">
        <f t="shared" si="12"/>
        <v>200721</v>
      </c>
      <c r="G497" s="85">
        <v>5000</v>
      </c>
      <c r="H497" s="85">
        <v>150271</v>
      </c>
      <c r="I497" s="85">
        <v>20000</v>
      </c>
      <c r="J497" s="85">
        <v>25450</v>
      </c>
      <c r="K497" s="30"/>
      <c r="L497" s="56"/>
    </row>
    <row r="498" spans="1:12" ht="15">
      <c r="A498" s="87">
        <v>467</v>
      </c>
      <c r="B498" s="88" t="s">
        <v>546</v>
      </c>
      <c r="C498" s="87" t="s">
        <v>547</v>
      </c>
      <c r="D498" s="87" t="s">
        <v>536</v>
      </c>
      <c r="E498" s="89" t="s">
        <v>548</v>
      </c>
      <c r="F498" s="84">
        <f t="shared" si="12"/>
        <v>1808675</v>
      </c>
      <c r="G498" s="85">
        <v>310000</v>
      </c>
      <c r="H498" s="85">
        <v>709987</v>
      </c>
      <c r="I498" s="85">
        <v>238736</v>
      </c>
      <c r="J498" s="85">
        <v>549952</v>
      </c>
      <c r="K498" s="30"/>
      <c r="L498" s="56"/>
    </row>
    <row r="499" spans="1:12" ht="15">
      <c r="A499" s="87">
        <v>468</v>
      </c>
      <c r="B499" s="88" t="s">
        <v>549</v>
      </c>
      <c r="C499" s="87" t="s">
        <v>550</v>
      </c>
      <c r="D499" s="87" t="s">
        <v>536</v>
      </c>
      <c r="E499" s="89" t="s">
        <v>551</v>
      </c>
      <c r="F499" s="84">
        <f t="shared" si="12"/>
        <v>1409114</v>
      </c>
      <c r="G499" s="85">
        <v>58280</v>
      </c>
      <c r="H499" s="85">
        <v>386075</v>
      </c>
      <c r="I499" s="85">
        <v>443935</v>
      </c>
      <c r="J499" s="85">
        <v>520824</v>
      </c>
      <c r="K499" s="30"/>
      <c r="L499" s="56"/>
    </row>
    <row r="500" spans="1:12" ht="15">
      <c r="A500" s="87">
        <v>469</v>
      </c>
      <c r="B500" s="88" t="s">
        <v>552</v>
      </c>
      <c r="C500" s="87" t="s">
        <v>553</v>
      </c>
      <c r="D500" s="87" t="s">
        <v>536</v>
      </c>
      <c r="E500" s="89" t="s">
        <v>554</v>
      </c>
      <c r="F500" s="84">
        <f t="shared" si="12"/>
        <v>42520276</v>
      </c>
      <c r="G500" s="85">
        <v>210300</v>
      </c>
      <c r="H500" s="85">
        <v>719200</v>
      </c>
      <c r="I500" s="85">
        <v>38204926</v>
      </c>
      <c r="J500" s="85">
        <v>3385850</v>
      </c>
      <c r="K500" s="30"/>
      <c r="L500" s="56"/>
    </row>
    <row r="501" spans="1:12" ht="15">
      <c r="A501" s="87">
        <v>470</v>
      </c>
      <c r="B501" s="88" t="s">
        <v>555</v>
      </c>
      <c r="C501" s="87" t="s">
        <v>556</v>
      </c>
      <c r="D501" s="87" t="s">
        <v>536</v>
      </c>
      <c r="E501" s="89" t="s">
        <v>557</v>
      </c>
      <c r="F501" s="84">
        <f t="shared" si="12"/>
        <v>714336</v>
      </c>
      <c r="G501" s="85">
        <v>0</v>
      </c>
      <c r="H501" s="85">
        <v>346896</v>
      </c>
      <c r="I501" s="85">
        <v>0</v>
      </c>
      <c r="J501" s="85">
        <v>367440</v>
      </c>
      <c r="K501" s="49"/>
      <c r="L501" s="56"/>
    </row>
    <row r="502" spans="1:12" ht="15">
      <c r="A502" s="87">
        <v>471</v>
      </c>
      <c r="B502" s="88" t="s">
        <v>558</v>
      </c>
      <c r="C502" s="87" t="s">
        <v>559</v>
      </c>
      <c r="D502" s="87" t="s">
        <v>536</v>
      </c>
      <c r="E502" s="89" t="s">
        <v>560</v>
      </c>
      <c r="F502" s="84">
        <f t="shared" si="12"/>
        <v>8215935</v>
      </c>
      <c r="G502" s="85">
        <v>184800</v>
      </c>
      <c r="H502" s="85">
        <v>2444456</v>
      </c>
      <c r="I502" s="85">
        <v>894704</v>
      </c>
      <c r="J502" s="85">
        <v>4691975</v>
      </c>
      <c r="K502" s="30"/>
      <c r="L502" s="56"/>
    </row>
    <row r="503" spans="1:12" ht="15">
      <c r="A503" s="87">
        <v>472</v>
      </c>
      <c r="B503" s="88" t="s">
        <v>561</v>
      </c>
      <c r="C503" s="87" t="s">
        <v>562</v>
      </c>
      <c r="D503" s="87" t="s">
        <v>536</v>
      </c>
      <c r="E503" s="89" t="s">
        <v>563</v>
      </c>
      <c r="F503" s="84">
        <f t="shared" si="12"/>
        <v>6658879</v>
      </c>
      <c r="G503" s="85">
        <v>782200</v>
      </c>
      <c r="H503" s="85">
        <v>4530795</v>
      </c>
      <c r="I503" s="85">
        <v>130548</v>
      </c>
      <c r="J503" s="85">
        <v>1215336</v>
      </c>
      <c r="K503" s="48"/>
      <c r="L503" s="56"/>
    </row>
    <row r="504" spans="1:12" ht="15">
      <c r="A504" s="87">
        <v>473</v>
      </c>
      <c r="B504" s="88" t="s">
        <v>564</v>
      </c>
      <c r="C504" s="87" t="s">
        <v>565</v>
      </c>
      <c r="D504" s="87" t="s">
        <v>536</v>
      </c>
      <c r="E504" s="89" t="s">
        <v>566</v>
      </c>
      <c r="F504" s="84">
        <f t="shared" si="12"/>
        <v>5197379</v>
      </c>
      <c r="G504" s="85">
        <v>1085956</v>
      </c>
      <c r="H504" s="85">
        <v>537700</v>
      </c>
      <c r="I504" s="85">
        <v>2032829</v>
      </c>
      <c r="J504" s="85">
        <v>1540894</v>
      </c>
      <c r="K504" s="30"/>
      <c r="L504" s="56"/>
    </row>
    <row r="505" spans="1:12" ht="15">
      <c r="A505" s="87">
        <v>474</v>
      </c>
      <c r="B505" s="88" t="s">
        <v>567</v>
      </c>
      <c r="C505" s="87" t="s">
        <v>568</v>
      </c>
      <c r="D505" s="87" t="s">
        <v>536</v>
      </c>
      <c r="E505" s="89" t="s">
        <v>574</v>
      </c>
      <c r="F505" s="84">
        <f t="shared" si="12"/>
        <v>1138936</v>
      </c>
      <c r="G505" s="85">
        <v>155000</v>
      </c>
      <c r="H505" s="85">
        <v>461914</v>
      </c>
      <c r="I505" s="85">
        <v>209000</v>
      </c>
      <c r="J505" s="85">
        <v>313022</v>
      </c>
      <c r="K505" s="30"/>
      <c r="L505" s="56"/>
    </row>
    <row r="506" spans="1:12" ht="15">
      <c r="A506" s="87">
        <v>475</v>
      </c>
      <c r="B506" s="88" t="s">
        <v>575</v>
      </c>
      <c r="C506" s="87" t="s">
        <v>576</v>
      </c>
      <c r="D506" s="87" t="s">
        <v>536</v>
      </c>
      <c r="E506" s="89" t="s">
        <v>577</v>
      </c>
      <c r="F506" s="84">
        <f t="shared" si="12"/>
        <v>1603356</v>
      </c>
      <c r="G506" s="85">
        <v>0</v>
      </c>
      <c r="H506" s="85">
        <v>615664</v>
      </c>
      <c r="I506" s="85">
        <v>2000</v>
      </c>
      <c r="J506" s="85">
        <v>985692</v>
      </c>
      <c r="K506" s="30"/>
      <c r="L506" s="56"/>
    </row>
    <row r="507" spans="1:12" ht="15">
      <c r="A507" s="87">
        <v>476</v>
      </c>
      <c r="B507" s="88" t="s">
        <v>578</v>
      </c>
      <c r="C507" s="87" t="s">
        <v>579</v>
      </c>
      <c r="D507" s="87" t="s">
        <v>536</v>
      </c>
      <c r="E507" s="89" t="s">
        <v>580</v>
      </c>
      <c r="F507" s="84">
        <f t="shared" si="12"/>
        <v>4939277</v>
      </c>
      <c r="G507" s="85">
        <v>696785</v>
      </c>
      <c r="H507" s="85">
        <v>1650228</v>
      </c>
      <c r="I507" s="85">
        <v>70045</v>
      </c>
      <c r="J507" s="85">
        <v>2522219</v>
      </c>
      <c r="K507" s="30"/>
      <c r="L507" s="43"/>
    </row>
    <row r="508" spans="1:12" ht="15">
      <c r="A508" s="87">
        <v>477</v>
      </c>
      <c r="B508" s="88" t="s">
        <v>581</v>
      </c>
      <c r="C508" s="87" t="s">
        <v>582</v>
      </c>
      <c r="D508" s="87" t="s">
        <v>536</v>
      </c>
      <c r="E508" s="89" t="s">
        <v>583</v>
      </c>
      <c r="F508" s="84">
        <f t="shared" si="12"/>
        <v>3610926</v>
      </c>
      <c r="G508" s="85">
        <v>939606</v>
      </c>
      <c r="H508" s="85">
        <v>591018</v>
      </c>
      <c r="I508" s="85">
        <v>971543</v>
      </c>
      <c r="J508" s="85">
        <v>1108759</v>
      </c>
      <c r="K508" s="30"/>
      <c r="L508" s="56"/>
    </row>
    <row r="509" spans="1:12" ht="15">
      <c r="A509" s="87">
        <v>478</v>
      </c>
      <c r="B509" s="88" t="s">
        <v>584</v>
      </c>
      <c r="C509" s="87" t="s">
        <v>585</v>
      </c>
      <c r="D509" s="87" t="s">
        <v>536</v>
      </c>
      <c r="E509" s="89" t="s">
        <v>586</v>
      </c>
      <c r="F509" s="84">
        <f t="shared" si="12"/>
        <v>1435584</v>
      </c>
      <c r="G509" s="85">
        <v>200000</v>
      </c>
      <c r="H509" s="85">
        <v>856713</v>
      </c>
      <c r="I509" s="85">
        <v>33000</v>
      </c>
      <c r="J509" s="85">
        <v>345871</v>
      </c>
      <c r="K509" s="30"/>
      <c r="L509" s="56"/>
    </row>
    <row r="510" spans="1:12" ht="15">
      <c r="A510" s="87">
        <v>479</v>
      </c>
      <c r="B510" s="88" t="s">
        <v>588</v>
      </c>
      <c r="C510" s="87" t="s">
        <v>589</v>
      </c>
      <c r="D510" s="87" t="s">
        <v>587</v>
      </c>
      <c r="E510" s="89" t="s">
        <v>590</v>
      </c>
      <c r="F510" s="84">
        <f t="shared" si="12"/>
        <v>16925368</v>
      </c>
      <c r="G510" s="85">
        <v>5389700</v>
      </c>
      <c r="H510" s="85">
        <v>4890565</v>
      </c>
      <c r="I510" s="85">
        <v>387304</v>
      </c>
      <c r="J510" s="85">
        <v>6257799</v>
      </c>
      <c r="K510" s="30"/>
      <c r="L510" s="56"/>
    </row>
    <row r="511" spans="1:12" ht="15">
      <c r="A511" s="87">
        <v>480</v>
      </c>
      <c r="B511" s="88" t="s">
        <v>591</v>
      </c>
      <c r="C511" s="87" t="s">
        <v>592</v>
      </c>
      <c r="D511" s="87" t="s">
        <v>587</v>
      </c>
      <c r="E511" s="89" t="s">
        <v>593</v>
      </c>
      <c r="F511" s="84">
        <f t="shared" si="12"/>
        <v>44933596</v>
      </c>
      <c r="G511" s="85">
        <v>8438003</v>
      </c>
      <c r="H511" s="85">
        <v>21107582</v>
      </c>
      <c r="I511" s="85">
        <v>727901</v>
      </c>
      <c r="J511" s="85">
        <v>14660110</v>
      </c>
      <c r="K511" s="30"/>
      <c r="L511" s="56"/>
    </row>
    <row r="512" spans="1:12" ht="15">
      <c r="A512" s="87">
        <v>481</v>
      </c>
      <c r="B512" s="88" t="s">
        <v>594</v>
      </c>
      <c r="C512" s="87" t="s">
        <v>595</v>
      </c>
      <c r="D512" s="87" t="s">
        <v>587</v>
      </c>
      <c r="E512" s="89" t="s">
        <v>596</v>
      </c>
      <c r="F512" s="84">
        <f t="shared" si="12"/>
        <v>19088544</v>
      </c>
      <c r="G512" s="85">
        <v>5088601</v>
      </c>
      <c r="H512" s="85">
        <v>9246958</v>
      </c>
      <c r="I512" s="85">
        <v>1387075</v>
      </c>
      <c r="J512" s="85">
        <v>3365910</v>
      </c>
      <c r="K512" s="30"/>
      <c r="L512" s="56"/>
    </row>
    <row r="513" spans="1:12" ht="15">
      <c r="A513" s="87">
        <v>482</v>
      </c>
      <c r="B513" s="88" t="s">
        <v>597</v>
      </c>
      <c r="C513" s="87" t="s">
        <v>598</v>
      </c>
      <c r="D513" s="87" t="s">
        <v>587</v>
      </c>
      <c r="E513" s="89" t="s">
        <v>599</v>
      </c>
      <c r="F513" s="84">
        <f t="shared" si="12"/>
        <v>10191619</v>
      </c>
      <c r="G513" s="85">
        <v>635875</v>
      </c>
      <c r="H513" s="85">
        <v>8569386</v>
      </c>
      <c r="I513" s="85">
        <v>0</v>
      </c>
      <c r="J513" s="85">
        <v>986358</v>
      </c>
      <c r="K513" s="30"/>
      <c r="L513" s="56"/>
    </row>
    <row r="514" spans="1:12" ht="15">
      <c r="A514" s="87">
        <v>483</v>
      </c>
      <c r="B514" s="88" t="s">
        <v>600</v>
      </c>
      <c r="C514" s="87" t="s">
        <v>601</v>
      </c>
      <c r="D514" s="87" t="s">
        <v>587</v>
      </c>
      <c r="E514" s="89" t="s">
        <v>602</v>
      </c>
      <c r="F514" s="84">
        <f t="shared" si="12"/>
        <v>31587228</v>
      </c>
      <c r="G514" s="85">
        <v>1889200</v>
      </c>
      <c r="H514" s="85">
        <v>4146996</v>
      </c>
      <c r="I514" s="85">
        <v>12023464</v>
      </c>
      <c r="J514" s="85">
        <v>13527568</v>
      </c>
      <c r="K514" s="30"/>
      <c r="L514" s="56"/>
    </row>
    <row r="515" spans="1:12" ht="15">
      <c r="A515" s="87">
        <v>484</v>
      </c>
      <c r="B515" s="88" t="s">
        <v>603</v>
      </c>
      <c r="C515" s="87" t="s">
        <v>604</v>
      </c>
      <c r="D515" s="87" t="s">
        <v>587</v>
      </c>
      <c r="E515" s="89" t="s">
        <v>605</v>
      </c>
      <c r="F515" s="84">
        <f t="shared" si="12"/>
        <v>108155237</v>
      </c>
      <c r="G515" s="85">
        <v>4271842</v>
      </c>
      <c r="H515" s="85">
        <v>22010496</v>
      </c>
      <c r="I515" s="85">
        <v>18520775</v>
      </c>
      <c r="J515" s="85">
        <v>63352124</v>
      </c>
      <c r="K515" s="30"/>
      <c r="L515" s="56"/>
    </row>
    <row r="516" spans="1:12" ht="15">
      <c r="A516" s="87">
        <v>485</v>
      </c>
      <c r="B516" s="88" t="s">
        <v>606</v>
      </c>
      <c r="C516" s="87" t="s">
        <v>607</v>
      </c>
      <c r="D516" s="87" t="s">
        <v>587</v>
      </c>
      <c r="E516" s="89" t="s">
        <v>608</v>
      </c>
      <c r="F516" s="84">
        <f t="shared" si="12"/>
        <v>8989033</v>
      </c>
      <c r="G516" s="85">
        <v>6125850</v>
      </c>
      <c r="H516" s="85">
        <v>2828383</v>
      </c>
      <c r="I516" s="85">
        <v>0</v>
      </c>
      <c r="J516" s="85">
        <v>34800</v>
      </c>
      <c r="K516" s="30"/>
      <c r="L516" s="56"/>
    </row>
    <row r="517" spans="1:12" ht="15">
      <c r="A517" s="87">
        <v>486</v>
      </c>
      <c r="B517" s="88" t="s">
        <v>609</v>
      </c>
      <c r="C517" s="87" t="s">
        <v>610</v>
      </c>
      <c r="D517" s="87" t="s">
        <v>587</v>
      </c>
      <c r="E517" s="89" t="s">
        <v>1554</v>
      </c>
      <c r="F517" s="84">
        <f aca="true" t="shared" si="13" ref="F517:F580">G517+H517+I517+J517</f>
        <v>142665265</v>
      </c>
      <c r="G517" s="85">
        <v>36267564</v>
      </c>
      <c r="H517" s="85">
        <v>22754285</v>
      </c>
      <c r="I517" s="85">
        <v>21429790</v>
      </c>
      <c r="J517" s="85">
        <v>62213626</v>
      </c>
      <c r="K517" s="30"/>
      <c r="L517" s="56"/>
    </row>
    <row r="518" spans="1:12" ht="15">
      <c r="A518" s="87">
        <v>487</v>
      </c>
      <c r="B518" s="88" t="s">
        <v>611</v>
      </c>
      <c r="C518" s="87" t="s">
        <v>612</v>
      </c>
      <c r="D518" s="87" t="s">
        <v>587</v>
      </c>
      <c r="E518" s="89" t="s">
        <v>626</v>
      </c>
      <c r="F518" s="84">
        <f t="shared" si="13"/>
        <v>10050366</v>
      </c>
      <c r="G518" s="85">
        <v>1580300</v>
      </c>
      <c r="H518" s="85">
        <v>2988697</v>
      </c>
      <c r="I518" s="85">
        <v>1109950</v>
      </c>
      <c r="J518" s="85">
        <v>4371419</v>
      </c>
      <c r="K518" s="30"/>
      <c r="L518" s="56"/>
    </row>
    <row r="519" spans="1:12" ht="15">
      <c r="A519" s="87">
        <v>488</v>
      </c>
      <c r="B519" s="88" t="s">
        <v>627</v>
      </c>
      <c r="C519" s="87" t="s">
        <v>628</v>
      </c>
      <c r="D519" s="87" t="s">
        <v>587</v>
      </c>
      <c r="E519" s="89" t="s">
        <v>629</v>
      </c>
      <c r="F519" s="84">
        <f t="shared" si="13"/>
        <v>45576260</v>
      </c>
      <c r="G519" s="85">
        <v>19489088</v>
      </c>
      <c r="H519" s="85">
        <v>15671399</v>
      </c>
      <c r="I519" s="85">
        <v>3035545</v>
      </c>
      <c r="J519" s="85">
        <v>7380228</v>
      </c>
      <c r="K519" s="30"/>
      <c r="L519" s="56"/>
    </row>
    <row r="520" spans="1:12" s="5" customFormat="1" ht="15">
      <c r="A520" s="87">
        <v>489</v>
      </c>
      <c r="B520" s="88" t="s">
        <v>630</v>
      </c>
      <c r="C520" s="87" t="s">
        <v>631</v>
      </c>
      <c r="D520" s="87" t="s">
        <v>587</v>
      </c>
      <c r="E520" s="89" t="s">
        <v>632</v>
      </c>
      <c r="F520" s="84">
        <f t="shared" si="13"/>
        <v>6093077</v>
      </c>
      <c r="G520" s="85">
        <v>666475</v>
      </c>
      <c r="H520" s="85">
        <v>2627666</v>
      </c>
      <c r="I520" s="85">
        <v>25009</v>
      </c>
      <c r="J520" s="85">
        <v>2773927</v>
      </c>
      <c r="K520" s="30"/>
      <c r="L520" s="56"/>
    </row>
    <row r="521" spans="1:12" ht="15">
      <c r="A521" s="87">
        <v>490</v>
      </c>
      <c r="B521" s="88" t="s">
        <v>633</v>
      </c>
      <c r="C521" s="87" t="s">
        <v>634</v>
      </c>
      <c r="D521" s="87" t="s">
        <v>587</v>
      </c>
      <c r="E521" s="89" t="s">
        <v>635</v>
      </c>
      <c r="F521" s="84">
        <f t="shared" si="13"/>
        <v>339310</v>
      </c>
      <c r="G521" s="85">
        <v>100000</v>
      </c>
      <c r="H521" s="85">
        <v>239310</v>
      </c>
      <c r="I521" s="85">
        <v>0</v>
      </c>
      <c r="J521" s="85">
        <v>0</v>
      </c>
      <c r="K521" s="30"/>
      <c r="L521" s="56"/>
    </row>
    <row r="522" spans="1:12" ht="15">
      <c r="A522" s="87">
        <v>491</v>
      </c>
      <c r="B522" s="88" t="s">
        <v>636</v>
      </c>
      <c r="C522" s="87" t="s">
        <v>637</v>
      </c>
      <c r="D522" s="87" t="s">
        <v>587</v>
      </c>
      <c r="E522" s="89" t="s">
        <v>638</v>
      </c>
      <c r="F522" s="84">
        <f t="shared" si="13"/>
        <v>48164348</v>
      </c>
      <c r="G522" s="85">
        <v>14314210</v>
      </c>
      <c r="H522" s="85">
        <v>11944475</v>
      </c>
      <c r="I522" s="85">
        <v>10632680</v>
      </c>
      <c r="J522" s="85">
        <v>11272983</v>
      </c>
      <c r="K522" s="30"/>
      <c r="L522" s="56"/>
    </row>
    <row r="523" spans="1:12" ht="15">
      <c r="A523" s="87">
        <v>492</v>
      </c>
      <c r="B523" s="88" t="s">
        <v>639</v>
      </c>
      <c r="C523" s="87" t="s">
        <v>640</v>
      </c>
      <c r="D523" s="87" t="s">
        <v>587</v>
      </c>
      <c r="E523" s="89" t="s">
        <v>641</v>
      </c>
      <c r="F523" s="84">
        <f t="shared" si="13"/>
        <v>6421554</v>
      </c>
      <c r="G523" s="85">
        <v>0</v>
      </c>
      <c r="H523" s="85">
        <v>4194415</v>
      </c>
      <c r="I523" s="85">
        <v>0</v>
      </c>
      <c r="J523" s="85">
        <v>2227139</v>
      </c>
      <c r="K523" s="30"/>
      <c r="L523" s="56"/>
    </row>
    <row r="524" spans="1:12" ht="15">
      <c r="A524" s="87">
        <v>493</v>
      </c>
      <c r="B524" s="88" t="s">
        <v>642</v>
      </c>
      <c r="C524" s="87" t="s">
        <v>643</v>
      </c>
      <c r="D524" s="87" t="s">
        <v>587</v>
      </c>
      <c r="E524" s="89" t="s">
        <v>1735</v>
      </c>
      <c r="F524" s="84">
        <f t="shared" si="13"/>
        <v>5627770</v>
      </c>
      <c r="G524" s="85">
        <v>1193500</v>
      </c>
      <c r="H524" s="85">
        <v>2704479</v>
      </c>
      <c r="I524" s="85">
        <v>183000</v>
      </c>
      <c r="J524" s="85">
        <v>1546791</v>
      </c>
      <c r="K524" s="30"/>
      <c r="L524" s="56"/>
    </row>
    <row r="525" spans="1:12" ht="15">
      <c r="A525" s="87">
        <v>494</v>
      </c>
      <c r="B525" s="88" t="s">
        <v>644</v>
      </c>
      <c r="C525" s="87" t="s">
        <v>645</v>
      </c>
      <c r="D525" s="87" t="s">
        <v>587</v>
      </c>
      <c r="E525" s="89" t="s">
        <v>646</v>
      </c>
      <c r="F525" s="84">
        <f t="shared" si="13"/>
        <v>14922357</v>
      </c>
      <c r="G525" s="85">
        <v>1008012</v>
      </c>
      <c r="H525" s="85">
        <v>2416850</v>
      </c>
      <c r="I525" s="85">
        <v>265002</v>
      </c>
      <c r="J525" s="85">
        <v>11232493</v>
      </c>
      <c r="K525" s="30"/>
      <c r="L525" s="56"/>
    </row>
    <row r="526" spans="1:12" ht="15">
      <c r="A526" s="87">
        <v>495</v>
      </c>
      <c r="B526" s="88" t="s">
        <v>647</v>
      </c>
      <c r="C526" s="87" t="s">
        <v>648</v>
      </c>
      <c r="D526" s="87" t="s">
        <v>587</v>
      </c>
      <c r="E526" s="89" t="s">
        <v>649</v>
      </c>
      <c r="F526" s="84">
        <f t="shared" si="13"/>
        <v>930544</v>
      </c>
      <c r="G526" s="85">
        <v>0</v>
      </c>
      <c r="H526" s="85">
        <v>291794</v>
      </c>
      <c r="I526" s="85">
        <v>92200</v>
      </c>
      <c r="J526" s="85">
        <v>546550</v>
      </c>
      <c r="K526" s="30"/>
      <c r="L526" s="56"/>
    </row>
    <row r="527" spans="1:12" ht="15">
      <c r="A527" s="87">
        <v>496</v>
      </c>
      <c r="B527" s="88" t="s">
        <v>650</v>
      </c>
      <c r="C527" s="87" t="s">
        <v>651</v>
      </c>
      <c r="D527" s="87" t="s">
        <v>587</v>
      </c>
      <c r="E527" s="89" t="s">
        <v>652</v>
      </c>
      <c r="F527" s="84">
        <f t="shared" si="13"/>
        <v>18266305</v>
      </c>
      <c r="G527" s="85">
        <v>0</v>
      </c>
      <c r="H527" s="85">
        <v>3265161</v>
      </c>
      <c r="I527" s="85">
        <v>8693000</v>
      </c>
      <c r="J527" s="85">
        <v>6308144</v>
      </c>
      <c r="K527" s="30"/>
      <c r="L527" s="56"/>
    </row>
    <row r="528" spans="1:12" ht="15">
      <c r="A528" s="87">
        <v>497</v>
      </c>
      <c r="B528" s="88" t="s">
        <v>653</v>
      </c>
      <c r="C528" s="87" t="s">
        <v>654</v>
      </c>
      <c r="D528" s="87" t="s">
        <v>587</v>
      </c>
      <c r="E528" s="89" t="s">
        <v>572</v>
      </c>
      <c r="F528" s="84">
        <f t="shared" si="13"/>
        <v>1658096</v>
      </c>
      <c r="G528" s="85">
        <v>350200</v>
      </c>
      <c r="H528" s="85">
        <v>1114363</v>
      </c>
      <c r="I528" s="85">
        <v>19375</v>
      </c>
      <c r="J528" s="85">
        <v>174158</v>
      </c>
      <c r="K528" s="30"/>
      <c r="L528" s="56"/>
    </row>
    <row r="529" spans="1:12" ht="15">
      <c r="A529" s="87">
        <v>498</v>
      </c>
      <c r="B529" s="88" t="s">
        <v>655</v>
      </c>
      <c r="C529" s="87" t="s">
        <v>656</v>
      </c>
      <c r="D529" s="87" t="s">
        <v>587</v>
      </c>
      <c r="E529" s="89" t="s">
        <v>657</v>
      </c>
      <c r="F529" s="84">
        <f t="shared" si="13"/>
        <v>41460854</v>
      </c>
      <c r="G529" s="85">
        <v>9907063</v>
      </c>
      <c r="H529" s="85">
        <v>11902685</v>
      </c>
      <c r="I529" s="85">
        <v>1003344</v>
      </c>
      <c r="J529" s="85">
        <v>18647762</v>
      </c>
      <c r="K529" s="30"/>
      <c r="L529" s="56"/>
    </row>
    <row r="530" spans="1:12" ht="15">
      <c r="A530" s="87">
        <v>499</v>
      </c>
      <c r="B530" s="88" t="s">
        <v>658</v>
      </c>
      <c r="C530" s="87" t="s">
        <v>659</v>
      </c>
      <c r="D530" s="87" t="s">
        <v>587</v>
      </c>
      <c r="E530" s="89" t="s">
        <v>660</v>
      </c>
      <c r="F530" s="84">
        <f t="shared" si="13"/>
        <v>17606817</v>
      </c>
      <c r="G530" s="85">
        <v>7952887</v>
      </c>
      <c r="H530" s="85">
        <v>5751002</v>
      </c>
      <c r="I530" s="85">
        <v>172110</v>
      </c>
      <c r="J530" s="85">
        <v>3730818</v>
      </c>
      <c r="K530" s="30"/>
      <c r="L530" s="43"/>
    </row>
    <row r="531" spans="1:12" ht="15">
      <c r="A531" s="87">
        <v>500</v>
      </c>
      <c r="B531" s="88" t="s">
        <v>662</v>
      </c>
      <c r="C531" s="87" t="s">
        <v>663</v>
      </c>
      <c r="D531" s="87" t="s">
        <v>661</v>
      </c>
      <c r="E531" s="89" t="s">
        <v>664</v>
      </c>
      <c r="F531" s="84">
        <f t="shared" si="13"/>
        <v>218060</v>
      </c>
      <c r="G531" s="85">
        <v>0</v>
      </c>
      <c r="H531" s="85">
        <v>126410</v>
      </c>
      <c r="I531" s="85">
        <v>0</v>
      </c>
      <c r="J531" s="85">
        <v>91650</v>
      </c>
      <c r="K531" s="30"/>
      <c r="L531" s="56"/>
    </row>
    <row r="532" spans="1:12" ht="15">
      <c r="A532" s="87">
        <v>501</v>
      </c>
      <c r="B532" s="88" t="s">
        <v>665</v>
      </c>
      <c r="C532" s="87" t="s">
        <v>666</v>
      </c>
      <c r="D532" s="87" t="s">
        <v>661</v>
      </c>
      <c r="E532" s="89" t="s">
        <v>667</v>
      </c>
      <c r="F532" s="84">
        <f t="shared" si="13"/>
        <v>3410262</v>
      </c>
      <c r="G532" s="85">
        <v>0</v>
      </c>
      <c r="H532" s="85">
        <v>2061125</v>
      </c>
      <c r="I532" s="85">
        <v>585900</v>
      </c>
      <c r="J532" s="85">
        <v>763237</v>
      </c>
      <c r="K532" s="30"/>
      <c r="L532" s="56"/>
    </row>
    <row r="533" spans="1:12" ht="15">
      <c r="A533" s="87">
        <v>502</v>
      </c>
      <c r="B533" s="88" t="s">
        <v>668</v>
      </c>
      <c r="C533" s="87" t="s">
        <v>669</v>
      </c>
      <c r="D533" s="87" t="s">
        <v>661</v>
      </c>
      <c r="E533" s="89" t="s">
        <v>670</v>
      </c>
      <c r="F533" s="84">
        <f t="shared" si="13"/>
        <v>1247780</v>
      </c>
      <c r="G533" s="85">
        <v>274500</v>
      </c>
      <c r="H533" s="85">
        <v>337085</v>
      </c>
      <c r="I533" s="85">
        <v>496500</v>
      </c>
      <c r="J533" s="85">
        <v>139695</v>
      </c>
      <c r="K533" s="30"/>
      <c r="L533" s="43"/>
    </row>
    <row r="534" spans="1:12" ht="15">
      <c r="A534" s="87">
        <v>503</v>
      </c>
      <c r="B534" s="88" t="s">
        <v>671</v>
      </c>
      <c r="C534" s="87" t="s">
        <v>672</v>
      </c>
      <c r="D534" s="87" t="s">
        <v>661</v>
      </c>
      <c r="E534" s="89" t="s">
        <v>673</v>
      </c>
      <c r="F534" s="84">
        <f t="shared" si="13"/>
        <v>5098697</v>
      </c>
      <c r="G534" s="85">
        <v>1084100</v>
      </c>
      <c r="H534" s="85">
        <v>3339673</v>
      </c>
      <c r="I534" s="85">
        <v>500</v>
      </c>
      <c r="J534" s="85">
        <v>674424</v>
      </c>
      <c r="K534" s="30"/>
      <c r="L534" s="56"/>
    </row>
    <row r="535" spans="1:12" ht="15">
      <c r="A535" s="87">
        <v>504</v>
      </c>
      <c r="B535" s="88" t="s">
        <v>674</v>
      </c>
      <c r="C535" s="87" t="s">
        <v>675</v>
      </c>
      <c r="D535" s="87" t="s">
        <v>661</v>
      </c>
      <c r="E535" s="89" t="s">
        <v>676</v>
      </c>
      <c r="F535" s="84">
        <f t="shared" si="13"/>
        <v>14399652</v>
      </c>
      <c r="G535" s="85">
        <v>2707800</v>
      </c>
      <c r="H535" s="85">
        <v>2869825</v>
      </c>
      <c r="I535" s="85">
        <v>1000</v>
      </c>
      <c r="J535" s="85">
        <v>8821027</v>
      </c>
      <c r="K535" s="49"/>
      <c r="L535" s="56"/>
    </row>
    <row r="536" spans="1:12" ht="15">
      <c r="A536" s="87">
        <v>505</v>
      </c>
      <c r="B536" s="88" t="s">
        <v>677</v>
      </c>
      <c r="C536" s="87" t="s">
        <v>678</v>
      </c>
      <c r="D536" s="87" t="s">
        <v>661</v>
      </c>
      <c r="E536" s="89" t="s">
        <v>679</v>
      </c>
      <c r="F536" s="84">
        <f t="shared" si="13"/>
        <v>5066023</v>
      </c>
      <c r="G536" s="85">
        <v>0</v>
      </c>
      <c r="H536" s="85">
        <v>832874</v>
      </c>
      <c r="I536" s="85">
        <v>3078984</v>
      </c>
      <c r="J536" s="85">
        <v>1154165</v>
      </c>
      <c r="K536" s="30"/>
      <c r="L536" s="56"/>
    </row>
    <row r="537" spans="1:12" ht="15">
      <c r="A537" s="87">
        <v>506</v>
      </c>
      <c r="B537" s="88" t="s">
        <v>680</v>
      </c>
      <c r="C537" s="87" t="s">
        <v>681</v>
      </c>
      <c r="D537" s="87" t="s">
        <v>661</v>
      </c>
      <c r="E537" s="89" t="s">
        <v>682</v>
      </c>
      <c r="F537" s="84">
        <f t="shared" si="13"/>
        <v>1531185</v>
      </c>
      <c r="G537" s="85">
        <v>0</v>
      </c>
      <c r="H537" s="85">
        <v>1102012</v>
      </c>
      <c r="I537" s="85">
        <v>311600</v>
      </c>
      <c r="J537" s="85">
        <v>117573</v>
      </c>
      <c r="K537" s="30"/>
      <c r="L537" s="56"/>
    </row>
    <row r="538" spans="1:12" ht="15">
      <c r="A538" s="87">
        <v>507</v>
      </c>
      <c r="B538" s="88" t="s">
        <v>683</v>
      </c>
      <c r="C538" s="87" t="s">
        <v>684</v>
      </c>
      <c r="D538" s="87" t="s">
        <v>661</v>
      </c>
      <c r="E538" s="89" t="s">
        <v>685</v>
      </c>
      <c r="F538" s="84">
        <f t="shared" si="13"/>
        <v>3238803</v>
      </c>
      <c r="G538" s="85">
        <v>1200800</v>
      </c>
      <c r="H538" s="85">
        <v>328301</v>
      </c>
      <c r="I538" s="85">
        <v>727125</v>
      </c>
      <c r="J538" s="85">
        <v>982577</v>
      </c>
      <c r="K538" s="30"/>
      <c r="L538" s="43"/>
    </row>
    <row r="539" spans="1:12" ht="15">
      <c r="A539" s="87">
        <v>508</v>
      </c>
      <c r="B539" s="88" t="s">
        <v>686</v>
      </c>
      <c r="C539" s="87" t="s">
        <v>687</v>
      </c>
      <c r="D539" s="87" t="s">
        <v>661</v>
      </c>
      <c r="E539" s="89" t="s">
        <v>688</v>
      </c>
      <c r="F539" s="84">
        <f t="shared" si="13"/>
        <v>1759843</v>
      </c>
      <c r="G539" s="85">
        <v>3475</v>
      </c>
      <c r="H539" s="85">
        <v>644523</v>
      </c>
      <c r="I539" s="85">
        <v>619878</v>
      </c>
      <c r="J539" s="85">
        <v>491967</v>
      </c>
      <c r="K539" s="30"/>
      <c r="L539" s="56"/>
    </row>
    <row r="540" spans="1:12" ht="15">
      <c r="A540" s="87">
        <v>509</v>
      </c>
      <c r="B540" s="88" t="s">
        <v>689</v>
      </c>
      <c r="C540" s="87" t="s">
        <v>690</v>
      </c>
      <c r="D540" s="87" t="s">
        <v>661</v>
      </c>
      <c r="E540" s="89" t="s">
        <v>691</v>
      </c>
      <c r="F540" s="84">
        <f t="shared" si="13"/>
        <v>3945316</v>
      </c>
      <c r="G540" s="85">
        <v>349400</v>
      </c>
      <c r="H540" s="85">
        <v>1762473</v>
      </c>
      <c r="I540" s="85">
        <v>142400</v>
      </c>
      <c r="J540" s="85">
        <v>1691043</v>
      </c>
      <c r="K540" s="30"/>
      <c r="L540" s="56"/>
    </row>
    <row r="541" spans="1:12" ht="15">
      <c r="A541" s="87">
        <v>510</v>
      </c>
      <c r="B541" s="88" t="s">
        <v>692</v>
      </c>
      <c r="C541" s="87" t="s">
        <v>693</v>
      </c>
      <c r="D541" s="87" t="s">
        <v>661</v>
      </c>
      <c r="E541" s="89" t="s">
        <v>694</v>
      </c>
      <c r="F541" s="84">
        <f t="shared" si="13"/>
        <v>6772068</v>
      </c>
      <c r="G541" s="85">
        <v>3211954</v>
      </c>
      <c r="H541" s="85">
        <v>2293646</v>
      </c>
      <c r="I541" s="85">
        <v>313430</v>
      </c>
      <c r="J541" s="85">
        <v>953038</v>
      </c>
      <c r="K541" s="30"/>
      <c r="L541" s="56"/>
    </row>
    <row r="542" spans="1:12" ht="15">
      <c r="A542" s="87">
        <v>511</v>
      </c>
      <c r="B542" s="88" t="s">
        <v>695</v>
      </c>
      <c r="C542" s="87" t="s">
        <v>696</v>
      </c>
      <c r="D542" s="87" t="s">
        <v>661</v>
      </c>
      <c r="E542" s="89" t="s">
        <v>697</v>
      </c>
      <c r="F542" s="84">
        <f t="shared" si="13"/>
        <v>7035301</v>
      </c>
      <c r="G542" s="85">
        <v>708695</v>
      </c>
      <c r="H542" s="85">
        <v>5082652</v>
      </c>
      <c r="I542" s="85">
        <v>135800</v>
      </c>
      <c r="J542" s="85">
        <v>1108154</v>
      </c>
      <c r="K542" s="30"/>
      <c r="L542" s="56"/>
    </row>
    <row r="543" spans="1:12" ht="15">
      <c r="A543" s="87">
        <v>512</v>
      </c>
      <c r="B543" s="88" t="s">
        <v>698</v>
      </c>
      <c r="C543" s="87" t="s">
        <v>699</v>
      </c>
      <c r="D543" s="87" t="s">
        <v>661</v>
      </c>
      <c r="E543" s="89" t="s">
        <v>700</v>
      </c>
      <c r="F543" s="84">
        <f t="shared" si="13"/>
        <v>1491616</v>
      </c>
      <c r="G543" s="85">
        <v>501600</v>
      </c>
      <c r="H543" s="85">
        <v>638002</v>
      </c>
      <c r="I543" s="85">
        <v>18574</v>
      </c>
      <c r="J543" s="85">
        <v>333440</v>
      </c>
      <c r="K543" s="30"/>
      <c r="L543" s="56"/>
    </row>
    <row r="544" spans="1:12" ht="15">
      <c r="A544" s="87">
        <v>513</v>
      </c>
      <c r="B544" s="88" t="s">
        <v>701</v>
      </c>
      <c r="C544" s="87" t="s">
        <v>702</v>
      </c>
      <c r="D544" s="87" t="s">
        <v>661</v>
      </c>
      <c r="E544" s="89" t="s">
        <v>703</v>
      </c>
      <c r="F544" s="84">
        <f t="shared" si="13"/>
        <v>974495</v>
      </c>
      <c r="G544" s="85">
        <v>15975</v>
      </c>
      <c r="H544" s="85">
        <v>808894</v>
      </c>
      <c r="I544" s="85">
        <v>0</v>
      </c>
      <c r="J544" s="85">
        <v>149626</v>
      </c>
      <c r="K544" s="30"/>
      <c r="L544" s="56"/>
    </row>
    <row r="545" spans="1:12" ht="15">
      <c r="A545" s="87">
        <v>514</v>
      </c>
      <c r="B545" s="88" t="s">
        <v>704</v>
      </c>
      <c r="C545" s="87" t="s">
        <v>705</v>
      </c>
      <c r="D545" s="87" t="s">
        <v>661</v>
      </c>
      <c r="E545" s="89" t="s">
        <v>706</v>
      </c>
      <c r="F545" s="84">
        <f t="shared" si="13"/>
        <v>4960318</v>
      </c>
      <c r="G545" s="85">
        <v>70000</v>
      </c>
      <c r="H545" s="85">
        <v>1270510</v>
      </c>
      <c r="I545" s="85">
        <v>292450</v>
      </c>
      <c r="J545" s="85">
        <v>3327358</v>
      </c>
      <c r="K545" s="30"/>
      <c r="L545" s="56"/>
    </row>
    <row r="546" spans="1:12" ht="15">
      <c r="A546" s="87">
        <v>515</v>
      </c>
      <c r="B546" s="88" t="s">
        <v>707</v>
      </c>
      <c r="C546" s="87" t="s">
        <v>708</v>
      </c>
      <c r="D546" s="87" t="s">
        <v>661</v>
      </c>
      <c r="E546" s="89" t="s">
        <v>709</v>
      </c>
      <c r="F546" s="84">
        <f t="shared" si="13"/>
        <v>379213</v>
      </c>
      <c r="G546" s="85">
        <v>0</v>
      </c>
      <c r="H546" s="85">
        <v>298313</v>
      </c>
      <c r="I546" s="85">
        <v>0</v>
      </c>
      <c r="J546" s="85">
        <v>80900</v>
      </c>
      <c r="K546" s="30"/>
      <c r="L546" s="56"/>
    </row>
    <row r="547" spans="1:12" s="5" customFormat="1" ht="15">
      <c r="A547" s="87">
        <v>516</v>
      </c>
      <c r="B547" s="88" t="s">
        <v>710</v>
      </c>
      <c r="C547" s="87" t="s">
        <v>711</v>
      </c>
      <c r="D547" s="87" t="s">
        <v>661</v>
      </c>
      <c r="E547" s="89" t="s">
        <v>712</v>
      </c>
      <c r="F547" s="84">
        <f t="shared" si="13"/>
        <v>1247249</v>
      </c>
      <c r="G547" s="85">
        <v>440211</v>
      </c>
      <c r="H547" s="85">
        <v>598930</v>
      </c>
      <c r="I547" s="85">
        <v>139880</v>
      </c>
      <c r="J547" s="85">
        <v>68228</v>
      </c>
      <c r="K547" s="30"/>
      <c r="L547" s="56"/>
    </row>
    <row r="548" spans="1:12" ht="15">
      <c r="A548" s="87">
        <v>517</v>
      </c>
      <c r="B548" s="88" t="s">
        <v>713</v>
      </c>
      <c r="C548" s="87" t="s">
        <v>714</v>
      </c>
      <c r="D548" s="87" t="s">
        <v>661</v>
      </c>
      <c r="E548" s="89" t="s">
        <v>715</v>
      </c>
      <c r="F548" s="84">
        <f t="shared" si="13"/>
        <v>19148549</v>
      </c>
      <c r="G548" s="85">
        <v>3618250</v>
      </c>
      <c r="H548" s="85">
        <v>11385913</v>
      </c>
      <c r="I548" s="85">
        <v>385600</v>
      </c>
      <c r="J548" s="85">
        <v>3758786</v>
      </c>
      <c r="K548" s="30"/>
      <c r="L548" s="56"/>
    </row>
    <row r="549" spans="1:12" ht="15">
      <c r="A549" s="87">
        <v>518</v>
      </c>
      <c r="B549" s="88" t="s">
        <v>716</v>
      </c>
      <c r="C549" s="87" t="s">
        <v>717</v>
      </c>
      <c r="D549" s="87" t="s">
        <v>661</v>
      </c>
      <c r="E549" s="89" t="s">
        <v>718</v>
      </c>
      <c r="F549" s="84">
        <f t="shared" si="13"/>
        <v>1158609</v>
      </c>
      <c r="G549" s="85">
        <v>80000</v>
      </c>
      <c r="H549" s="85">
        <v>1060893</v>
      </c>
      <c r="I549" s="85">
        <v>0</v>
      </c>
      <c r="J549" s="85">
        <v>17716</v>
      </c>
      <c r="K549" s="30"/>
      <c r="L549" s="56"/>
    </row>
    <row r="550" spans="1:12" ht="15">
      <c r="A550" s="87">
        <v>519</v>
      </c>
      <c r="B550" s="88" t="s">
        <v>719</v>
      </c>
      <c r="C550" s="87" t="s">
        <v>720</v>
      </c>
      <c r="D550" s="87" t="s">
        <v>661</v>
      </c>
      <c r="E550" s="89" t="s">
        <v>721</v>
      </c>
      <c r="F550" s="84">
        <f t="shared" si="13"/>
        <v>4367581</v>
      </c>
      <c r="G550" s="85">
        <v>418350</v>
      </c>
      <c r="H550" s="85">
        <v>1734571</v>
      </c>
      <c r="I550" s="85">
        <v>1635758</v>
      </c>
      <c r="J550" s="85">
        <v>578902</v>
      </c>
      <c r="K550" s="30"/>
      <c r="L550" s="56"/>
    </row>
    <row r="551" spans="1:12" ht="15">
      <c r="A551" s="87">
        <v>520</v>
      </c>
      <c r="B551" s="88" t="s">
        <v>722</v>
      </c>
      <c r="C551" s="87" t="s">
        <v>723</v>
      </c>
      <c r="D551" s="87" t="s">
        <v>661</v>
      </c>
      <c r="E551" s="89" t="s">
        <v>724</v>
      </c>
      <c r="F551" s="84">
        <f t="shared" si="13"/>
        <v>671934</v>
      </c>
      <c r="G551" s="85">
        <v>0</v>
      </c>
      <c r="H551" s="85">
        <v>290069</v>
      </c>
      <c r="I551" s="85">
        <v>0</v>
      </c>
      <c r="J551" s="85">
        <v>381865</v>
      </c>
      <c r="K551" s="30"/>
      <c r="L551" s="56"/>
    </row>
    <row r="552" spans="1:12" ht="15">
      <c r="A552" s="87">
        <v>521</v>
      </c>
      <c r="B552" s="88" t="s">
        <v>725</v>
      </c>
      <c r="C552" s="87" t="s">
        <v>726</v>
      </c>
      <c r="D552" s="87" t="s">
        <v>661</v>
      </c>
      <c r="E552" s="89" t="s">
        <v>735</v>
      </c>
      <c r="F552" s="84">
        <f t="shared" si="13"/>
        <v>15435590</v>
      </c>
      <c r="G552" s="85">
        <v>211000</v>
      </c>
      <c r="H552" s="85">
        <v>7683004</v>
      </c>
      <c r="I552" s="85">
        <v>185987</v>
      </c>
      <c r="J552" s="85">
        <v>7355599</v>
      </c>
      <c r="K552" s="30"/>
      <c r="L552" s="56"/>
    </row>
    <row r="553" spans="1:12" ht="15">
      <c r="A553" s="87">
        <v>522</v>
      </c>
      <c r="B553" s="88" t="s">
        <v>736</v>
      </c>
      <c r="C553" s="87" t="s">
        <v>737</v>
      </c>
      <c r="D553" s="87" t="s">
        <v>661</v>
      </c>
      <c r="E553" s="89" t="s">
        <v>738</v>
      </c>
      <c r="F553" s="84">
        <f t="shared" si="13"/>
        <v>6001</v>
      </c>
      <c r="G553" s="85">
        <v>0</v>
      </c>
      <c r="H553" s="85">
        <v>0</v>
      </c>
      <c r="I553" s="85">
        <v>0</v>
      </c>
      <c r="J553" s="85">
        <v>6001</v>
      </c>
      <c r="K553" s="30"/>
      <c r="L553" s="56"/>
    </row>
    <row r="554" spans="1:12" ht="15">
      <c r="A554" s="87">
        <v>523</v>
      </c>
      <c r="B554" s="88" t="s">
        <v>739</v>
      </c>
      <c r="C554" s="87" t="s">
        <v>740</v>
      </c>
      <c r="D554" s="87" t="s">
        <v>661</v>
      </c>
      <c r="E554" s="89" t="s">
        <v>741</v>
      </c>
      <c r="F554" s="84">
        <f t="shared" si="13"/>
        <v>10076859</v>
      </c>
      <c r="G554" s="85">
        <v>1573391</v>
      </c>
      <c r="H554" s="85">
        <v>4568912</v>
      </c>
      <c r="I554" s="85">
        <v>678377</v>
      </c>
      <c r="J554" s="85">
        <v>3256179</v>
      </c>
      <c r="K554" s="30"/>
      <c r="L554" s="56"/>
    </row>
    <row r="555" spans="1:12" ht="15">
      <c r="A555" s="87">
        <v>524</v>
      </c>
      <c r="B555" s="88" t="s">
        <v>744</v>
      </c>
      <c r="C555" s="87" t="s">
        <v>742</v>
      </c>
      <c r="D555" s="87" t="s">
        <v>743</v>
      </c>
      <c r="E555" s="89" t="s">
        <v>745</v>
      </c>
      <c r="F555" s="84">
        <f t="shared" si="13"/>
        <v>23877557</v>
      </c>
      <c r="G555" s="85">
        <v>4493235</v>
      </c>
      <c r="H555" s="85">
        <v>12398501</v>
      </c>
      <c r="I555" s="85">
        <v>938500</v>
      </c>
      <c r="J555" s="85">
        <v>6047321</v>
      </c>
      <c r="K555" s="30"/>
      <c r="L555" s="43"/>
    </row>
    <row r="556" spans="1:12" ht="15">
      <c r="A556" s="87">
        <v>525</v>
      </c>
      <c r="B556" s="88" t="s">
        <v>747</v>
      </c>
      <c r="C556" s="87" t="s">
        <v>746</v>
      </c>
      <c r="D556" s="87" t="s">
        <v>743</v>
      </c>
      <c r="E556" s="89" t="s">
        <v>748</v>
      </c>
      <c r="F556" s="84">
        <f t="shared" si="13"/>
        <v>55496640</v>
      </c>
      <c r="G556" s="85">
        <v>6805466</v>
      </c>
      <c r="H556" s="85">
        <v>8472301</v>
      </c>
      <c r="I556" s="85">
        <v>22520000</v>
      </c>
      <c r="J556" s="85">
        <v>17698873</v>
      </c>
      <c r="K556" s="30"/>
      <c r="L556" s="56"/>
    </row>
    <row r="557" spans="1:12" ht="15">
      <c r="A557" s="87">
        <v>526</v>
      </c>
      <c r="B557" s="88" t="s">
        <v>750</v>
      </c>
      <c r="C557" s="87" t="s">
        <v>749</v>
      </c>
      <c r="D557" s="87" t="s">
        <v>743</v>
      </c>
      <c r="E557" s="89" t="s">
        <v>751</v>
      </c>
      <c r="F557" s="84">
        <f t="shared" si="13"/>
        <v>43259949</v>
      </c>
      <c r="G557" s="85">
        <v>3258881</v>
      </c>
      <c r="H557" s="85">
        <v>25725909</v>
      </c>
      <c r="I557" s="85">
        <v>2027825</v>
      </c>
      <c r="J557" s="85">
        <v>12247334</v>
      </c>
      <c r="K557" s="48"/>
      <c r="L557" s="56"/>
    </row>
    <row r="558" spans="1:12" ht="15">
      <c r="A558" s="87">
        <v>527</v>
      </c>
      <c r="B558" s="88" t="s">
        <v>753</v>
      </c>
      <c r="C558" s="87" t="s">
        <v>752</v>
      </c>
      <c r="D558" s="87" t="s">
        <v>743</v>
      </c>
      <c r="E558" s="89" t="s">
        <v>754</v>
      </c>
      <c r="F558" s="84">
        <f t="shared" si="13"/>
        <v>109231924</v>
      </c>
      <c r="G558" s="85">
        <v>26399971</v>
      </c>
      <c r="H558" s="85">
        <v>13780650</v>
      </c>
      <c r="I558" s="85">
        <v>41016852</v>
      </c>
      <c r="J558" s="85">
        <v>28034451</v>
      </c>
      <c r="K558" s="30"/>
      <c r="L558" s="56"/>
    </row>
    <row r="559" spans="1:12" ht="15">
      <c r="A559" s="87">
        <v>528</v>
      </c>
      <c r="B559" s="88" t="s">
        <v>756</v>
      </c>
      <c r="C559" s="87" t="s">
        <v>755</v>
      </c>
      <c r="D559" s="87" t="s">
        <v>743</v>
      </c>
      <c r="E559" s="89" t="s">
        <v>757</v>
      </c>
      <c r="F559" s="84">
        <f t="shared" si="13"/>
        <v>10434072</v>
      </c>
      <c r="G559" s="85">
        <v>5213510</v>
      </c>
      <c r="H559" s="85">
        <v>4685235</v>
      </c>
      <c r="I559" s="85">
        <v>57800</v>
      </c>
      <c r="J559" s="85">
        <v>477527</v>
      </c>
      <c r="K559" s="30"/>
      <c r="L559" s="56"/>
    </row>
    <row r="560" spans="1:12" ht="15">
      <c r="A560" s="87">
        <v>529</v>
      </c>
      <c r="B560" s="88" t="s">
        <v>759</v>
      </c>
      <c r="C560" s="87" t="s">
        <v>758</v>
      </c>
      <c r="D560" s="87" t="s">
        <v>743</v>
      </c>
      <c r="E560" s="89" t="s">
        <v>760</v>
      </c>
      <c r="F560" s="84">
        <f t="shared" si="13"/>
        <v>3887965</v>
      </c>
      <c r="G560" s="85">
        <v>366000</v>
      </c>
      <c r="H560" s="85">
        <v>2606533</v>
      </c>
      <c r="I560" s="85">
        <v>14500</v>
      </c>
      <c r="J560" s="85">
        <v>900932</v>
      </c>
      <c r="K560" s="30"/>
      <c r="L560" s="56"/>
    </row>
    <row r="561" spans="1:12" ht="15">
      <c r="A561" s="87">
        <v>530</v>
      </c>
      <c r="B561" s="88" t="s">
        <v>762</v>
      </c>
      <c r="C561" s="87" t="s">
        <v>761</v>
      </c>
      <c r="D561" s="87" t="s">
        <v>743</v>
      </c>
      <c r="E561" s="89" t="s">
        <v>763</v>
      </c>
      <c r="F561" s="84">
        <f t="shared" si="13"/>
        <v>7388038</v>
      </c>
      <c r="G561" s="85">
        <v>173800</v>
      </c>
      <c r="H561" s="85">
        <v>2978977</v>
      </c>
      <c r="I561" s="85">
        <v>655500</v>
      </c>
      <c r="J561" s="85">
        <v>3579761</v>
      </c>
      <c r="K561" s="30"/>
      <c r="L561" s="56"/>
    </row>
    <row r="562" spans="1:12" ht="15">
      <c r="A562" s="87">
        <v>531</v>
      </c>
      <c r="B562" s="88" t="s">
        <v>765</v>
      </c>
      <c r="C562" s="87" t="s">
        <v>764</v>
      </c>
      <c r="D562" s="87" t="s">
        <v>743</v>
      </c>
      <c r="E562" s="89" t="s">
        <v>766</v>
      </c>
      <c r="F562" s="84">
        <f t="shared" si="13"/>
        <v>36199883</v>
      </c>
      <c r="G562" s="85">
        <v>1082930</v>
      </c>
      <c r="H562" s="85">
        <v>2905560</v>
      </c>
      <c r="I562" s="85">
        <v>0</v>
      </c>
      <c r="J562" s="85">
        <v>32211393</v>
      </c>
      <c r="K562" s="30"/>
      <c r="L562" s="56"/>
    </row>
    <row r="563" spans="1:12" ht="15">
      <c r="A563" s="87">
        <v>532</v>
      </c>
      <c r="B563" s="88" t="s">
        <v>768</v>
      </c>
      <c r="C563" s="87" t="s">
        <v>767</v>
      </c>
      <c r="D563" s="87" t="s">
        <v>743</v>
      </c>
      <c r="E563" s="89" t="s">
        <v>769</v>
      </c>
      <c r="F563" s="84">
        <f t="shared" si="13"/>
        <v>56167357</v>
      </c>
      <c r="G563" s="85">
        <v>13192208</v>
      </c>
      <c r="H563" s="85">
        <v>10709514</v>
      </c>
      <c r="I563" s="85">
        <v>5821572</v>
      </c>
      <c r="J563" s="85">
        <v>26444063</v>
      </c>
      <c r="K563" s="30"/>
      <c r="L563" s="56"/>
    </row>
    <row r="564" spans="1:12" ht="15">
      <c r="A564" s="87">
        <v>533</v>
      </c>
      <c r="B564" s="88" t="s">
        <v>771</v>
      </c>
      <c r="C564" s="87" t="s">
        <v>770</v>
      </c>
      <c r="D564" s="87" t="s">
        <v>743</v>
      </c>
      <c r="E564" s="89" t="s">
        <v>772</v>
      </c>
      <c r="F564" s="84">
        <f t="shared" si="13"/>
        <v>15082525</v>
      </c>
      <c r="G564" s="85">
        <v>1728400</v>
      </c>
      <c r="H564" s="85">
        <v>5329953</v>
      </c>
      <c r="I564" s="85">
        <v>0</v>
      </c>
      <c r="J564" s="85">
        <v>8024172</v>
      </c>
      <c r="K564" s="30"/>
      <c r="L564" s="56"/>
    </row>
    <row r="565" spans="1:12" ht="15">
      <c r="A565" s="87">
        <v>534</v>
      </c>
      <c r="B565" s="88" t="s">
        <v>774</v>
      </c>
      <c r="C565" s="87" t="s">
        <v>773</v>
      </c>
      <c r="D565" s="87" t="s">
        <v>743</v>
      </c>
      <c r="E565" s="89" t="s">
        <v>775</v>
      </c>
      <c r="F565" s="84">
        <f t="shared" si="13"/>
        <v>76263182</v>
      </c>
      <c r="G565" s="85">
        <v>37610295</v>
      </c>
      <c r="H565" s="85">
        <v>22629499</v>
      </c>
      <c r="I565" s="85">
        <v>4181526</v>
      </c>
      <c r="J565" s="85">
        <v>11841862</v>
      </c>
      <c r="K565" s="30"/>
      <c r="L565" s="56"/>
    </row>
    <row r="566" spans="1:12" ht="15">
      <c r="A566" s="87">
        <v>535</v>
      </c>
      <c r="B566" s="88" t="s">
        <v>777</v>
      </c>
      <c r="C566" s="87" t="s">
        <v>776</v>
      </c>
      <c r="D566" s="87" t="s">
        <v>743</v>
      </c>
      <c r="E566" s="89" t="s">
        <v>778</v>
      </c>
      <c r="F566" s="84">
        <f t="shared" si="13"/>
        <v>17631841</v>
      </c>
      <c r="G566" s="85">
        <v>517000</v>
      </c>
      <c r="H566" s="85">
        <v>15991586</v>
      </c>
      <c r="I566" s="85">
        <v>278350</v>
      </c>
      <c r="J566" s="85">
        <v>844905</v>
      </c>
      <c r="K566" s="30"/>
      <c r="L566" s="56"/>
    </row>
    <row r="567" spans="1:12" ht="15">
      <c r="A567" s="87">
        <v>536</v>
      </c>
      <c r="B567" s="88" t="s">
        <v>780</v>
      </c>
      <c r="C567" s="87" t="s">
        <v>779</v>
      </c>
      <c r="D567" s="87" t="s">
        <v>743</v>
      </c>
      <c r="E567" s="89" t="s">
        <v>781</v>
      </c>
      <c r="F567" s="84">
        <f t="shared" si="13"/>
        <v>18177290</v>
      </c>
      <c r="G567" s="85">
        <v>3079425</v>
      </c>
      <c r="H567" s="85">
        <v>5573305</v>
      </c>
      <c r="I567" s="85">
        <v>38300</v>
      </c>
      <c r="J567" s="85">
        <v>9486260</v>
      </c>
      <c r="K567" s="30"/>
      <c r="L567" s="56"/>
    </row>
    <row r="568" spans="1:12" ht="15">
      <c r="A568" s="87">
        <v>537</v>
      </c>
      <c r="B568" s="88" t="s">
        <v>783</v>
      </c>
      <c r="C568" s="87" t="s">
        <v>782</v>
      </c>
      <c r="D568" s="87" t="s">
        <v>743</v>
      </c>
      <c r="E568" s="89" t="s">
        <v>784</v>
      </c>
      <c r="F568" s="84">
        <f t="shared" si="13"/>
        <v>5711704</v>
      </c>
      <c r="G568" s="85">
        <v>5000</v>
      </c>
      <c r="H568" s="85">
        <v>3482338</v>
      </c>
      <c r="I568" s="85">
        <v>302000</v>
      </c>
      <c r="J568" s="85">
        <v>1922366</v>
      </c>
      <c r="K568" s="49"/>
      <c r="L568" s="56"/>
    </row>
    <row r="569" spans="1:12" ht="15">
      <c r="A569" s="87">
        <v>538</v>
      </c>
      <c r="B569" s="88" t="s">
        <v>786</v>
      </c>
      <c r="C569" s="87" t="s">
        <v>785</v>
      </c>
      <c r="D569" s="87" t="s">
        <v>743</v>
      </c>
      <c r="E569" s="89" t="s">
        <v>787</v>
      </c>
      <c r="F569" s="84">
        <f t="shared" si="13"/>
        <v>4955832</v>
      </c>
      <c r="G569" s="85">
        <v>256300</v>
      </c>
      <c r="H569" s="85">
        <v>2068715</v>
      </c>
      <c r="I569" s="85">
        <v>1004500</v>
      </c>
      <c r="J569" s="85">
        <v>1626317</v>
      </c>
      <c r="K569" s="30"/>
      <c r="L569" s="43"/>
    </row>
    <row r="570" spans="1:12" ht="15">
      <c r="A570" s="87">
        <v>539</v>
      </c>
      <c r="B570" s="88" t="s">
        <v>789</v>
      </c>
      <c r="C570" s="87" t="s">
        <v>788</v>
      </c>
      <c r="D570" s="87" t="s">
        <v>743</v>
      </c>
      <c r="E570" s="89" t="s">
        <v>790</v>
      </c>
      <c r="F570" s="84">
        <f t="shared" si="13"/>
        <v>36437161</v>
      </c>
      <c r="G570" s="85">
        <v>4214750</v>
      </c>
      <c r="H570" s="85">
        <v>19664720</v>
      </c>
      <c r="I570" s="85">
        <v>1232800</v>
      </c>
      <c r="J570" s="85">
        <v>11324891</v>
      </c>
      <c r="K570" s="30"/>
      <c r="L570" s="56"/>
    </row>
    <row r="571" spans="1:12" s="5" customFormat="1" ht="15">
      <c r="A571" s="87">
        <v>540</v>
      </c>
      <c r="B571" s="88" t="s">
        <v>792</v>
      </c>
      <c r="C571" s="87" t="s">
        <v>791</v>
      </c>
      <c r="D571" s="87" t="s">
        <v>743</v>
      </c>
      <c r="E571" s="89" t="s">
        <v>1252</v>
      </c>
      <c r="F571" s="84">
        <f t="shared" si="13"/>
        <v>15802956</v>
      </c>
      <c r="G571" s="85">
        <v>1100530</v>
      </c>
      <c r="H571" s="85">
        <v>9617233</v>
      </c>
      <c r="I571" s="85">
        <v>68400</v>
      </c>
      <c r="J571" s="85">
        <v>5016793</v>
      </c>
      <c r="K571" s="30"/>
      <c r="L571" s="56"/>
    </row>
    <row r="572" spans="1:12" ht="15">
      <c r="A572" s="87">
        <v>541</v>
      </c>
      <c r="B572" s="88" t="s">
        <v>794</v>
      </c>
      <c r="C572" s="87" t="s">
        <v>793</v>
      </c>
      <c r="D572" s="87" t="s">
        <v>743</v>
      </c>
      <c r="E572" s="89" t="s">
        <v>795</v>
      </c>
      <c r="F572" s="84">
        <f t="shared" si="13"/>
        <v>81895756</v>
      </c>
      <c r="G572" s="85">
        <v>9669904</v>
      </c>
      <c r="H572" s="85">
        <v>28611214</v>
      </c>
      <c r="I572" s="85">
        <v>9597851</v>
      </c>
      <c r="J572" s="85">
        <v>34016787</v>
      </c>
      <c r="K572" s="30"/>
      <c r="L572" s="56"/>
    </row>
    <row r="573" spans="1:12" ht="15">
      <c r="A573" s="87">
        <v>542</v>
      </c>
      <c r="B573" s="88" t="s">
        <v>797</v>
      </c>
      <c r="C573" s="87" t="s">
        <v>796</v>
      </c>
      <c r="D573" s="87" t="s">
        <v>743</v>
      </c>
      <c r="E573" s="89" t="s">
        <v>1721</v>
      </c>
      <c r="F573" s="84">
        <f t="shared" si="13"/>
        <v>38967895</v>
      </c>
      <c r="G573" s="85">
        <v>805400</v>
      </c>
      <c r="H573" s="85">
        <v>15910796</v>
      </c>
      <c r="I573" s="85">
        <v>3004182</v>
      </c>
      <c r="J573" s="85">
        <v>19247517</v>
      </c>
      <c r="K573" s="30"/>
      <c r="L573" s="56"/>
    </row>
    <row r="574" spans="1:12" ht="15">
      <c r="A574" s="87">
        <v>543</v>
      </c>
      <c r="B574" s="88" t="s">
        <v>799</v>
      </c>
      <c r="C574" s="87" t="s">
        <v>798</v>
      </c>
      <c r="D574" s="87" t="s">
        <v>743</v>
      </c>
      <c r="E574" s="89" t="s">
        <v>800</v>
      </c>
      <c r="F574" s="84">
        <f t="shared" si="13"/>
        <v>73487822</v>
      </c>
      <c r="G574" s="85">
        <v>26561581</v>
      </c>
      <c r="H574" s="85">
        <v>30273361</v>
      </c>
      <c r="I574" s="85">
        <v>2283534</v>
      </c>
      <c r="J574" s="85">
        <v>14369346</v>
      </c>
      <c r="K574" s="48"/>
      <c r="L574" s="56"/>
    </row>
    <row r="575" spans="1:12" ht="15">
      <c r="A575" s="87">
        <v>544</v>
      </c>
      <c r="B575" s="88" t="s">
        <v>802</v>
      </c>
      <c r="C575" s="87" t="s">
        <v>801</v>
      </c>
      <c r="D575" s="87" t="s">
        <v>743</v>
      </c>
      <c r="E575" s="89" t="s">
        <v>803</v>
      </c>
      <c r="F575" s="84">
        <f t="shared" si="13"/>
        <v>178396</v>
      </c>
      <c r="G575" s="85">
        <v>0</v>
      </c>
      <c r="H575" s="85">
        <v>178396</v>
      </c>
      <c r="I575" s="85">
        <v>0</v>
      </c>
      <c r="J575" s="85">
        <v>0</v>
      </c>
      <c r="K575" s="30"/>
      <c r="L575" s="56"/>
    </row>
    <row r="576" spans="1:12" ht="15">
      <c r="A576" s="87">
        <v>545</v>
      </c>
      <c r="B576" s="88" t="s">
        <v>809</v>
      </c>
      <c r="C576" s="87" t="s">
        <v>804</v>
      </c>
      <c r="D576" s="87" t="s">
        <v>808</v>
      </c>
      <c r="E576" s="89" t="s">
        <v>810</v>
      </c>
      <c r="F576" s="84">
        <f t="shared" si="13"/>
        <v>5088405</v>
      </c>
      <c r="G576" s="85">
        <v>3811320</v>
      </c>
      <c r="H576" s="85">
        <v>1018283</v>
      </c>
      <c r="I576" s="85">
        <v>12172</v>
      </c>
      <c r="J576" s="85">
        <v>246630</v>
      </c>
      <c r="K576" s="30"/>
      <c r="L576" s="56"/>
    </row>
    <row r="577" spans="1:12" ht="15">
      <c r="A577" s="87">
        <v>546</v>
      </c>
      <c r="B577" s="88" t="s">
        <v>812</v>
      </c>
      <c r="C577" s="87" t="s">
        <v>805</v>
      </c>
      <c r="D577" s="87" t="s">
        <v>808</v>
      </c>
      <c r="E577" s="89" t="s">
        <v>813</v>
      </c>
      <c r="F577" s="84">
        <f t="shared" si="13"/>
        <v>766625</v>
      </c>
      <c r="G577" s="85">
        <v>15000</v>
      </c>
      <c r="H577" s="85">
        <v>330528</v>
      </c>
      <c r="I577" s="85">
        <v>0</v>
      </c>
      <c r="J577" s="85">
        <v>421097</v>
      </c>
      <c r="K577" s="30"/>
      <c r="L577" s="43"/>
    </row>
    <row r="578" spans="1:12" ht="15">
      <c r="A578" s="87">
        <v>547</v>
      </c>
      <c r="B578" s="88" t="s">
        <v>815</v>
      </c>
      <c r="C578" s="87" t="s">
        <v>806</v>
      </c>
      <c r="D578" s="87" t="s">
        <v>808</v>
      </c>
      <c r="E578" s="89" t="s">
        <v>816</v>
      </c>
      <c r="F578" s="84">
        <f t="shared" si="13"/>
        <v>4817889</v>
      </c>
      <c r="G578" s="85">
        <v>0</v>
      </c>
      <c r="H578" s="85">
        <v>685345</v>
      </c>
      <c r="I578" s="85">
        <v>0</v>
      </c>
      <c r="J578" s="85">
        <v>4132544</v>
      </c>
      <c r="K578" s="30"/>
      <c r="L578" s="56"/>
    </row>
    <row r="579" spans="1:12" ht="15">
      <c r="A579" s="87">
        <v>548</v>
      </c>
      <c r="B579" s="88" t="s">
        <v>819</v>
      </c>
      <c r="C579" s="87" t="s">
        <v>807</v>
      </c>
      <c r="D579" s="87" t="s">
        <v>808</v>
      </c>
      <c r="E579" s="89" t="s">
        <v>820</v>
      </c>
      <c r="F579" s="84">
        <f t="shared" si="13"/>
        <v>14547121</v>
      </c>
      <c r="G579" s="85">
        <v>11678950</v>
      </c>
      <c r="H579" s="85">
        <v>1617774</v>
      </c>
      <c r="I579" s="85">
        <v>238601</v>
      </c>
      <c r="J579" s="85">
        <v>1011796</v>
      </c>
      <c r="K579" s="30"/>
      <c r="L579" s="56"/>
    </row>
    <row r="580" spans="1:12" ht="15">
      <c r="A580" s="87">
        <v>549</v>
      </c>
      <c r="B580" s="88" t="s">
        <v>822</v>
      </c>
      <c r="C580" s="87" t="s">
        <v>811</v>
      </c>
      <c r="D580" s="87" t="s">
        <v>808</v>
      </c>
      <c r="E580" s="89" t="s">
        <v>1554</v>
      </c>
      <c r="F580" s="84">
        <f t="shared" si="13"/>
        <v>2881008</v>
      </c>
      <c r="G580" s="85">
        <v>368817</v>
      </c>
      <c r="H580" s="85">
        <v>795890</v>
      </c>
      <c r="I580" s="85">
        <v>936600</v>
      </c>
      <c r="J580" s="85">
        <v>779701</v>
      </c>
      <c r="K580" s="30"/>
      <c r="L580" s="56"/>
    </row>
    <row r="581" spans="1:12" ht="15">
      <c r="A581" s="87">
        <v>550</v>
      </c>
      <c r="B581" s="88" t="s">
        <v>824</v>
      </c>
      <c r="C581" s="87" t="s">
        <v>814</v>
      </c>
      <c r="D581" s="87" t="s">
        <v>808</v>
      </c>
      <c r="E581" s="89" t="s">
        <v>825</v>
      </c>
      <c r="F581" s="84">
        <f aca="true" t="shared" si="14" ref="F581:F592">G581+H581+I581+J581</f>
        <v>1496516</v>
      </c>
      <c r="G581" s="85">
        <v>0</v>
      </c>
      <c r="H581" s="85">
        <v>160424</v>
      </c>
      <c r="I581" s="85">
        <v>787500</v>
      </c>
      <c r="J581" s="85">
        <v>548592</v>
      </c>
      <c r="K581" s="30"/>
      <c r="L581" s="56"/>
    </row>
    <row r="582" spans="1:12" ht="15">
      <c r="A582" s="87">
        <v>551</v>
      </c>
      <c r="B582" s="88" t="s">
        <v>827</v>
      </c>
      <c r="C582" s="87" t="s">
        <v>818</v>
      </c>
      <c r="D582" s="87" t="s">
        <v>808</v>
      </c>
      <c r="E582" s="89" t="s">
        <v>1449</v>
      </c>
      <c r="F582" s="84">
        <f t="shared" si="14"/>
        <v>2753965</v>
      </c>
      <c r="G582" s="85">
        <v>14800</v>
      </c>
      <c r="H582" s="85">
        <v>1239474</v>
      </c>
      <c r="I582" s="85">
        <v>20600</v>
      </c>
      <c r="J582" s="85">
        <v>1479091</v>
      </c>
      <c r="K582" s="30"/>
      <c r="L582" s="56"/>
    </row>
    <row r="583" spans="1:12" ht="15">
      <c r="A583" s="87">
        <v>552</v>
      </c>
      <c r="B583" s="88" t="s">
        <v>829</v>
      </c>
      <c r="C583" s="87" t="s">
        <v>821</v>
      </c>
      <c r="D583" s="87" t="s">
        <v>808</v>
      </c>
      <c r="E583" s="89" t="s">
        <v>830</v>
      </c>
      <c r="F583" s="84">
        <f t="shared" si="14"/>
        <v>7495639</v>
      </c>
      <c r="G583" s="85">
        <v>0</v>
      </c>
      <c r="H583" s="85">
        <v>293125</v>
      </c>
      <c r="I583" s="85">
        <v>298590</v>
      </c>
      <c r="J583" s="85">
        <v>6903924</v>
      </c>
      <c r="K583" s="30"/>
      <c r="L583" s="56"/>
    </row>
    <row r="584" spans="1:12" ht="15">
      <c r="A584" s="87">
        <v>553</v>
      </c>
      <c r="B584" s="88" t="s">
        <v>832</v>
      </c>
      <c r="C584" s="87" t="s">
        <v>823</v>
      </c>
      <c r="D584" s="87" t="s">
        <v>808</v>
      </c>
      <c r="E584" s="89" t="s">
        <v>833</v>
      </c>
      <c r="F584" s="84">
        <f t="shared" si="14"/>
        <v>1166830</v>
      </c>
      <c r="G584" s="85">
        <v>30000</v>
      </c>
      <c r="H584" s="85">
        <v>683614</v>
      </c>
      <c r="I584" s="85">
        <v>227000</v>
      </c>
      <c r="J584" s="85">
        <v>226216</v>
      </c>
      <c r="K584" s="30"/>
      <c r="L584" s="56"/>
    </row>
    <row r="585" spans="1:12" ht="15">
      <c r="A585" s="87">
        <v>554</v>
      </c>
      <c r="B585" s="88" t="s">
        <v>835</v>
      </c>
      <c r="C585" s="87" t="s">
        <v>826</v>
      </c>
      <c r="D585" s="87" t="s">
        <v>808</v>
      </c>
      <c r="E585" s="89" t="s">
        <v>836</v>
      </c>
      <c r="F585" s="84">
        <f t="shared" si="14"/>
        <v>1696178</v>
      </c>
      <c r="G585" s="85">
        <v>46600</v>
      </c>
      <c r="H585" s="85">
        <v>313357</v>
      </c>
      <c r="I585" s="85">
        <v>221300</v>
      </c>
      <c r="J585" s="85">
        <v>1114921</v>
      </c>
      <c r="K585" s="30"/>
      <c r="L585" s="56"/>
    </row>
    <row r="586" spans="1:12" ht="15">
      <c r="A586" s="87">
        <v>555</v>
      </c>
      <c r="B586" s="88" t="s">
        <v>838</v>
      </c>
      <c r="C586" s="87" t="s">
        <v>828</v>
      </c>
      <c r="D586" s="87" t="s">
        <v>808</v>
      </c>
      <c r="E586" s="89" t="s">
        <v>839</v>
      </c>
      <c r="F586" s="84">
        <f t="shared" si="14"/>
        <v>882527</v>
      </c>
      <c r="G586" s="85">
        <v>0</v>
      </c>
      <c r="H586" s="85">
        <v>643246</v>
      </c>
      <c r="I586" s="85">
        <v>106200</v>
      </c>
      <c r="J586" s="85">
        <v>133081</v>
      </c>
      <c r="K586" s="30"/>
      <c r="L586" s="56"/>
    </row>
    <row r="587" spans="1:12" ht="15">
      <c r="A587" s="87">
        <v>556</v>
      </c>
      <c r="B587" s="88" t="s">
        <v>841</v>
      </c>
      <c r="C587" s="87" t="s">
        <v>831</v>
      </c>
      <c r="D587" s="87" t="s">
        <v>808</v>
      </c>
      <c r="E587" s="89" t="s">
        <v>842</v>
      </c>
      <c r="F587" s="84">
        <f t="shared" si="14"/>
        <v>2970951</v>
      </c>
      <c r="G587" s="85">
        <v>1044650</v>
      </c>
      <c r="H587" s="85">
        <v>1308515</v>
      </c>
      <c r="I587" s="85">
        <v>202642</v>
      </c>
      <c r="J587" s="85">
        <v>415144</v>
      </c>
      <c r="K587" s="30"/>
      <c r="L587" s="56"/>
    </row>
    <row r="588" spans="1:12" ht="15">
      <c r="A588" s="87">
        <v>557</v>
      </c>
      <c r="B588" s="88" t="s">
        <v>844</v>
      </c>
      <c r="C588" s="87" t="s">
        <v>834</v>
      </c>
      <c r="D588" s="87" t="s">
        <v>808</v>
      </c>
      <c r="E588" s="89" t="s">
        <v>845</v>
      </c>
      <c r="F588" s="84">
        <f t="shared" si="14"/>
        <v>1385622</v>
      </c>
      <c r="G588" s="85">
        <v>252600</v>
      </c>
      <c r="H588" s="85">
        <v>687939</v>
      </c>
      <c r="I588" s="85">
        <v>121300</v>
      </c>
      <c r="J588" s="85">
        <v>323783</v>
      </c>
      <c r="K588" s="48"/>
      <c r="L588" s="56"/>
    </row>
    <row r="589" spans="1:12" ht="15">
      <c r="A589" s="87">
        <v>558</v>
      </c>
      <c r="B589" s="88" t="s">
        <v>847</v>
      </c>
      <c r="C589" s="87" t="s">
        <v>837</v>
      </c>
      <c r="D589" s="87" t="s">
        <v>808</v>
      </c>
      <c r="E589" s="89" t="s">
        <v>848</v>
      </c>
      <c r="F589" s="84">
        <f t="shared" si="14"/>
        <v>1561198</v>
      </c>
      <c r="G589" s="85">
        <v>524900</v>
      </c>
      <c r="H589" s="85">
        <v>687825</v>
      </c>
      <c r="I589" s="85">
        <v>164765</v>
      </c>
      <c r="J589" s="85">
        <v>183708</v>
      </c>
      <c r="K589" s="30"/>
      <c r="L589" s="56"/>
    </row>
    <row r="590" spans="1:12" ht="15">
      <c r="A590" s="87">
        <v>559</v>
      </c>
      <c r="B590" s="88" t="s">
        <v>850</v>
      </c>
      <c r="C590" s="87" t="s">
        <v>840</v>
      </c>
      <c r="D590" s="87" t="s">
        <v>808</v>
      </c>
      <c r="E590" s="89" t="s">
        <v>851</v>
      </c>
      <c r="F590" s="84">
        <f t="shared" si="14"/>
        <v>6765136</v>
      </c>
      <c r="G590" s="85">
        <v>1644300</v>
      </c>
      <c r="H590" s="85">
        <v>1138502</v>
      </c>
      <c r="I590" s="85">
        <v>195400</v>
      </c>
      <c r="J590" s="85">
        <v>3786934</v>
      </c>
      <c r="K590" s="30"/>
      <c r="L590" s="56"/>
    </row>
    <row r="591" spans="1:12" ht="15">
      <c r="A591" s="87">
        <v>560</v>
      </c>
      <c r="B591" s="88" t="s">
        <v>853</v>
      </c>
      <c r="C591" s="87" t="s">
        <v>843</v>
      </c>
      <c r="D591" s="87" t="s">
        <v>808</v>
      </c>
      <c r="E591" s="89" t="s">
        <v>1204</v>
      </c>
      <c r="F591" s="84">
        <f t="shared" si="14"/>
        <v>2844875</v>
      </c>
      <c r="G591" s="85">
        <v>0</v>
      </c>
      <c r="H591" s="85">
        <v>1614292</v>
      </c>
      <c r="I591" s="85">
        <v>133325</v>
      </c>
      <c r="J591" s="85">
        <v>1097258</v>
      </c>
      <c r="K591" s="30"/>
      <c r="L591" s="56"/>
    </row>
    <row r="592" spans="1:12" ht="15">
      <c r="A592" s="87">
        <v>561</v>
      </c>
      <c r="B592" s="88" t="s">
        <v>855</v>
      </c>
      <c r="C592" s="87" t="s">
        <v>846</v>
      </c>
      <c r="D592" s="87" t="s">
        <v>808</v>
      </c>
      <c r="E592" s="89" t="s">
        <v>856</v>
      </c>
      <c r="F592" s="84">
        <f t="shared" si="14"/>
        <v>4187611</v>
      </c>
      <c r="G592" s="85">
        <v>202000</v>
      </c>
      <c r="H592" s="85">
        <v>274516</v>
      </c>
      <c r="I592" s="85">
        <v>2290819</v>
      </c>
      <c r="J592" s="85">
        <v>1420276</v>
      </c>
      <c r="K592" s="30"/>
      <c r="L592" s="56"/>
    </row>
    <row r="593" spans="1:12" ht="15">
      <c r="A593" s="87">
        <v>562</v>
      </c>
      <c r="B593" s="91">
        <v>41090</v>
      </c>
      <c r="C593" s="87" t="s">
        <v>1726</v>
      </c>
      <c r="D593" s="87" t="s">
        <v>808</v>
      </c>
      <c r="E593" s="89" t="s">
        <v>733</v>
      </c>
      <c r="F593" s="84" t="s">
        <v>734</v>
      </c>
      <c r="G593" s="84"/>
      <c r="H593" s="84"/>
      <c r="I593" s="84"/>
      <c r="J593" s="84"/>
      <c r="K593" s="30"/>
      <c r="L593" s="56"/>
    </row>
    <row r="594" spans="1:12" ht="15">
      <c r="A594" s="87">
        <v>563</v>
      </c>
      <c r="B594" s="88" t="s">
        <v>858</v>
      </c>
      <c r="C594" s="87" t="s">
        <v>849</v>
      </c>
      <c r="D594" s="87" t="s">
        <v>808</v>
      </c>
      <c r="E594" s="89" t="s">
        <v>859</v>
      </c>
      <c r="F594" s="84">
        <f aca="true" t="shared" si="15" ref="F594:F599">G594+H594+I594+J594</f>
        <v>11712823</v>
      </c>
      <c r="G594" s="85">
        <v>0</v>
      </c>
      <c r="H594" s="85">
        <v>3931129</v>
      </c>
      <c r="I594" s="85">
        <v>17800</v>
      </c>
      <c r="J594" s="85">
        <v>7763894</v>
      </c>
      <c r="K594" s="50"/>
      <c r="L594" s="50"/>
    </row>
    <row r="595" spans="1:12" ht="15">
      <c r="A595" s="87">
        <v>564</v>
      </c>
      <c r="B595" s="88" t="s">
        <v>861</v>
      </c>
      <c r="C595" s="87" t="s">
        <v>852</v>
      </c>
      <c r="D595" s="87" t="s">
        <v>808</v>
      </c>
      <c r="E595" s="89" t="s">
        <v>862</v>
      </c>
      <c r="F595" s="84">
        <f t="shared" si="15"/>
        <v>6094712</v>
      </c>
      <c r="G595" s="85">
        <v>58851</v>
      </c>
      <c r="H595" s="85">
        <v>777714</v>
      </c>
      <c r="I595" s="85">
        <v>2190550</v>
      </c>
      <c r="J595" s="85">
        <v>3067597</v>
      </c>
      <c r="K595" s="50"/>
      <c r="L595" s="50"/>
    </row>
    <row r="596" spans="1:12" ht="15">
      <c r="A596" s="87">
        <v>565</v>
      </c>
      <c r="B596" s="88" t="s">
        <v>864</v>
      </c>
      <c r="C596" s="87" t="s">
        <v>854</v>
      </c>
      <c r="D596" s="87" t="s">
        <v>808</v>
      </c>
      <c r="E596" s="89" t="s">
        <v>865</v>
      </c>
      <c r="F596" s="84">
        <f t="shared" si="15"/>
        <v>4205852</v>
      </c>
      <c r="G596" s="85">
        <v>1657119</v>
      </c>
      <c r="H596" s="85">
        <v>627672</v>
      </c>
      <c r="I596" s="85">
        <v>59945</v>
      </c>
      <c r="J596" s="85">
        <v>1861116</v>
      </c>
      <c r="K596" s="50"/>
      <c r="L596" s="50"/>
    </row>
    <row r="597" spans="1:12" s="5" customFormat="1" ht="15">
      <c r="A597" s="87">
        <v>566</v>
      </c>
      <c r="B597" s="88" t="s">
        <v>866</v>
      </c>
      <c r="C597" s="87" t="s">
        <v>857</v>
      </c>
      <c r="D597" s="87" t="s">
        <v>808</v>
      </c>
      <c r="E597" s="89" t="s">
        <v>1137</v>
      </c>
      <c r="F597" s="84">
        <f t="shared" si="15"/>
        <v>4479258</v>
      </c>
      <c r="G597" s="85">
        <v>668125</v>
      </c>
      <c r="H597" s="85">
        <v>1906825</v>
      </c>
      <c r="I597" s="85">
        <v>503812</v>
      </c>
      <c r="J597" s="85">
        <v>1400496</v>
      </c>
      <c r="K597" s="50"/>
      <c r="L597" s="50"/>
    </row>
    <row r="598" spans="1:12" ht="15">
      <c r="A598" s="87">
        <v>567</v>
      </c>
      <c r="B598" s="88" t="s">
        <v>867</v>
      </c>
      <c r="C598" s="87" t="s">
        <v>860</v>
      </c>
      <c r="D598" s="87" t="s">
        <v>808</v>
      </c>
      <c r="E598" s="89" t="s">
        <v>868</v>
      </c>
      <c r="F598" s="84">
        <f t="shared" si="15"/>
        <v>5038347</v>
      </c>
      <c r="G598" s="85">
        <v>201600</v>
      </c>
      <c r="H598" s="85">
        <v>1061408</v>
      </c>
      <c r="I598" s="85">
        <v>131085</v>
      </c>
      <c r="J598" s="85">
        <v>3644254</v>
      </c>
      <c r="K598" s="50"/>
      <c r="L598" s="50"/>
    </row>
    <row r="599" spans="1:12" s="6" customFormat="1" ht="15.75">
      <c r="A599" s="92">
        <v>568</v>
      </c>
      <c r="B599" s="93"/>
      <c r="C599" s="94" t="s">
        <v>863</v>
      </c>
      <c r="D599" s="92"/>
      <c r="E599" s="95" t="s">
        <v>732</v>
      </c>
      <c r="F599" s="84">
        <f t="shared" si="15"/>
        <v>697421974</v>
      </c>
      <c r="G599" s="85">
        <v>725507</v>
      </c>
      <c r="H599" s="85">
        <v>7721887</v>
      </c>
      <c r="I599" s="85">
        <v>532484232</v>
      </c>
      <c r="J599" s="85">
        <v>156490348</v>
      </c>
      <c r="K599" s="50"/>
      <c r="L599" s="50"/>
    </row>
    <row r="600" spans="6:10" ht="15">
      <c r="F600" s="50"/>
      <c r="G600" s="50"/>
      <c r="H600" s="50"/>
      <c r="I600" s="50"/>
      <c r="J600" s="50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80" r:id="rId1"/>
  <headerFooter alignWithMargins="0">
    <oddFooter>&amp;CMSD-&amp;P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595"/>
  <sheetViews>
    <sheetView zoomScalePageLayoutView="0" workbookViewId="0" topLeftCell="H8">
      <selection activeCell="Y28" sqref="Y28:Z595"/>
    </sheetView>
  </sheetViews>
  <sheetFormatPr defaultColWidth="8.88671875" defaultRowHeight="15"/>
  <cols>
    <col min="5" max="5" width="22.3359375" style="0" bestFit="1" customWidth="1"/>
    <col min="6" max="6" width="17.3359375" style="0" customWidth="1"/>
    <col min="7" max="7" width="10.77734375" style="0" customWidth="1"/>
    <col min="8" max="10" width="12.21484375" style="0" customWidth="1"/>
    <col min="11" max="11" width="11.6640625" style="0" customWidth="1"/>
    <col min="12" max="12" width="13.5546875" style="0" customWidth="1"/>
    <col min="13" max="14" width="10.99609375" style="0" bestFit="1" customWidth="1"/>
  </cols>
  <sheetData>
    <row r="1" spans="1:12" ht="15">
      <c r="A1" s="3"/>
      <c r="B1" s="7">
        <v>1980</v>
      </c>
      <c r="C1" s="3"/>
      <c r="D1" s="3"/>
      <c r="E1" s="3"/>
      <c r="F1" s="3"/>
      <c r="G1" s="18" t="s">
        <v>613</v>
      </c>
      <c r="H1" s="18" t="s">
        <v>613</v>
      </c>
      <c r="I1" s="18"/>
      <c r="J1" s="18"/>
      <c r="K1" s="18" t="s">
        <v>618</v>
      </c>
      <c r="L1" s="18" t="s">
        <v>618</v>
      </c>
    </row>
    <row r="2" spans="1:14" ht="15">
      <c r="A2" s="3"/>
      <c r="B2" s="7" t="s">
        <v>727</v>
      </c>
      <c r="C2" s="1" t="s">
        <v>731</v>
      </c>
      <c r="D2" s="3"/>
      <c r="E2" s="4"/>
      <c r="F2" s="4"/>
      <c r="G2" s="19" t="s">
        <v>614</v>
      </c>
      <c r="H2" s="19" t="s">
        <v>616</v>
      </c>
      <c r="I2" s="19" t="s">
        <v>613</v>
      </c>
      <c r="J2" s="19" t="s">
        <v>613</v>
      </c>
      <c r="K2" s="19" t="s">
        <v>614</v>
      </c>
      <c r="L2" s="19" t="s">
        <v>616</v>
      </c>
      <c r="M2" s="18" t="s">
        <v>618</v>
      </c>
      <c r="N2" s="18" t="s">
        <v>618</v>
      </c>
    </row>
    <row r="3" spans="1:14" ht="15.75" thickBot="1">
      <c r="A3" s="10" t="s">
        <v>730</v>
      </c>
      <c r="B3" s="8" t="s">
        <v>728</v>
      </c>
      <c r="C3" s="11" t="s">
        <v>2296</v>
      </c>
      <c r="D3" s="10" t="s">
        <v>729</v>
      </c>
      <c r="E3" s="9" t="s">
        <v>623</v>
      </c>
      <c r="F3" s="22" t="s">
        <v>619</v>
      </c>
      <c r="G3" s="20" t="s">
        <v>615</v>
      </c>
      <c r="H3" s="20" t="s">
        <v>617</v>
      </c>
      <c r="I3" s="20" t="s">
        <v>616</v>
      </c>
      <c r="J3" s="20" t="s">
        <v>2297</v>
      </c>
      <c r="K3" s="20" t="s">
        <v>615</v>
      </c>
      <c r="L3" s="20" t="s">
        <v>617</v>
      </c>
      <c r="M3" s="20" t="s">
        <v>616</v>
      </c>
      <c r="N3" s="20" t="s">
        <v>2297</v>
      </c>
    </row>
    <row r="4" spans="1:12" ht="15.75" thickTop="1">
      <c r="A4" s="25"/>
      <c r="B4" s="26"/>
      <c r="C4" s="24"/>
      <c r="D4" s="31" t="s">
        <v>869</v>
      </c>
      <c r="E4" s="27"/>
      <c r="F4" s="33">
        <f>SUM(F28:F50)</f>
        <v>360306694</v>
      </c>
      <c r="G4" s="33">
        <f>SUM(G28:G50)</f>
        <v>92289544</v>
      </c>
      <c r="H4" s="33">
        <f>SUM(H28:H50)</f>
        <v>115131987</v>
      </c>
      <c r="I4" s="33"/>
      <c r="J4" s="33"/>
      <c r="K4" s="33">
        <f>SUM(K28:K50)</f>
        <v>43407901</v>
      </c>
      <c r="L4" s="33">
        <f>SUM(L28:L50)</f>
        <v>109477262</v>
      </c>
    </row>
    <row r="5" spans="1:12" ht="15">
      <c r="A5" s="25"/>
      <c r="B5" s="26"/>
      <c r="C5" s="24"/>
      <c r="D5" s="31" t="s">
        <v>939</v>
      </c>
      <c r="E5" s="27"/>
      <c r="F5" s="31">
        <f>SUM(F51:F120)</f>
        <v>1514708242</v>
      </c>
      <c r="G5" s="31">
        <f>SUM(G51:G120)</f>
        <v>362103836</v>
      </c>
      <c r="H5" s="31">
        <f>SUM(H51:H120)</f>
        <v>450900909</v>
      </c>
      <c r="I5" s="31"/>
      <c r="J5" s="31"/>
      <c r="K5" s="31">
        <f>SUM(K51:K120)</f>
        <v>126649350</v>
      </c>
      <c r="L5" s="31">
        <f>SUM(L51:L120)</f>
        <v>575054147</v>
      </c>
    </row>
    <row r="6" spans="1:12" ht="15">
      <c r="A6" s="25"/>
      <c r="B6" s="26"/>
      <c r="C6" s="24"/>
      <c r="D6" s="31" t="s">
        <v>1150</v>
      </c>
      <c r="E6" s="27"/>
      <c r="F6" s="31">
        <f>SUM(F121:F160)</f>
        <v>402708100</v>
      </c>
      <c r="G6" s="31">
        <f>SUM(G121:G160)</f>
        <v>88600699</v>
      </c>
      <c r="H6" s="31">
        <f>SUM(H121:H160)</f>
        <v>112679239</v>
      </c>
      <c r="I6" s="31"/>
      <c r="J6" s="31"/>
      <c r="K6" s="31">
        <f>SUM(K121:K160)</f>
        <v>48891431</v>
      </c>
      <c r="L6" s="31">
        <f>SUM(L121:L160)</f>
        <v>152536731</v>
      </c>
    </row>
    <row r="7" spans="1:12" ht="15">
      <c r="A7" s="25"/>
      <c r="B7" s="26"/>
      <c r="C7" s="24"/>
      <c r="D7" s="31" t="s">
        <v>1270</v>
      </c>
      <c r="E7" s="27"/>
      <c r="F7" s="31">
        <f>SUM(F161:F197)</f>
        <v>393551583</v>
      </c>
      <c r="G7" s="31">
        <f>SUM(G161:G197)</f>
        <v>49937703</v>
      </c>
      <c r="H7" s="31">
        <f>SUM(H161:H197)</f>
        <v>105032699</v>
      </c>
      <c r="I7" s="31"/>
      <c r="J7" s="31"/>
      <c r="K7" s="31">
        <f>SUM(K161:K197)</f>
        <v>59743298</v>
      </c>
      <c r="L7" s="31">
        <f>SUM(L161:L197)</f>
        <v>178837883</v>
      </c>
    </row>
    <row r="8" spans="1:12" ht="15">
      <c r="A8" s="25"/>
      <c r="B8" s="26"/>
      <c r="C8" s="24"/>
      <c r="D8" s="31" t="s">
        <v>1382</v>
      </c>
      <c r="E8" s="27"/>
      <c r="F8" s="31">
        <f>SUM(F198:F213)</f>
        <v>305186833</v>
      </c>
      <c r="G8" s="31">
        <f>SUM(G198:G213)</f>
        <v>175556439</v>
      </c>
      <c r="H8" s="31">
        <f>SUM(H198:H213)</f>
        <v>83299113</v>
      </c>
      <c r="I8" s="31"/>
      <c r="J8" s="31"/>
      <c r="K8" s="31">
        <f>SUM(K198:K213)</f>
        <v>9696459</v>
      </c>
      <c r="L8" s="31">
        <f>SUM(L198:L213)</f>
        <v>36634822</v>
      </c>
    </row>
    <row r="9" spans="1:12" ht="15">
      <c r="A9" s="25"/>
      <c r="B9" s="26"/>
      <c r="C9" s="24"/>
      <c r="D9" s="31" t="s">
        <v>1431</v>
      </c>
      <c r="E9" s="27"/>
      <c r="F9" s="31">
        <f>SUM(F214:F227)</f>
        <v>88927516</v>
      </c>
      <c r="G9" s="31">
        <f>SUM(G214:G227)</f>
        <v>13240330</v>
      </c>
      <c r="H9" s="31">
        <f>SUM(H214:H227)</f>
        <v>18048704</v>
      </c>
      <c r="I9" s="31"/>
      <c r="J9" s="31"/>
      <c r="K9" s="31">
        <f>SUM(K214:K227)</f>
        <v>11049138</v>
      </c>
      <c r="L9" s="31">
        <f>SUM(L214:L227)</f>
        <v>46589344</v>
      </c>
    </row>
    <row r="10" spans="1:12" ht="15">
      <c r="A10" s="25"/>
      <c r="B10" s="26"/>
      <c r="C10" s="24"/>
      <c r="D10" s="31" t="s">
        <v>1474</v>
      </c>
      <c r="E10" s="27"/>
      <c r="F10" s="31">
        <f>SUM(F228:F249)</f>
        <v>1101721270</v>
      </c>
      <c r="G10" s="31">
        <f>SUM(G228:G249)</f>
        <v>131375812</v>
      </c>
      <c r="H10" s="31">
        <f>SUM(H228:H249)</f>
        <v>310397763</v>
      </c>
      <c r="I10" s="31"/>
      <c r="J10" s="31"/>
      <c r="K10" s="31">
        <f>SUM(K228:K249)</f>
        <v>348328307</v>
      </c>
      <c r="L10" s="31">
        <f>SUM(L228:L249)</f>
        <v>311619388</v>
      </c>
    </row>
    <row r="11" spans="1:12" ht="15">
      <c r="A11" s="25"/>
      <c r="B11" s="26"/>
      <c r="C11" s="24"/>
      <c r="D11" s="31" t="s">
        <v>1539</v>
      </c>
      <c r="E11" s="27"/>
      <c r="F11" s="31">
        <f>SUM(F250:F273)</f>
        <v>309274614</v>
      </c>
      <c r="G11" s="31">
        <f>SUM(G250:G273)</f>
        <v>107076400</v>
      </c>
      <c r="H11" s="31">
        <f>SUM(H250:H273)</f>
        <v>65473685</v>
      </c>
      <c r="I11" s="31"/>
      <c r="J11" s="31"/>
      <c r="K11" s="31">
        <f>SUM(K250:K273)</f>
        <v>40257296</v>
      </c>
      <c r="L11" s="31">
        <f>SUM(L250:L273)</f>
        <v>96467233</v>
      </c>
    </row>
    <row r="12" spans="1:12" ht="15">
      <c r="A12" s="25"/>
      <c r="B12" s="26"/>
      <c r="C12" s="24"/>
      <c r="D12" s="31" t="s">
        <v>1610</v>
      </c>
      <c r="E12" s="27"/>
      <c r="F12" s="31">
        <f>SUM(F274:F285)</f>
        <v>1306885719</v>
      </c>
      <c r="G12" s="31">
        <f>SUM(G274:G285)</f>
        <v>614689507</v>
      </c>
      <c r="H12" s="31">
        <f>SUM(H274:H285)</f>
        <v>219940256</v>
      </c>
      <c r="I12" s="31"/>
      <c r="J12" s="31"/>
      <c r="K12" s="31">
        <f>SUM(K274:K285)</f>
        <v>149011326</v>
      </c>
      <c r="L12" s="31">
        <f>SUM(L274:L285)</f>
        <v>323244630</v>
      </c>
    </row>
    <row r="13" spans="1:12" ht="15">
      <c r="A13" s="25"/>
      <c r="B13" s="26"/>
      <c r="C13" s="24"/>
      <c r="D13" s="31" t="s">
        <v>1647</v>
      </c>
      <c r="E13" s="27"/>
      <c r="F13" s="31">
        <f>SUM(F286:F311)</f>
        <v>160935565</v>
      </c>
      <c r="G13" s="31">
        <f>SUM(G286:G311)</f>
        <v>21960350</v>
      </c>
      <c r="H13" s="31">
        <f>SUM(H286:H311)</f>
        <v>60600755</v>
      </c>
      <c r="I13" s="31"/>
      <c r="J13" s="31"/>
      <c r="K13" s="31">
        <f>SUM(K286:K311)</f>
        <v>30076918</v>
      </c>
      <c r="L13" s="31">
        <f>SUM(L286:L311)</f>
        <v>48297542</v>
      </c>
    </row>
    <row r="14" spans="1:12" ht="15">
      <c r="A14" s="25"/>
      <c r="B14" s="26"/>
      <c r="C14" s="24"/>
      <c r="D14" s="31" t="s">
        <v>1725</v>
      </c>
      <c r="E14" s="27"/>
      <c r="F14" s="31">
        <f>SUM(F312:F324)</f>
        <v>811821306</v>
      </c>
      <c r="G14" s="31">
        <f>SUM(G312:G324)</f>
        <v>182658128</v>
      </c>
      <c r="H14" s="31">
        <f>SUM(H312:H324)</f>
        <v>134656447</v>
      </c>
      <c r="I14" s="31"/>
      <c r="J14" s="31"/>
      <c r="K14" s="31">
        <f>SUM(K312:K324)</f>
        <v>219796599</v>
      </c>
      <c r="L14" s="31">
        <f>SUM(L312:L324)</f>
        <v>274710132</v>
      </c>
    </row>
    <row r="15" spans="1:12" ht="15">
      <c r="A15" s="25"/>
      <c r="B15" s="26"/>
      <c r="C15" s="24"/>
      <c r="D15" s="31" t="s">
        <v>41</v>
      </c>
      <c r="E15" s="27"/>
      <c r="F15" s="31">
        <f>SUM(F325:F349)</f>
        <v>1106135829</v>
      </c>
      <c r="G15" s="31">
        <f>SUM(G325:G349)</f>
        <v>193024234</v>
      </c>
      <c r="H15" s="31">
        <f>SUM(H325:H349)</f>
        <v>235905249</v>
      </c>
      <c r="I15" s="31"/>
      <c r="J15" s="31"/>
      <c r="K15" s="31">
        <f>SUM(K325:K349)</f>
        <v>232064738</v>
      </c>
      <c r="L15" s="31">
        <f>SUM(L325:L349)</f>
        <v>445141608</v>
      </c>
    </row>
    <row r="16" spans="1:12" ht="15">
      <c r="A16" s="25"/>
      <c r="B16" s="26"/>
      <c r="C16" s="24"/>
      <c r="D16" s="31" t="s">
        <v>115</v>
      </c>
      <c r="E16" s="27"/>
      <c r="F16" s="31">
        <f>SUM(F350:F402)</f>
        <v>1118509662</v>
      </c>
      <c r="G16" s="31">
        <f>SUM(G350:G402)</f>
        <v>314338363</v>
      </c>
      <c r="H16" s="31">
        <f>SUM(H350:H402)</f>
        <v>448356280</v>
      </c>
      <c r="I16" s="31"/>
      <c r="J16" s="31"/>
      <c r="K16" s="31">
        <f>SUM(K350:K402)</f>
        <v>94721158</v>
      </c>
      <c r="L16" s="31">
        <f>SUM(L350:L402)</f>
        <v>261093861</v>
      </c>
    </row>
    <row r="17" spans="1:12" ht="15">
      <c r="A17" s="25"/>
      <c r="B17" s="26"/>
      <c r="C17" s="24"/>
      <c r="D17" s="31" t="s">
        <v>273</v>
      </c>
      <c r="E17" s="27"/>
      <c r="F17" s="31">
        <f>SUM(F403:F441)</f>
        <v>771171816</v>
      </c>
      <c r="G17" s="31">
        <f>SUM(G403:G441)</f>
        <v>173750091</v>
      </c>
      <c r="H17" s="31">
        <f>SUM(H403:H441)</f>
        <v>255915469</v>
      </c>
      <c r="I17" s="31"/>
      <c r="J17" s="31"/>
      <c r="K17" s="31">
        <f>SUM(K403:K441)</f>
        <v>33402229</v>
      </c>
      <c r="L17" s="31">
        <f>SUM(L403:L441)</f>
        <v>308104027</v>
      </c>
    </row>
    <row r="18" spans="1:12" ht="15">
      <c r="A18" s="25"/>
      <c r="B18" s="26"/>
      <c r="C18" s="24"/>
      <c r="D18" s="31" t="s">
        <v>390</v>
      </c>
      <c r="E18" s="27"/>
      <c r="F18" s="31">
        <f>SUM(F442:F474)</f>
        <v>996308418</v>
      </c>
      <c r="G18" s="31">
        <f>SUM(G442:G474)</f>
        <v>419475128</v>
      </c>
      <c r="H18" s="31">
        <f>SUM(H442:H474)</f>
        <v>380820486</v>
      </c>
      <c r="I18" s="31"/>
      <c r="J18" s="31"/>
      <c r="K18" s="31">
        <f>SUM(K442:K474)</f>
        <v>50011930</v>
      </c>
      <c r="L18" s="31">
        <f>SUM(L442:L474)</f>
        <v>146000874</v>
      </c>
    </row>
    <row r="19" spans="1:12" ht="15">
      <c r="A19" s="25"/>
      <c r="B19" s="26"/>
      <c r="C19" s="24"/>
      <c r="D19" s="31" t="s">
        <v>488</v>
      </c>
      <c r="E19" s="27"/>
      <c r="F19" s="31">
        <f>SUM(F475:F490)</f>
        <v>360543168</v>
      </c>
      <c r="G19" s="31">
        <f>SUM(G475:G490)</f>
        <v>62388322</v>
      </c>
      <c r="H19" s="31">
        <f>SUM(H475:H490)</f>
        <v>120987423</v>
      </c>
      <c r="I19" s="31"/>
      <c r="J19" s="31"/>
      <c r="K19" s="31">
        <f>SUM(K475:K490)</f>
        <v>16502319</v>
      </c>
      <c r="L19" s="31">
        <f>SUM(L475:L490)</f>
        <v>160665104</v>
      </c>
    </row>
    <row r="20" spans="1:12" ht="15">
      <c r="A20" s="25"/>
      <c r="B20" s="26"/>
      <c r="C20" s="24"/>
      <c r="D20" s="31" t="s">
        <v>536</v>
      </c>
      <c r="E20" s="27"/>
      <c r="F20" s="31">
        <f>SUM(F491:F505)</f>
        <v>63351531</v>
      </c>
      <c r="G20" s="31">
        <f>SUM(G491:G505)</f>
        <v>3998211</v>
      </c>
      <c r="H20" s="31">
        <f>SUM(H491:H505)</f>
        <v>13256422</v>
      </c>
      <c r="I20" s="31"/>
      <c r="J20" s="31"/>
      <c r="K20" s="31">
        <f>SUM(K491:K505)</f>
        <v>23190878</v>
      </c>
      <c r="L20" s="31">
        <f>SUM(L491:L505)</f>
        <v>22906020</v>
      </c>
    </row>
    <row r="21" spans="1:12" ht="15">
      <c r="A21" s="25"/>
      <c r="B21" s="26"/>
      <c r="C21" s="24"/>
      <c r="D21" s="31" t="s">
        <v>587</v>
      </c>
      <c r="E21" s="27"/>
      <c r="F21" s="31">
        <f>SUM(F506:F526)</f>
        <v>642669286</v>
      </c>
      <c r="G21" s="31">
        <f>SUM(G506:G526)</f>
        <v>147615060</v>
      </c>
      <c r="H21" s="31">
        <f>SUM(H506:H526)</f>
        <v>173374250</v>
      </c>
      <c r="I21" s="31"/>
      <c r="J21" s="31"/>
      <c r="K21" s="31">
        <f>SUM(K506:K526)</f>
        <v>55810062</v>
      </c>
      <c r="L21" s="31">
        <f>SUM(L506:L526)</f>
        <v>265869914</v>
      </c>
    </row>
    <row r="22" spans="1:12" ht="15">
      <c r="A22" s="25"/>
      <c r="B22" s="26"/>
      <c r="C22" s="24"/>
      <c r="D22" s="31" t="s">
        <v>661</v>
      </c>
      <c r="E22" s="27"/>
      <c r="F22" s="31">
        <f>SUM(F527:F550)</f>
        <v>132028737</v>
      </c>
      <c r="G22" s="31">
        <f>SUM(G527:G550)</f>
        <v>14173679</v>
      </c>
      <c r="H22" s="31">
        <f>SUM(H527:H550)</f>
        <v>54739324</v>
      </c>
      <c r="I22" s="31"/>
      <c r="J22" s="31"/>
      <c r="K22" s="31">
        <f>SUM(K527:K550)</f>
        <v>17977788</v>
      </c>
      <c r="L22" s="31">
        <f>SUM(L527:L550)</f>
        <v>45137946</v>
      </c>
    </row>
    <row r="23" spans="1:12" ht="15">
      <c r="A23" s="25"/>
      <c r="B23" s="26"/>
      <c r="C23" s="24"/>
      <c r="D23" s="31" t="s">
        <v>743</v>
      </c>
      <c r="E23" s="27"/>
      <c r="F23" s="31">
        <f>SUM(F551:F571)</f>
        <v>567676014</v>
      </c>
      <c r="G23" s="31">
        <f>SUM(G551:G571)</f>
        <v>87694745</v>
      </c>
      <c r="H23" s="31">
        <f>SUM(H551:H571)</f>
        <v>235885957</v>
      </c>
      <c r="I23" s="31"/>
      <c r="J23" s="31"/>
      <c r="K23" s="31">
        <f>SUM(K551:K571)</f>
        <v>61604281</v>
      </c>
      <c r="L23" s="31">
        <f>SUM(L551:L571)</f>
        <v>182491031</v>
      </c>
    </row>
    <row r="24" spans="1:12" ht="15">
      <c r="A24" s="25"/>
      <c r="B24" s="26"/>
      <c r="C24" s="24"/>
      <c r="D24" s="31" t="s">
        <v>808</v>
      </c>
      <c r="E24" s="27"/>
      <c r="F24" s="31">
        <f>SUM(F572:F594)</f>
        <v>71577975</v>
      </c>
      <c r="G24" s="31">
        <f>SUM(G572:G594)</f>
        <v>20803574</v>
      </c>
      <c r="H24" s="31">
        <f>SUM(H572:H594)</f>
        <v>21768117</v>
      </c>
      <c r="I24" s="31"/>
      <c r="J24" s="31"/>
      <c r="K24" s="31">
        <f>SUM(K572:K594)</f>
        <v>3966207</v>
      </c>
      <c r="L24" s="31">
        <f>SUM(L572:L594)</f>
        <v>25040077</v>
      </c>
    </row>
    <row r="25" spans="1:12" ht="15">
      <c r="A25" s="25"/>
      <c r="B25" s="26"/>
      <c r="C25" s="24"/>
      <c r="D25" s="31" t="s">
        <v>620</v>
      </c>
      <c r="E25" s="44"/>
      <c r="F25" s="31">
        <f>F595</f>
        <v>451845765</v>
      </c>
      <c r="G25" s="31">
        <f>G595</f>
        <v>2959000</v>
      </c>
      <c r="H25" s="31">
        <f>H595</f>
        <v>1209811</v>
      </c>
      <c r="I25" s="31"/>
      <c r="J25" s="31"/>
      <c r="K25" s="31">
        <f>K595</f>
        <v>218380049</v>
      </c>
      <c r="L25" s="31">
        <f>L595</f>
        <v>229296905</v>
      </c>
    </row>
    <row r="26" spans="1:22" ht="15">
      <c r="A26" s="25"/>
      <c r="B26" s="26"/>
      <c r="C26" s="24"/>
      <c r="D26" s="31" t="s">
        <v>621</v>
      </c>
      <c r="E26" s="27"/>
      <c r="F26" s="33">
        <f>SUM(F4:F25)</f>
        <v>13037845643</v>
      </c>
      <c r="G26" s="33">
        <f>SUM(G4:G25)</f>
        <v>3279709155</v>
      </c>
      <c r="H26" s="33">
        <f>SUM(H4:H25)</f>
        <v>3618380345</v>
      </c>
      <c r="I26" s="33"/>
      <c r="J26" s="33"/>
      <c r="K26" s="33">
        <f>SUM(K4:K25)</f>
        <v>1894539662</v>
      </c>
      <c r="L26" s="33">
        <f>SUM(L4:L25)</f>
        <v>4245216481</v>
      </c>
      <c r="R26" s="80" t="s">
        <v>2298</v>
      </c>
      <c r="V26" s="80" t="s">
        <v>2299</v>
      </c>
    </row>
    <row r="27" spans="1:23" ht="15.75" thickBot="1">
      <c r="A27" s="25"/>
      <c r="B27" s="26"/>
      <c r="C27" s="24"/>
      <c r="D27" s="25"/>
      <c r="E27" s="27"/>
      <c r="F27" s="45"/>
      <c r="G27" s="46"/>
      <c r="H27" s="46"/>
      <c r="I27" s="46"/>
      <c r="J27" s="46"/>
      <c r="K27" s="47"/>
      <c r="L27" s="47"/>
      <c r="Q27" s="71" t="s">
        <v>2281</v>
      </c>
      <c r="R27" s="72" t="s">
        <v>2285</v>
      </c>
      <c r="S27" s="72" t="s">
        <v>2286</v>
      </c>
      <c r="U27" s="71" t="s">
        <v>2281</v>
      </c>
      <c r="V27" s="75" t="s">
        <v>2289</v>
      </c>
      <c r="W27" s="75" t="s">
        <v>2290</v>
      </c>
    </row>
    <row r="28" spans="1:27" ht="15.75" thickTop="1">
      <c r="A28" s="61">
        <v>1</v>
      </c>
      <c r="B28" s="62" t="s">
        <v>870</v>
      </c>
      <c r="C28" s="61" t="s">
        <v>871</v>
      </c>
      <c r="D28" s="61" t="s">
        <v>869</v>
      </c>
      <c r="E28" s="16" t="s">
        <v>872</v>
      </c>
      <c r="F28" s="155">
        <f aca="true" t="shared" si="0" ref="F28:F91">G28+H28+K28+L28</f>
        <v>5181570</v>
      </c>
      <c r="G28" s="156">
        <v>142400</v>
      </c>
      <c r="H28" s="156">
        <v>1404109</v>
      </c>
      <c r="I28" s="41">
        <f>VLOOKUP(C28,Q$28:S$600,2,FALSE)</f>
        <v>130450</v>
      </c>
      <c r="J28" s="41">
        <f>VLOOKUP(C28,Q$28:S$600,3,FALSE)</f>
        <v>1544700</v>
      </c>
      <c r="K28" s="156">
        <v>1781225</v>
      </c>
      <c r="L28" s="156">
        <v>1853836</v>
      </c>
      <c r="M28" s="37">
        <f>VLOOKUP(C28,U$28:W$600,2,FALSE)</f>
        <v>0</v>
      </c>
      <c r="N28" s="37">
        <f>VLOOKUP(C28,U$28:W$600,3,FALSE)</f>
        <v>475212</v>
      </c>
      <c r="Q28" s="77" t="s">
        <v>871</v>
      </c>
      <c r="R28" s="69">
        <v>130450</v>
      </c>
      <c r="S28" s="69">
        <v>1544700</v>
      </c>
      <c r="U28" s="77" t="s">
        <v>871</v>
      </c>
      <c r="V28" s="67"/>
      <c r="W28" s="69">
        <v>475212</v>
      </c>
      <c r="Y28" s="38">
        <v>0</v>
      </c>
      <c r="Z28" s="38">
        <v>475212</v>
      </c>
      <c r="AA28" s="38"/>
    </row>
    <row r="29" spans="1:27" ht="15">
      <c r="A29" s="61">
        <v>2</v>
      </c>
      <c r="B29" s="62" t="s">
        <v>873</v>
      </c>
      <c r="C29" s="61" t="s">
        <v>874</v>
      </c>
      <c r="D29" s="61" t="s">
        <v>869</v>
      </c>
      <c r="E29" s="16" t="s">
        <v>875</v>
      </c>
      <c r="F29" s="157">
        <f t="shared" si="0"/>
        <v>91182945</v>
      </c>
      <c r="G29" s="158">
        <v>1762147</v>
      </c>
      <c r="H29" s="158">
        <v>14096980</v>
      </c>
      <c r="I29" s="30">
        <f aca="true" t="shared" si="1" ref="I29:I92">VLOOKUP(C29,Q$28:S$600,2,FALSE)</f>
        <v>1604378</v>
      </c>
      <c r="J29" s="30">
        <f aca="true" t="shared" si="2" ref="J29:J92">VLOOKUP(C29,Q$28:S$600,3,FALSE)</f>
        <v>12587291</v>
      </c>
      <c r="K29" s="158">
        <v>21387036</v>
      </c>
      <c r="L29" s="158">
        <v>53936782</v>
      </c>
      <c r="M29" s="38">
        <f aca="true" t="shared" si="3" ref="M29:M92">VLOOKUP(C29,U$28:W$600,2,FALSE)</f>
        <v>3651050</v>
      </c>
      <c r="N29" s="38">
        <f aca="true" t="shared" si="4" ref="N29:N92">VLOOKUP(C29,U$28:W$600,3,FALSE)</f>
        <v>42963253</v>
      </c>
      <c r="Q29" s="77" t="s">
        <v>874</v>
      </c>
      <c r="R29" s="69">
        <v>1604378</v>
      </c>
      <c r="S29" s="69">
        <v>12587291</v>
      </c>
      <c r="U29" s="77" t="s">
        <v>874</v>
      </c>
      <c r="V29" s="69">
        <v>3651050</v>
      </c>
      <c r="W29" s="69">
        <v>42963253</v>
      </c>
      <c r="Y29" s="38">
        <v>3651050</v>
      </c>
      <c r="Z29" s="38">
        <v>42963253</v>
      </c>
      <c r="AA29" s="38"/>
    </row>
    <row r="30" spans="1:27" ht="15">
      <c r="A30" s="61">
        <v>3</v>
      </c>
      <c r="B30" s="62" t="s">
        <v>876</v>
      </c>
      <c r="C30" s="61" t="s">
        <v>877</v>
      </c>
      <c r="D30" s="61" t="s">
        <v>869</v>
      </c>
      <c r="E30" s="16" t="s">
        <v>878</v>
      </c>
      <c r="F30" s="157">
        <f t="shared" si="0"/>
        <v>29779552</v>
      </c>
      <c r="G30" s="158">
        <v>16407314</v>
      </c>
      <c r="H30" s="158">
        <v>12838066</v>
      </c>
      <c r="I30" s="30">
        <f t="shared" si="1"/>
        <v>851492</v>
      </c>
      <c r="J30" s="30">
        <f t="shared" si="2"/>
        <v>10275440</v>
      </c>
      <c r="K30" s="158">
        <v>0</v>
      </c>
      <c r="L30" s="158">
        <v>534172</v>
      </c>
      <c r="M30" s="38">
        <f t="shared" si="3"/>
        <v>5000</v>
      </c>
      <c r="N30" s="38">
        <f t="shared" si="4"/>
        <v>452125</v>
      </c>
      <c r="Q30" s="77" t="s">
        <v>877</v>
      </c>
      <c r="R30" s="69">
        <v>851492</v>
      </c>
      <c r="S30" s="69">
        <v>10275440</v>
      </c>
      <c r="U30" s="77" t="s">
        <v>877</v>
      </c>
      <c r="V30" s="67">
        <v>5000</v>
      </c>
      <c r="W30" s="69">
        <v>452125</v>
      </c>
      <c r="Y30" s="38">
        <v>5000</v>
      </c>
      <c r="Z30" s="38">
        <v>452125</v>
      </c>
      <c r="AA30" s="38"/>
    </row>
    <row r="31" spans="1:27" ht="15">
      <c r="A31" s="61">
        <v>4</v>
      </c>
      <c r="B31" s="62" t="s">
        <v>879</v>
      </c>
      <c r="C31" s="61" t="s">
        <v>880</v>
      </c>
      <c r="D31" s="61" t="s">
        <v>869</v>
      </c>
      <c r="E31" s="16" t="s">
        <v>881</v>
      </c>
      <c r="F31" s="157">
        <f t="shared" si="0"/>
        <v>731586</v>
      </c>
      <c r="G31" s="158">
        <v>122295</v>
      </c>
      <c r="H31" s="158">
        <v>431049</v>
      </c>
      <c r="I31" s="30">
        <f t="shared" si="1"/>
        <v>50200</v>
      </c>
      <c r="J31" s="30">
        <f t="shared" si="2"/>
        <v>364218</v>
      </c>
      <c r="K31" s="158">
        <v>5000</v>
      </c>
      <c r="L31" s="158">
        <v>173242</v>
      </c>
      <c r="M31" s="38">
        <f t="shared" si="3"/>
        <v>0</v>
      </c>
      <c r="N31" s="38">
        <f t="shared" si="4"/>
        <v>171890</v>
      </c>
      <c r="Q31" s="77" t="s">
        <v>880</v>
      </c>
      <c r="R31" s="69">
        <v>50200</v>
      </c>
      <c r="S31" s="69">
        <v>364218</v>
      </c>
      <c r="U31" s="77" t="s">
        <v>880</v>
      </c>
      <c r="V31" s="69"/>
      <c r="W31" s="69">
        <v>171890</v>
      </c>
      <c r="Y31" s="38">
        <v>0</v>
      </c>
      <c r="Z31" s="38">
        <v>171890</v>
      </c>
      <c r="AA31" s="38"/>
    </row>
    <row r="32" spans="1:27" ht="15">
      <c r="A32" s="61">
        <v>5</v>
      </c>
      <c r="B32" s="62" t="s">
        <v>882</v>
      </c>
      <c r="C32" s="61" t="s">
        <v>883</v>
      </c>
      <c r="D32" s="61" t="s">
        <v>869</v>
      </c>
      <c r="E32" s="16" t="s">
        <v>884</v>
      </c>
      <c r="F32" s="157">
        <f t="shared" si="0"/>
        <v>3131331</v>
      </c>
      <c r="G32" s="158">
        <v>642931</v>
      </c>
      <c r="H32" s="158">
        <v>1248963</v>
      </c>
      <c r="I32" s="30">
        <f t="shared" si="1"/>
        <v>73300</v>
      </c>
      <c r="J32" s="30">
        <f t="shared" si="2"/>
        <v>1128851</v>
      </c>
      <c r="K32" s="158">
        <v>429905</v>
      </c>
      <c r="L32" s="158">
        <v>809532</v>
      </c>
      <c r="M32" s="38">
        <f t="shared" si="3"/>
        <v>500</v>
      </c>
      <c r="N32" s="38">
        <f t="shared" si="4"/>
        <v>1498717</v>
      </c>
      <c r="Q32" s="77" t="s">
        <v>883</v>
      </c>
      <c r="R32" s="69">
        <v>73300</v>
      </c>
      <c r="S32" s="69">
        <v>1128851</v>
      </c>
      <c r="U32" s="77" t="s">
        <v>883</v>
      </c>
      <c r="V32" s="69">
        <v>500</v>
      </c>
      <c r="W32" s="69">
        <v>1498717</v>
      </c>
      <c r="Y32" s="38">
        <v>500</v>
      </c>
      <c r="Z32" s="38">
        <v>1498717</v>
      </c>
      <c r="AA32" s="38"/>
    </row>
    <row r="33" spans="1:27" ht="15">
      <c r="A33" s="61">
        <v>6</v>
      </c>
      <c r="B33" s="62" t="s">
        <v>885</v>
      </c>
      <c r="C33" s="61" t="s">
        <v>886</v>
      </c>
      <c r="D33" s="61" t="s">
        <v>869</v>
      </c>
      <c r="E33" s="16" t="s">
        <v>887</v>
      </c>
      <c r="F33" s="157">
        <f t="shared" si="0"/>
        <v>367219</v>
      </c>
      <c r="G33" s="158">
        <v>59946</v>
      </c>
      <c r="H33" s="158">
        <v>215066</v>
      </c>
      <c r="I33" s="30">
        <f t="shared" si="1"/>
        <v>31500</v>
      </c>
      <c r="J33" s="30">
        <f t="shared" si="2"/>
        <v>59002</v>
      </c>
      <c r="K33" s="158">
        <v>38800</v>
      </c>
      <c r="L33" s="158">
        <v>53407</v>
      </c>
      <c r="M33" s="38">
        <f t="shared" si="3"/>
        <v>2100</v>
      </c>
      <c r="N33" s="38">
        <f t="shared" si="4"/>
        <v>13750</v>
      </c>
      <c r="Q33" s="77" t="s">
        <v>886</v>
      </c>
      <c r="R33" s="69">
        <v>31500</v>
      </c>
      <c r="S33" s="69">
        <v>59002</v>
      </c>
      <c r="U33" s="77" t="s">
        <v>886</v>
      </c>
      <c r="V33" s="67">
        <v>2100</v>
      </c>
      <c r="W33" s="69">
        <v>13750</v>
      </c>
      <c r="Y33" s="38">
        <v>2100</v>
      </c>
      <c r="Z33" s="38">
        <v>13750</v>
      </c>
      <c r="AA33" s="38"/>
    </row>
    <row r="34" spans="1:27" ht="15">
      <c r="A34" s="61">
        <v>7</v>
      </c>
      <c r="B34" s="62" t="s">
        <v>888</v>
      </c>
      <c r="C34" s="61" t="s">
        <v>889</v>
      </c>
      <c r="D34" s="61" t="s">
        <v>869</v>
      </c>
      <c r="E34" s="16" t="s">
        <v>890</v>
      </c>
      <c r="F34" s="157">
        <f t="shared" si="0"/>
        <v>5400183</v>
      </c>
      <c r="G34" s="158">
        <v>1892000</v>
      </c>
      <c r="H34" s="158">
        <v>675484</v>
      </c>
      <c r="I34" s="30">
        <f t="shared" si="1"/>
        <v>0</v>
      </c>
      <c r="J34" s="30">
        <f t="shared" si="2"/>
        <v>1089280</v>
      </c>
      <c r="K34" s="158">
        <v>2281200</v>
      </c>
      <c r="L34" s="158">
        <v>551499</v>
      </c>
      <c r="M34" s="38">
        <f t="shared" si="3"/>
        <v>0</v>
      </c>
      <c r="N34" s="38">
        <f t="shared" si="4"/>
        <v>1094338</v>
      </c>
      <c r="Q34" s="77" t="s">
        <v>889</v>
      </c>
      <c r="R34" s="67"/>
      <c r="S34" s="69">
        <v>1089280</v>
      </c>
      <c r="U34" s="77" t="s">
        <v>889</v>
      </c>
      <c r="V34" s="67"/>
      <c r="W34" s="69">
        <v>1094338</v>
      </c>
      <c r="Y34" s="38">
        <v>0</v>
      </c>
      <c r="Z34" s="38">
        <v>1094338</v>
      </c>
      <c r="AA34" s="38"/>
    </row>
    <row r="35" spans="1:27" ht="15">
      <c r="A35" s="61">
        <v>8</v>
      </c>
      <c r="B35" s="62" t="s">
        <v>891</v>
      </c>
      <c r="C35" s="61" t="s">
        <v>892</v>
      </c>
      <c r="D35" s="61" t="s">
        <v>869</v>
      </c>
      <c r="E35" s="16" t="s">
        <v>893</v>
      </c>
      <c r="F35" s="157">
        <f t="shared" si="0"/>
        <v>34606314</v>
      </c>
      <c r="G35" s="158">
        <v>10372027</v>
      </c>
      <c r="H35" s="158">
        <v>16396787</v>
      </c>
      <c r="I35" s="30">
        <f t="shared" si="1"/>
        <v>1198501</v>
      </c>
      <c r="J35" s="30">
        <f t="shared" si="2"/>
        <v>10668572</v>
      </c>
      <c r="K35" s="158">
        <v>986216</v>
      </c>
      <c r="L35" s="158">
        <v>6851284</v>
      </c>
      <c r="M35" s="38">
        <f t="shared" si="3"/>
        <v>357202</v>
      </c>
      <c r="N35" s="38">
        <f t="shared" si="4"/>
        <v>5005259</v>
      </c>
      <c r="Q35" s="77" t="s">
        <v>892</v>
      </c>
      <c r="R35" s="69">
        <v>1198501</v>
      </c>
      <c r="S35" s="69">
        <v>10668572</v>
      </c>
      <c r="U35" s="77" t="s">
        <v>892</v>
      </c>
      <c r="V35" s="69">
        <v>357202</v>
      </c>
      <c r="W35" s="69">
        <v>5005259</v>
      </c>
      <c r="Y35" s="38">
        <v>357202</v>
      </c>
      <c r="Z35" s="38">
        <v>5005259</v>
      </c>
      <c r="AA35" s="38"/>
    </row>
    <row r="36" spans="1:27" ht="15">
      <c r="A36" s="61">
        <v>9</v>
      </c>
      <c r="B36" s="62" t="s">
        <v>894</v>
      </c>
      <c r="C36" s="61" t="s">
        <v>895</v>
      </c>
      <c r="D36" s="61" t="s">
        <v>869</v>
      </c>
      <c r="E36" s="16" t="s">
        <v>896</v>
      </c>
      <c r="F36" s="157">
        <f t="shared" si="0"/>
        <v>821898</v>
      </c>
      <c r="G36" s="158">
        <v>168271</v>
      </c>
      <c r="H36" s="158">
        <v>318023</v>
      </c>
      <c r="I36" s="30">
        <f t="shared" si="1"/>
        <v>0</v>
      </c>
      <c r="J36" s="30">
        <f t="shared" si="2"/>
        <v>288204</v>
      </c>
      <c r="K36" s="158">
        <v>83950</v>
      </c>
      <c r="L36" s="158">
        <v>251654</v>
      </c>
      <c r="M36" s="38">
        <f t="shared" si="3"/>
        <v>0</v>
      </c>
      <c r="N36" s="38">
        <f t="shared" si="4"/>
        <v>1584647</v>
      </c>
      <c r="Q36" s="77" t="s">
        <v>895</v>
      </c>
      <c r="R36" s="67"/>
      <c r="S36" s="69">
        <v>288204</v>
      </c>
      <c r="U36" s="77" t="s">
        <v>895</v>
      </c>
      <c r="V36" s="67"/>
      <c r="W36" s="69">
        <v>1584647</v>
      </c>
      <c r="Y36" s="38">
        <v>0</v>
      </c>
      <c r="Z36" s="38">
        <v>1584647</v>
      </c>
      <c r="AA36" s="38"/>
    </row>
    <row r="37" spans="1:27" ht="15">
      <c r="A37" s="61">
        <v>10</v>
      </c>
      <c r="B37" s="62" t="s">
        <v>897</v>
      </c>
      <c r="C37" s="61" t="s">
        <v>898</v>
      </c>
      <c r="D37" s="61" t="s">
        <v>869</v>
      </c>
      <c r="E37" s="16" t="s">
        <v>899</v>
      </c>
      <c r="F37" s="157">
        <f t="shared" si="0"/>
        <v>946743</v>
      </c>
      <c r="G37" s="158">
        <v>54700</v>
      </c>
      <c r="H37" s="158">
        <v>568561</v>
      </c>
      <c r="I37" s="30">
        <f t="shared" si="1"/>
        <v>18951</v>
      </c>
      <c r="J37" s="30">
        <f t="shared" si="2"/>
        <v>333637</v>
      </c>
      <c r="K37" s="158">
        <v>500</v>
      </c>
      <c r="L37" s="158">
        <v>322982</v>
      </c>
      <c r="M37" s="38">
        <f t="shared" si="3"/>
        <v>5265095</v>
      </c>
      <c r="N37" s="38">
        <f t="shared" si="4"/>
        <v>309910</v>
      </c>
      <c r="Q37" s="77" t="s">
        <v>898</v>
      </c>
      <c r="R37" s="69">
        <v>18951</v>
      </c>
      <c r="S37" s="69">
        <v>333637</v>
      </c>
      <c r="U37" s="77" t="s">
        <v>898</v>
      </c>
      <c r="V37" s="67">
        <v>5265095</v>
      </c>
      <c r="W37" s="69">
        <v>309910</v>
      </c>
      <c r="Y37" s="38">
        <v>5265095</v>
      </c>
      <c r="Z37" s="38">
        <v>309910</v>
      </c>
      <c r="AA37" s="38"/>
    </row>
    <row r="38" spans="1:27" ht="15">
      <c r="A38" s="61">
        <v>11</v>
      </c>
      <c r="B38" s="62" t="s">
        <v>900</v>
      </c>
      <c r="C38" s="61" t="s">
        <v>901</v>
      </c>
      <c r="D38" s="61" t="s">
        <v>869</v>
      </c>
      <c r="E38" s="16" t="s">
        <v>902</v>
      </c>
      <c r="F38" s="157">
        <f t="shared" si="0"/>
        <v>18469869</v>
      </c>
      <c r="G38" s="158">
        <v>3769376</v>
      </c>
      <c r="H38" s="158">
        <v>8265064</v>
      </c>
      <c r="I38" s="30">
        <f t="shared" si="1"/>
        <v>669421</v>
      </c>
      <c r="J38" s="30">
        <f t="shared" si="2"/>
        <v>7113007</v>
      </c>
      <c r="K38" s="158">
        <v>33600</v>
      </c>
      <c r="L38" s="158">
        <v>6401829</v>
      </c>
      <c r="M38" s="38">
        <f t="shared" si="3"/>
        <v>12186542</v>
      </c>
      <c r="N38" s="38">
        <f t="shared" si="4"/>
        <v>17450022</v>
      </c>
      <c r="Q38" s="77" t="s">
        <v>901</v>
      </c>
      <c r="R38" s="69">
        <v>669421</v>
      </c>
      <c r="S38" s="69">
        <v>7113007</v>
      </c>
      <c r="U38" s="77" t="s">
        <v>901</v>
      </c>
      <c r="V38" s="69">
        <v>12186542</v>
      </c>
      <c r="W38" s="69">
        <v>17450022</v>
      </c>
      <c r="Y38" s="38">
        <v>12186542</v>
      </c>
      <c r="Z38" s="38">
        <v>17450022</v>
      </c>
      <c r="AA38" s="38"/>
    </row>
    <row r="39" spans="1:27" ht="15">
      <c r="A39" s="61">
        <v>12</v>
      </c>
      <c r="B39" s="62" t="s">
        <v>903</v>
      </c>
      <c r="C39" s="61" t="s">
        <v>904</v>
      </c>
      <c r="D39" s="61" t="s">
        <v>869</v>
      </c>
      <c r="E39" s="16" t="s">
        <v>905</v>
      </c>
      <c r="F39" s="157">
        <f t="shared" si="0"/>
        <v>35540766</v>
      </c>
      <c r="G39" s="158">
        <v>4455980</v>
      </c>
      <c r="H39" s="158">
        <v>3903125</v>
      </c>
      <c r="I39" s="30">
        <f t="shared" si="1"/>
        <v>142829</v>
      </c>
      <c r="J39" s="30">
        <f t="shared" si="2"/>
        <v>4243567</v>
      </c>
      <c r="K39" s="158">
        <v>10405382</v>
      </c>
      <c r="L39" s="158">
        <v>16776279</v>
      </c>
      <c r="M39" s="38">
        <f t="shared" si="3"/>
        <v>567200</v>
      </c>
      <c r="N39" s="38">
        <f t="shared" si="4"/>
        <v>11159586</v>
      </c>
      <c r="Q39" s="77" t="s">
        <v>904</v>
      </c>
      <c r="R39" s="69">
        <v>142829</v>
      </c>
      <c r="S39" s="69">
        <v>4243567</v>
      </c>
      <c r="U39" s="77" t="s">
        <v>904</v>
      </c>
      <c r="V39" s="69">
        <v>567200</v>
      </c>
      <c r="W39" s="69">
        <v>11159586</v>
      </c>
      <c r="Y39" s="38">
        <v>567200</v>
      </c>
      <c r="Z39" s="38">
        <v>11159586</v>
      </c>
      <c r="AA39" s="38"/>
    </row>
    <row r="40" spans="1:27" ht="15">
      <c r="A40" s="61">
        <v>13</v>
      </c>
      <c r="B40" s="62" t="s">
        <v>906</v>
      </c>
      <c r="C40" s="61" t="s">
        <v>907</v>
      </c>
      <c r="D40" s="61" t="s">
        <v>869</v>
      </c>
      <c r="E40" s="16" t="s">
        <v>1727</v>
      </c>
      <c r="F40" s="157">
        <f t="shared" si="0"/>
        <v>9859304</v>
      </c>
      <c r="G40" s="158">
        <v>1221250</v>
      </c>
      <c r="H40" s="158">
        <v>2869219</v>
      </c>
      <c r="I40" s="30">
        <f t="shared" si="1"/>
        <v>345050</v>
      </c>
      <c r="J40" s="30">
        <f t="shared" si="2"/>
        <v>2027488</v>
      </c>
      <c r="K40" s="158">
        <v>952800</v>
      </c>
      <c r="L40" s="158">
        <v>4816035</v>
      </c>
      <c r="M40" s="38">
        <f t="shared" si="3"/>
        <v>1311600</v>
      </c>
      <c r="N40" s="38">
        <f t="shared" si="4"/>
        <v>4114149</v>
      </c>
      <c r="Q40" s="77" t="s">
        <v>907</v>
      </c>
      <c r="R40" s="69">
        <v>345050</v>
      </c>
      <c r="S40" s="69">
        <v>2027488</v>
      </c>
      <c r="U40" s="77" t="s">
        <v>907</v>
      </c>
      <c r="V40" s="69">
        <v>1311600</v>
      </c>
      <c r="W40" s="69">
        <v>4114149</v>
      </c>
      <c r="Y40" s="38">
        <v>1311600</v>
      </c>
      <c r="Z40" s="38">
        <v>4114149</v>
      </c>
      <c r="AA40" s="38"/>
    </row>
    <row r="41" spans="1:27" ht="15">
      <c r="A41" s="61">
        <v>14</v>
      </c>
      <c r="B41" s="62" t="s">
        <v>909</v>
      </c>
      <c r="C41" s="61" t="s">
        <v>910</v>
      </c>
      <c r="D41" s="61" t="s">
        <v>869</v>
      </c>
      <c r="E41" s="16" t="s">
        <v>911</v>
      </c>
      <c r="F41" s="157">
        <f t="shared" si="0"/>
        <v>6651566</v>
      </c>
      <c r="G41" s="158">
        <v>1255640</v>
      </c>
      <c r="H41" s="158">
        <v>2801403</v>
      </c>
      <c r="I41" s="30">
        <f t="shared" si="1"/>
        <v>616250</v>
      </c>
      <c r="J41" s="30">
        <f t="shared" si="2"/>
        <v>1870972</v>
      </c>
      <c r="K41" s="158">
        <v>0</v>
      </c>
      <c r="L41" s="158">
        <v>2594523</v>
      </c>
      <c r="M41" s="38">
        <f t="shared" si="3"/>
        <v>0</v>
      </c>
      <c r="N41" s="38">
        <f t="shared" si="4"/>
        <v>1486575</v>
      </c>
      <c r="Q41" s="77" t="s">
        <v>910</v>
      </c>
      <c r="R41" s="69">
        <v>616250</v>
      </c>
      <c r="S41" s="69">
        <v>1870972</v>
      </c>
      <c r="U41" s="77" t="s">
        <v>910</v>
      </c>
      <c r="V41" s="69"/>
      <c r="W41" s="69">
        <v>1486575</v>
      </c>
      <c r="Y41" s="38">
        <v>0</v>
      </c>
      <c r="Z41" s="38">
        <v>1486575</v>
      </c>
      <c r="AA41" s="38"/>
    </row>
    <row r="42" spans="1:27" ht="15">
      <c r="A42" s="61">
        <v>15</v>
      </c>
      <c r="B42" s="62" t="s">
        <v>912</v>
      </c>
      <c r="C42" s="61" t="s">
        <v>913</v>
      </c>
      <c r="D42" s="61" t="s">
        <v>869</v>
      </c>
      <c r="E42" s="16" t="s">
        <v>1728</v>
      </c>
      <c r="F42" s="157">
        <f t="shared" si="0"/>
        <v>24490490</v>
      </c>
      <c r="G42" s="158">
        <v>13149436</v>
      </c>
      <c r="H42" s="158">
        <v>11245614</v>
      </c>
      <c r="I42" s="30">
        <f t="shared" si="1"/>
        <v>381885</v>
      </c>
      <c r="J42" s="30">
        <f t="shared" si="2"/>
        <v>3208913</v>
      </c>
      <c r="K42" s="158">
        <v>0</v>
      </c>
      <c r="L42" s="158">
        <v>95440</v>
      </c>
      <c r="M42" s="38">
        <f t="shared" si="3"/>
        <v>0</v>
      </c>
      <c r="N42" s="38">
        <f t="shared" si="4"/>
        <v>491000</v>
      </c>
      <c r="Q42" s="77" t="s">
        <v>913</v>
      </c>
      <c r="R42" s="69">
        <v>381885</v>
      </c>
      <c r="S42" s="69">
        <v>3208913</v>
      </c>
      <c r="U42" s="77" t="s">
        <v>913</v>
      </c>
      <c r="V42" s="67"/>
      <c r="W42" s="69">
        <v>491000</v>
      </c>
      <c r="Y42" s="38">
        <v>0</v>
      </c>
      <c r="Z42" s="38">
        <v>491000</v>
      </c>
      <c r="AA42" s="38"/>
    </row>
    <row r="43" spans="1:27" ht="15">
      <c r="A43" s="61">
        <v>16</v>
      </c>
      <c r="B43" s="62" t="s">
        <v>915</v>
      </c>
      <c r="C43" s="61" t="s">
        <v>916</v>
      </c>
      <c r="D43" s="61" t="s">
        <v>869</v>
      </c>
      <c r="E43" s="16" t="s">
        <v>917</v>
      </c>
      <c r="F43" s="157">
        <f t="shared" si="0"/>
        <v>46481683</v>
      </c>
      <c r="G43" s="158">
        <v>27302736</v>
      </c>
      <c r="H43" s="158">
        <v>14064999</v>
      </c>
      <c r="I43" s="30">
        <f t="shared" si="1"/>
        <v>526286</v>
      </c>
      <c r="J43" s="30">
        <f t="shared" si="2"/>
        <v>9235391</v>
      </c>
      <c r="K43" s="158">
        <v>276160</v>
      </c>
      <c r="L43" s="158">
        <v>4837788</v>
      </c>
      <c r="M43" s="38">
        <f t="shared" si="3"/>
        <v>2400</v>
      </c>
      <c r="N43" s="38">
        <f t="shared" si="4"/>
        <v>1898062</v>
      </c>
      <c r="Q43" s="77" t="s">
        <v>916</v>
      </c>
      <c r="R43" s="69">
        <v>526286</v>
      </c>
      <c r="S43" s="69">
        <v>9235391</v>
      </c>
      <c r="U43" s="77" t="s">
        <v>916</v>
      </c>
      <c r="V43" s="69">
        <v>2400</v>
      </c>
      <c r="W43" s="69">
        <v>1898062</v>
      </c>
      <c r="Y43" s="38">
        <v>2400</v>
      </c>
      <c r="Z43" s="38">
        <v>1898062</v>
      </c>
      <c r="AA43" s="38"/>
    </row>
    <row r="44" spans="1:27" ht="15">
      <c r="A44" s="61">
        <v>17</v>
      </c>
      <c r="B44" s="62" t="s">
        <v>918</v>
      </c>
      <c r="C44" s="61" t="s">
        <v>919</v>
      </c>
      <c r="D44" s="61" t="s">
        <v>869</v>
      </c>
      <c r="E44" s="16" t="s">
        <v>1729</v>
      </c>
      <c r="F44" s="157">
        <f t="shared" si="0"/>
        <v>2521810</v>
      </c>
      <c r="G44" s="158">
        <v>618146</v>
      </c>
      <c r="H44" s="158">
        <v>1096393</v>
      </c>
      <c r="I44" s="30">
        <f t="shared" si="1"/>
        <v>214768</v>
      </c>
      <c r="J44" s="30">
        <f t="shared" si="2"/>
        <v>1143249</v>
      </c>
      <c r="K44" s="158">
        <v>317805</v>
      </c>
      <c r="L44" s="158">
        <v>489466</v>
      </c>
      <c r="M44" s="38">
        <f t="shared" si="3"/>
        <v>0</v>
      </c>
      <c r="N44" s="38">
        <f t="shared" si="4"/>
        <v>494473</v>
      </c>
      <c r="Q44" s="77" t="s">
        <v>919</v>
      </c>
      <c r="R44" s="69">
        <v>214768</v>
      </c>
      <c r="S44" s="69">
        <v>1143249</v>
      </c>
      <c r="U44" s="77" t="s">
        <v>919</v>
      </c>
      <c r="V44" s="69"/>
      <c r="W44" s="69">
        <v>494473</v>
      </c>
      <c r="Y44" s="38">
        <v>0</v>
      </c>
      <c r="Z44" s="38">
        <v>494473</v>
      </c>
      <c r="AA44" s="38"/>
    </row>
    <row r="45" spans="1:27" ht="15">
      <c r="A45" s="61">
        <v>18</v>
      </c>
      <c r="B45" s="62" t="s">
        <v>921</v>
      </c>
      <c r="C45" s="61" t="s">
        <v>922</v>
      </c>
      <c r="D45" s="61" t="s">
        <v>869</v>
      </c>
      <c r="E45" s="16" t="s">
        <v>923</v>
      </c>
      <c r="F45" s="157">
        <f t="shared" si="0"/>
        <v>4272560</v>
      </c>
      <c r="G45" s="158">
        <v>521400</v>
      </c>
      <c r="H45" s="158">
        <v>1861427</v>
      </c>
      <c r="I45" s="30">
        <f t="shared" si="1"/>
        <v>263850</v>
      </c>
      <c r="J45" s="30">
        <f t="shared" si="2"/>
        <v>1707128</v>
      </c>
      <c r="K45" s="158">
        <v>11800</v>
      </c>
      <c r="L45" s="158">
        <v>1877933</v>
      </c>
      <c r="M45" s="38">
        <f t="shared" si="3"/>
        <v>30500</v>
      </c>
      <c r="N45" s="38">
        <f t="shared" si="4"/>
        <v>5175520</v>
      </c>
      <c r="Q45" s="77" t="s">
        <v>922</v>
      </c>
      <c r="R45" s="69">
        <v>263850</v>
      </c>
      <c r="S45" s="69">
        <v>1707128</v>
      </c>
      <c r="U45" s="77" t="s">
        <v>922</v>
      </c>
      <c r="V45" s="67">
        <v>30500</v>
      </c>
      <c r="W45" s="69">
        <v>5175520</v>
      </c>
      <c r="Y45" s="38">
        <v>30500</v>
      </c>
      <c r="Z45" s="38">
        <v>5175520</v>
      </c>
      <c r="AA45" s="38"/>
    </row>
    <row r="46" spans="1:27" ht="15">
      <c r="A46" s="61">
        <v>19</v>
      </c>
      <c r="B46" s="62" t="s">
        <v>924</v>
      </c>
      <c r="C46" s="61" t="s">
        <v>925</v>
      </c>
      <c r="D46" s="61" t="s">
        <v>869</v>
      </c>
      <c r="E46" s="16" t="s">
        <v>926</v>
      </c>
      <c r="F46" s="157">
        <f t="shared" si="0"/>
        <v>5847241</v>
      </c>
      <c r="G46" s="158">
        <v>608350</v>
      </c>
      <c r="H46" s="158">
        <v>2437763</v>
      </c>
      <c r="I46" s="30">
        <f t="shared" si="1"/>
        <v>66435</v>
      </c>
      <c r="J46" s="30">
        <f t="shared" si="2"/>
        <v>2141419</v>
      </c>
      <c r="K46" s="158">
        <v>829804</v>
      </c>
      <c r="L46" s="158">
        <v>1971324</v>
      </c>
      <c r="M46" s="38">
        <f t="shared" si="3"/>
        <v>0</v>
      </c>
      <c r="N46" s="38">
        <f t="shared" si="4"/>
        <v>2528118</v>
      </c>
      <c r="Q46" s="77" t="s">
        <v>925</v>
      </c>
      <c r="R46" s="69">
        <v>66435</v>
      </c>
      <c r="S46" s="69">
        <v>2141419</v>
      </c>
      <c r="U46" s="77" t="s">
        <v>925</v>
      </c>
      <c r="V46" s="67"/>
      <c r="W46" s="69">
        <v>2528118</v>
      </c>
      <c r="Y46" s="38">
        <v>0</v>
      </c>
      <c r="Z46" s="38">
        <v>2528118</v>
      </c>
      <c r="AA46" s="38"/>
    </row>
    <row r="47" spans="1:27" ht="15">
      <c r="A47" s="61">
        <v>20</v>
      </c>
      <c r="B47" s="62" t="s">
        <v>927</v>
      </c>
      <c r="C47" s="61" t="s">
        <v>928</v>
      </c>
      <c r="D47" s="61" t="s">
        <v>869</v>
      </c>
      <c r="E47" s="16" t="s">
        <v>929</v>
      </c>
      <c r="F47" s="157">
        <f t="shared" si="0"/>
        <v>2882447</v>
      </c>
      <c r="G47" s="158">
        <v>279401</v>
      </c>
      <c r="H47" s="158">
        <v>1603046</v>
      </c>
      <c r="I47" s="30">
        <f t="shared" si="1"/>
        <v>1000</v>
      </c>
      <c r="J47" s="30">
        <f t="shared" si="2"/>
        <v>768284</v>
      </c>
      <c r="K47" s="158">
        <v>1000000</v>
      </c>
      <c r="L47" s="158">
        <v>0</v>
      </c>
      <c r="M47" s="38">
        <f t="shared" si="3"/>
        <v>0</v>
      </c>
      <c r="N47" s="38">
        <f t="shared" si="4"/>
        <v>15000</v>
      </c>
      <c r="Q47" s="77" t="s">
        <v>928</v>
      </c>
      <c r="R47" s="69">
        <v>1000</v>
      </c>
      <c r="S47" s="69">
        <v>768284</v>
      </c>
      <c r="U47" s="77" t="s">
        <v>928</v>
      </c>
      <c r="V47" s="67"/>
      <c r="W47" s="67">
        <v>15000</v>
      </c>
      <c r="Y47" s="38">
        <v>0</v>
      </c>
      <c r="Z47" s="38">
        <v>15000</v>
      </c>
      <c r="AA47" s="38"/>
    </row>
    <row r="48" spans="1:27" ht="15">
      <c r="A48" s="61">
        <v>21</v>
      </c>
      <c r="B48" s="62" t="s">
        <v>930</v>
      </c>
      <c r="C48" s="61" t="s">
        <v>931</v>
      </c>
      <c r="D48" s="61" t="s">
        <v>869</v>
      </c>
      <c r="E48" s="16" t="s">
        <v>932</v>
      </c>
      <c r="F48" s="157">
        <f t="shared" si="0"/>
        <v>12800196</v>
      </c>
      <c r="G48" s="158">
        <v>4568249</v>
      </c>
      <c r="H48" s="158">
        <v>2636709</v>
      </c>
      <c r="I48" s="30">
        <f t="shared" si="1"/>
        <v>340515</v>
      </c>
      <c r="J48" s="30">
        <f t="shared" si="2"/>
        <v>1922305</v>
      </c>
      <c r="K48" s="158">
        <v>2538423</v>
      </c>
      <c r="L48" s="158">
        <v>3056815</v>
      </c>
      <c r="M48" s="38">
        <f t="shared" si="3"/>
        <v>1093050</v>
      </c>
      <c r="N48" s="38">
        <f t="shared" si="4"/>
        <v>1728421</v>
      </c>
      <c r="Q48" s="77" t="s">
        <v>931</v>
      </c>
      <c r="R48" s="69">
        <v>340515</v>
      </c>
      <c r="S48" s="69">
        <v>1922305</v>
      </c>
      <c r="U48" s="77" t="s">
        <v>931</v>
      </c>
      <c r="V48" s="69">
        <v>1093050</v>
      </c>
      <c r="W48" s="69">
        <v>1728421</v>
      </c>
      <c r="Y48" s="38">
        <v>1093050</v>
      </c>
      <c r="Z48" s="38">
        <v>1728421</v>
      </c>
      <c r="AA48" s="38"/>
    </row>
    <row r="49" spans="1:27" ht="15">
      <c r="A49" s="61">
        <v>22</v>
      </c>
      <c r="B49" s="62" t="s">
        <v>933</v>
      </c>
      <c r="C49" s="61" t="s">
        <v>934</v>
      </c>
      <c r="D49" s="61" t="s">
        <v>869</v>
      </c>
      <c r="E49" s="16" t="s">
        <v>935</v>
      </c>
      <c r="F49" s="157">
        <f t="shared" si="0"/>
        <v>17307413</v>
      </c>
      <c r="G49" s="158">
        <v>2915549</v>
      </c>
      <c r="H49" s="158">
        <v>13709158</v>
      </c>
      <c r="I49" s="30">
        <f t="shared" si="1"/>
        <v>1185968</v>
      </c>
      <c r="J49" s="30">
        <f t="shared" si="2"/>
        <v>8018053</v>
      </c>
      <c r="K49" s="158">
        <v>0</v>
      </c>
      <c r="L49" s="158">
        <v>682706</v>
      </c>
      <c r="M49" s="38">
        <f t="shared" si="3"/>
        <v>0</v>
      </c>
      <c r="N49" s="38">
        <f t="shared" si="4"/>
        <v>79700</v>
      </c>
      <c r="Q49" s="77" t="s">
        <v>934</v>
      </c>
      <c r="R49" s="69">
        <v>1185968</v>
      </c>
      <c r="S49" s="69">
        <v>8018053</v>
      </c>
      <c r="U49" s="77" t="s">
        <v>934</v>
      </c>
      <c r="V49" s="67"/>
      <c r="W49" s="69">
        <v>79700</v>
      </c>
      <c r="Y49" s="38">
        <v>0</v>
      </c>
      <c r="Z49" s="38">
        <v>79700</v>
      </c>
      <c r="AA49" s="38"/>
    </row>
    <row r="50" spans="1:27" ht="15">
      <c r="A50" s="61">
        <v>23</v>
      </c>
      <c r="B50" s="62" t="s">
        <v>936</v>
      </c>
      <c r="C50" s="61" t="s">
        <v>937</v>
      </c>
      <c r="D50" s="61" t="s">
        <v>869</v>
      </c>
      <c r="E50" s="16" t="s">
        <v>938</v>
      </c>
      <c r="F50" s="157">
        <f t="shared" si="0"/>
        <v>1032008</v>
      </c>
      <c r="G50" s="158">
        <v>0</v>
      </c>
      <c r="H50" s="158">
        <v>444979</v>
      </c>
      <c r="I50" s="30">
        <f t="shared" si="1"/>
        <v>190950</v>
      </c>
      <c r="J50" s="30">
        <f t="shared" si="2"/>
        <v>445169</v>
      </c>
      <c r="K50" s="158">
        <v>48295</v>
      </c>
      <c r="L50" s="158">
        <v>538734</v>
      </c>
      <c r="M50" s="38">
        <f t="shared" si="3"/>
        <v>26000</v>
      </c>
      <c r="N50" s="38">
        <f t="shared" si="4"/>
        <v>376737</v>
      </c>
      <c r="Q50" s="77" t="s">
        <v>937</v>
      </c>
      <c r="R50" s="69">
        <v>190950</v>
      </c>
      <c r="S50" s="69">
        <v>445169</v>
      </c>
      <c r="U50" s="77" t="s">
        <v>937</v>
      </c>
      <c r="V50" s="69">
        <v>26000</v>
      </c>
      <c r="W50" s="69">
        <v>376737</v>
      </c>
      <c r="Y50" s="38">
        <v>26000</v>
      </c>
      <c r="Z50" s="38">
        <v>376737</v>
      </c>
      <c r="AA50" s="38"/>
    </row>
    <row r="51" spans="1:27" ht="15">
      <c r="A51" s="61">
        <v>24</v>
      </c>
      <c r="B51" s="62" t="s">
        <v>940</v>
      </c>
      <c r="C51" s="61" t="s">
        <v>941</v>
      </c>
      <c r="D51" s="61" t="s">
        <v>939</v>
      </c>
      <c r="E51" s="16" t="s">
        <v>942</v>
      </c>
      <c r="F51" s="157">
        <f t="shared" si="0"/>
        <v>19481790</v>
      </c>
      <c r="G51" s="158">
        <v>9711312</v>
      </c>
      <c r="H51" s="158">
        <v>6988624</v>
      </c>
      <c r="I51" s="30">
        <f t="shared" si="1"/>
        <v>2877402</v>
      </c>
      <c r="J51" s="30">
        <f t="shared" si="2"/>
        <v>4130019</v>
      </c>
      <c r="K51" s="158">
        <v>0</v>
      </c>
      <c r="L51" s="158">
        <v>2781854</v>
      </c>
      <c r="M51" s="38">
        <f t="shared" si="3"/>
        <v>0</v>
      </c>
      <c r="N51" s="38">
        <f t="shared" si="4"/>
        <v>10237891</v>
      </c>
      <c r="Q51" s="77" t="s">
        <v>941</v>
      </c>
      <c r="R51" s="69">
        <v>2877402</v>
      </c>
      <c r="S51" s="69">
        <v>4130019</v>
      </c>
      <c r="U51" s="77" t="s">
        <v>941</v>
      </c>
      <c r="V51" s="67"/>
      <c r="W51" s="69">
        <v>10237891</v>
      </c>
      <c r="Y51" s="38">
        <v>0</v>
      </c>
      <c r="Z51" s="38">
        <v>10237891</v>
      </c>
      <c r="AA51" s="38"/>
    </row>
    <row r="52" spans="1:27" ht="15">
      <c r="A52" s="61">
        <v>25</v>
      </c>
      <c r="B52" s="62" t="s">
        <v>943</v>
      </c>
      <c r="C52" s="61" t="s">
        <v>944</v>
      </c>
      <c r="D52" s="61" t="s">
        <v>939</v>
      </c>
      <c r="E52" s="16" t="s">
        <v>945</v>
      </c>
      <c r="F52" s="157">
        <f t="shared" si="0"/>
        <v>14692189</v>
      </c>
      <c r="G52" s="158">
        <v>9056200</v>
      </c>
      <c r="H52" s="158">
        <v>3829789</v>
      </c>
      <c r="I52" s="30">
        <f t="shared" si="1"/>
        <v>1148703</v>
      </c>
      <c r="J52" s="30">
        <f t="shared" si="2"/>
        <v>936981</v>
      </c>
      <c r="K52" s="158">
        <v>110200</v>
      </c>
      <c r="L52" s="158">
        <v>1696000</v>
      </c>
      <c r="M52" s="38">
        <f t="shared" si="3"/>
        <v>0</v>
      </c>
      <c r="N52" s="38">
        <f t="shared" si="4"/>
        <v>1051379</v>
      </c>
      <c r="Q52" s="77" t="s">
        <v>944</v>
      </c>
      <c r="R52" s="69">
        <v>1148703</v>
      </c>
      <c r="S52" s="69">
        <v>936981</v>
      </c>
      <c r="U52" s="77" t="s">
        <v>944</v>
      </c>
      <c r="V52" s="67"/>
      <c r="W52" s="69">
        <v>1051379</v>
      </c>
      <c r="Y52" s="38">
        <v>0</v>
      </c>
      <c r="Z52" s="38">
        <v>1051379</v>
      </c>
      <c r="AA52" s="38"/>
    </row>
    <row r="53" spans="1:27" ht="15">
      <c r="A53" s="61">
        <v>26</v>
      </c>
      <c r="B53" s="62" t="s">
        <v>946</v>
      </c>
      <c r="C53" s="61" t="s">
        <v>947</v>
      </c>
      <c r="D53" s="61" t="s">
        <v>939</v>
      </c>
      <c r="E53" s="16" t="s">
        <v>948</v>
      </c>
      <c r="F53" s="157">
        <f t="shared" si="0"/>
        <v>14940343</v>
      </c>
      <c r="G53" s="158">
        <v>2327350</v>
      </c>
      <c r="H53" s="158">
        <v>7763364</v>
      </c>
      <c r="I53" s="30">
        <f t="shared" si="1"/>
        <v>3051462</v>
      </c>
      <c r="J53" s="30">
        <f t="shared" si="2"/>
        <v>4491690</v>
      </c>
      <c r="K53" s="158">
        <v>1314371</v>
      </c>
      <c r="L53" s="158">
        <v>3535258</v>
      </c>
      <c r="M53" s="38">
        <f t="shared" si="3"/>
        <v>2525100</v>
      </c>
      <c r="N53" s="38">
        <f t="shared" si="4"/>
        <v>3495157</v>
      </c>
      <c r="Q53" s="77" t="s">
        <v>947</v>
      </c>
      <c r="R53" s="69">
        <v>3051462</v>
      </c>
      <c r="S53" s="69">
        <v>4491690</v>
      </c>
      <c r="U53" s="77" t="s">
        <v>947</v>
      </c>
      <c r="V53" s="67">
        <v>2525100</v>
      </c>
      <c r="W53" s="69">
        <v>3495157</v>
      </c>
      <c r="Y53" s="38">
        <v>2525100</v>
      </c>
      <c r="Z53" s="38">
        <v>3495157</v>
      </c>
      <c r="AA53" s="38"/>
    </row>
    <row r="54" spans="1:27" ht="15">
      <c r="A54" s="61">
        <v>27</v>
      </c>
      <c r="B54" s="62" t="s">
        <v>949</v>
      </c>
      <c r="C54" s="61" t="s">
        <v>950</v>
      </c>
      <c r="D54" s="61" t="s">
        <v>939</v>
      </c>
      <c r="E54" s="16" t="s">
        <v>951</v>
      </c>
      <c r="F54" s="157">
        <f t="shared" si="0"/>
        <v>2118530</v>
      </c>
      <c r="G54" s="158">
        <v>0</v>
      </c>
      <c r="H54" s="158">
        <v>1679082</v>
      </c>
      <c r="I54" s="30">
        <f t="shared" si="1"/>
        <v>34000</v>
      </c>
      <c r="J54" s="30">
        <f t="shared" si="2"/>
        <v>1812968</v>
      </c>
      <c r="K54" s="158">
        <v>41000</v>
      </c>
      <c r="L54" s="158">
        <v>398448</v>
      </c>
      <c r="M54" s="38">
        <f t="shared" si="3"/>
        <v>0</v>
      </c>
      <c r="N54" s="38">
        <f t="shared" si="4"/>
        <v>1436767</v>
      </c>
      <c r="Q54" s="77" t="s">
        <v>950</v>
      </c>
      <c r="R54" s="69">
        <v>34000</v>
      </c>
      <c r="S54" s="69">
        <v>1812968</v>
      </c>
      <c r="U54" s="77" t="s">
        <v>950</v>
      </c>
      <c r="V54" s="67"/>
      <c r="W54" s="69">
        <v>1436767</v>
      </c>
      <c r="Y54" s="38">
        <v>0</v>
      </c>
      <c r="Z54" s="38">
        <v>1436767</v>
      </c>
      <c r="AA54" s="38"/>
    </row>
    <row r="55" spans="1:27" ht="15">
      <c r="A55" s="61">
        <v>28</v>
      </c>
      <c r="B55" s="62" t="s">
        <v>952</v>
      </c>
      <c r="C55" s="61" t="s">
        <v>953</v>
      </c>
      <c r="D55" s="61" t="s">
        <v>939</v>
      </c>
      <c r="E55" s="16" t="s">
        <v>954</v>
      </c>
      <c r="F55" s="157">
        <f t="shared" si="0"/>
        <v>21697472</v>
      </c>
      <c r="G55" s="158">
        <v>735100</v>
      </c>
      <c r="H55" s="158">
        <v>1315297</v>
      </c>
      <c r="I55" s="30">
        <f t="shared" si="1"/>
        <v>105850</v>
      </c>
      <c r="J55" s="30">
        <f t="shared" si="2"/>
        <v>1002978</v>
      </c>
      <c r="K55" s="158">
        <v>151680</v>
      </c>
      <c r="L55" s="158">
        <v>19495395</v>
      </c>
      <c r="M55" s="38">
        <f t="shared" si="3"/>
        <v>74500</v>
      </c>
      <c r="N55" s="38">
        <f t="shared" si="4"/>
        <v>10514295</v>
      </c>
      <c r="Q55" s="77" t="s">
        <v>953</v>
      </c>
      <c r="R55" s="69">
        <v>105850</v>
      </c>
      <c r="S55" s="69">
        <v>1002978</v>
      </c>
      <c r="U55" s="77" t="s">
        <v>953</v>
      </c>
      <c r="V55" s="69">
        <v>74500</v>
      </c>
      <c r="W55" s="69">
        <v>10514295</v>
      </c>
      <c r="Y55" s="38">
        <v>74500</v>
      </c>
      <c r="Z55" s="38">
        <v>10514295</v>
      </c>
      <c r="AA55" s="38"/>
    </row>
    <row r="56" spans="1:27" ht="15">
      <c r="A56" s="61">
        <v>29</v>
      </c>
      <c r="B56" s="62" t="s">
        <v>955</v>
      </c>
      <c r="C56" s="61" t="s">
        <v>956</v>
      </c>
      <c r="D56" s="61" t="s">
        <v>939</v>
      </c>
      <c r="E56" s="16" t="s">
        <v>957</v>
      </c>
      <c r="F56" s="157">
        <f t="shared" si="0"/>
        <v>29329238</v>
      </c>
      <c r="G56" s="158">
        <v>19306100</v>
      </c>
      <c r="H56" s="158">
        <v>7320898</v>
      </c>
      <c r="I56" s="30">
        <f t="shared" si="1"/>
        <v>93900</v>
      </c>
      <c r="J56" s="30">
        <f t="shared" si="2"/>
        <v>5494680</v>
      </c>
      <c r="K56" s="158">
        <v>0</v>
      </c>
      <c r="L56" s="158">
        <v>2702240</v>
      </c>
      <c r="M56" s="38">
        <f t="shared" si="3"/>
        <v>0</v>
      </c>
      <c r="N56" s="38">
        <f t="shared" si="4"/>
        <v>985334</v>
      </c>
      <c r="Q56" s="77" t="s">
        <v>956</v>
      </c>
      <c r="R56" s="69">
        <v>93900</v>
      </c>
      <c r="S56" s="69">
        <v>5494680</v>
      </c>
      <c r="U56" s="77" t="s">
        <v>956</v>
      </c>
      <c r="V56" s="67"/>
      <c r="W56" s="69">
        <v>985334</v>
      </c>
      <c r="Y56" s="38">
        <v>0</v>
      </c>
      <c r="Z56" s="38">
        <v>985334</v>
      </c>
      <c r="AA56" s="38"/>
    </row>
    <row r="57" spans="1:27" ht="15">
      <c r="A57" s="61">
        <v>30</v>
      </c>
      <c r="B57" s="62" t="s">
        <v>958</v>
      </c>
      <c r="C57" s="61" t="s">
        <v>959</v>
      </c>
      <c r="D57" s="61" t="s">
        <v>939</v>
      </c>
      <c r="E57" s="16" t="s">
        <v>960</v>
      </c>
      <c r="F57" s="157">
        <f t="shared" si="0"/>
        <v>10452857</v>
      </c>
      <c r="G57" s="158">
        <v>3096093</v>
      </c>
      <c r="H57" s="158">
        <v>4037325</v>
      </c>
      <c r="I57" s="30">
        <f t="shared" si="1"/>
        <v>1278150</v>
      </c>
      <c r="J57" s="30">
        <f t="shared" si="2"/>
        <v>2471676</v>
      </c>
      <c r="K57" s="158">
        <v>170010</v>
      </c>
      <c r="L57" s="158">
        <v>3149429</v>
      </c>
      <c r="M57" s="38">
        <f t="shared" si="3"/>
        <v>50200</v>
      </c>
      <c r="N57" s="38">
        <f t="shared" si="4"/>
        <v>2416016</v>
      </c>
      <c r="Q57" s="77" t="s">
        <v>959</v>
      </c>
      <c r="R57" s="69">
        <v>1278150</v>
      </c>
      <c r="S57" s="69">
        <v>2471676</v>
      </c>
      <c r="U57" s="77" t="s">
        <v>959</v>
      </c>
      <c r="V57" s="69">
        <v>50200</v>
      </c>
      <c r="W57" s="69">
        <v>2416016</v>
      </c>
      <c r="Y57" s="38">
        <v>50200</v>
      </c>
      <c r="Z57" s="38">
        <v>2416016</v>
      </c>
      <c r="AA57" s="38"/>
    </row>
    <row r="58" spans="1:27" ht="15">
      <c r="A58" s="61">
        <v>31</v>
      </c>
      <c r="B58" s="62" t="s">
        <v>961</v>
      </c>
      <c r="C58" s="61" t="s">
        <v>962</v>
      </c>
      <c r="D58" s="61" t="s">
        <v>939</v>
      </c>
      <c r="E58" s="16" t="s">
        <v>963</v>
      </c>
      <c r="F58" s="157">
        <f t="shared" si="0"/>
        <v>11962614</v>
      </c>
      <c r="G58" s="158">
        <v>2527350</v>
      </c>
      <c r="H58" s="158">
        <v>8265603</v>
      </c>
      <c r="I58" s="30">
        <f t="shared" si="1"/>
        <v>3630170</v>
      </c>
      <c r="J58" s="30">
        <f t="shared" si="2"/>
        <v>3421238</v>
      </c>
      <c r="K58" s="158">
        <v>0</v>
      </c>
      <c r="L58" s="158">
        <v>1169661</v>
      </c>
      <c r="M58" s="38">
        <f t="shared" si="3"/>
        <v>41000</v>
      </c>
      <c r="N58" s="38">
        <f t="shared" si="4"/>
        <v>921430</v>
      </c>
      <c r="Q58" s="77" t="s">
        <v>962</v>
      </c>
      <c r="R58" s="69">
        <v>3630170</v>
      </c>
      <c r="S58" s="69">
        <v>3421238</v>
      </c>
      <c r="U58" s="77" t="s">
        <v>962</v>
      </c>
      <c r="V58" s="69">
        <v>41000</v>
      </c>
      <c r="W58" s="69">
        <v>921430</v>
      </c>
      <c r="Y58" s="38">
        <v>41000</v>
      </c>
      <c r="Z58" s="38">
        <v>921430</v>
      </c>
      <c r="AA58" s="38"/>
    </row>
    <row r="59" spans="1:27" ht="15">
      <c r="A59" s="61">
        <v>32</v>
      </c>
      <c r="B59" s="62" t="s">
        <v>964</v>
      </c>
      <c r="C59" s="61" t="s">
        <v>965</v>
      </c>
      <c r="D59" s="61" t="s">
        <v>939</v>
      </c>
      <c r="E59" s="16" t="s">
        <v>966</v>
      </c>
      <c r="F59" s="157">
        <f t="shared" si="0"/>
        <v>11091738</v>
      </c>
      <c r="G59" s="158">
        <v>6137600</v>
      </c>
      <c r="H59" s="158">
        <v>3774068</v>
      </c>
      <c r="I59" s="30">
        <f t="shared" si="1"/>
        <v>2736000</v>
      </c>
      <c r="J59" s="30">
        <f t="shared" si="2"/>
        <v>2228310</v>
      </c>
      <c r="K59" s="158">
        <v>0</v>
      </c>
      <c r="L59" s="158">
        <v>1180070</v>
      </c>
      <c r="M59" s="38">
        <f t="shared" si="3"/>
        <v>125000</v>
      </c>
      <c r="N59" s="38">
        <f t="shared" si="4"/>
        <v>597170</v>
      </c>
      <c r="Q59" s="77" t="s">
        <v>965</v>
      </c>
      <c r="R59" s="69">
        <v>2736000</v>
      </c>
      <c r="S59" s="69">
        <v>2228310</v>
      </c>
      <c r="U59" s="77" t="s">
        <v>965</v>
      </c>
      <c r="V59" s="67">
        <v>125000</v>
      </c>
      <c r="W59" s="69">
        <v>597170</v>
      </c>
      <c r="Y59" s="38">
        <v>125000</v>
      </c>
      <c r="Z59" s="38">
        <v>597170</v>
      </c>
      <c r="AA59" s="38"/>
    </row>
    <row r="60" spans="1:27" ht="15">
      <c r="A60" s="61">
        <v>33</v>
      </c>
      <c r="B60" s="62" t="s">
        <v>967</v>
      </c>
      <c r="C60" s="61" t="s">
        <v>968</v>
      </c>
      <c r="D60" s="61" t="s">
        <v>939</v>
      </c>
      <c r="E60" s="16" t="s">
        <v>969</v>
      </c>
      <c r="F60" s="157">
        <f t="shared" si="0"/>
        <v>5440987</v>
      </c>
      <c r="G60" s="158">
        <v>637000</v>
      </c>
      <c r="H60" s="158">
        <v>4719736</v>
      </c>
      <c r="I60" s="30">
        <f t="shared" si="1"/>
        <v>1118582</v>
      </c>
      <c r="J60" s="30">
        <f t="shared" si="2"/>
        <v>3739621</v>
      </c>
      <c r="K60" s="158">
        <v>0</v>
      </c>
      <c r="L60" s="158">
        <v>84251</v>
      </c>
      <c r="M60" s="38">
        <f t="shared" si="3"/>
        <v>0</v>
      </c>
      <c r="N60" s="38">
        <f t="shared" si="4"/>
        <v>253070</v>
      </c>
      <c r="Q60" s="77" t="s">
        <v>968</v>
      </c>
      <c r="R60" s="69">
        <v>1118582</v>
      </c>
      <c r="S60" s="69">
        <v>3739621</v>
      </c>
      <c r="U60" s="77" t="s">
        <v>968</v>
      </c>
      <c r="V60" s="67"/>
      <c r="W60" s="69">
        <v>253070</v>
      </c>
      <c r="Y60" s="38">
        <v>0</v>
      </c>
      <c r="Z60" s="38">
        <v>253070</v>
      </c>
      <c r="AA60" s="38"/>
    </row>
    <row r="61" spans="1:27" ht="15">
      <c r="A61" s="61">
        <v>34</v>
      </c>
      <c r="B61" s="62" t="s">
        <v>970</v>
      </c>
      <c r="C61" s="61" t="s">
        <v>971</v>
      </c>
      <c r="D61" s="61" t="s">
        <v>939</v>
      </c>
      <c r="E61" s="16" t="s">
        <v>972</v>
      </c>
      <c r="F61" s="157">
        <f t="shared" si="0"/>
        <v>17599232</v>
      </c>
      <c r="G61" s="158">
        <v>6635000</v>
      </c>
      <c r="H61" s="158">
        <v>4759512</v>
      </c>
      <c r="I61" s="30">
        <f t="shared" si="1"/>
        <v>824000</v>
      </c>
      <c r="J61" s="30">
        <f t="shared" si="2"/>
        <v>4242938</v>
      </c>
      <c r="K61" s="158">
        <v>1767300</v>
      </c>
      <c r="L61" s="158">
        <v>4437420</v>
      </c>
      <c r="M61" s="38">
        <f t="shared" si="3"/>
        <v>0</v>
      </c>
      <c r="N61" s="38">
        <f t="shared" si="4"/>
        <v>7095781</v>
      </c>
      <c r="Q61" s="77" t="s">
        <v>971</v>
      </c>
      <c r="R61" s="69">
        <v>824000</v>
      </c>
      <c r="S61" s="69">
        <v>4242938</v>
      </c>
      <c r="U61" s="77" t="s">
        <v>971</v>
      </c>
      <c r="V61" s="69"/>
      <c r="W61" s="69">
        <v>7095781</v>
      </c>
      <c r="Y61" s="38">
        <v>0</v>
      </c>
      <c r="Z61" s="38">
        <v>7095781</v>
      </c>
      <c r="AA61" s="38"/>
    </row>
    <row r="62" spans="1:27" ht="15">
      <c r="A62" s="61">
        <v>35</v>
      </c>
      <c r="B62" s="62" t="s">
        <v>973</v>
      </c>
      <c r="C62" s="61" t="s">
        <v>974</v>
      </c>
      <c r="D62" s="61" t="s">
        <v>939</v>
      </c>
      <c r="E62" s="16" t="s">
        <v>975</v>
      </c>
      <c r="F62" s="157">
        <f t="shared" si="0"/>
        <v>18115870</v>
      </c>
      <c r="G62" s="158">
        <v>5626650</v>
      </c>
      <c r="H62" s="158">
        <v>1593253</v>
      </c>
      <c r="I62" s="30">
        <f t="shared" si="1"/>
        <v>17350</v>
      </c>
      <c r="J62" s="30">
        <f t="shared" si="2"/>
        <v>1195258</v>
      </c>
      <c r="K62" s="158">
        <v>1223500</v>
      </c>
      <c r="L62" s="158">
        <v>9672467</v>
      </c>
      <c r="M62" s="38">
        <f t="shared" si="3"/>
        <v>36850</v>
      </c>
      <c r="N62" s="38">
        <f t="shared" si="4"/>
        <v>6680131</v>
      </c>
      <c r="Q62" s="77" t="s">
        <v>974</v>
      </c>
      <c r="R62" s="69">
        <v>17350</v>
      </c>
      <c r="S62" s="69">
        <v>1195258</v>
      </c>
      <c r="U62" s="77" t="s">
        <v>974</v>
      </c>
      <c r="V62" s="69">
        <v>36850</v>
      </c>
      <c r="W62" s="69">
        <v>6680131</v>
      </c>
      <c r="Y62" s="38">
        <v>36850</v>
      </c>
      <c r="Z62" s="38">
        <v>6680131</v>
      </c>
      <c r="AA62" s="38"/>
    </row>
    <row r="63" spans="1:27" ht="15">
      <c r="A63" s="61">
        <v>36</v>
      </c>
      <c r="B63" s="62" t="s">
        <v>976</v>
      </c>
      <c r="C63" s="61" t="s">
        <v>977</v>
      </c>
      <c r="D63" s="61" t="s">
        <v>939</v>
      </c>
      <c r="E63" s="16" t="s">
        <v>978</v>
      </c>
      <c r="F63" s="157">
        <f t="shared" si="0"/>
        <v>29799937</v>
      </c>
      <c r="G63" s="158">
        <v>10339350</v>
      </c>
      <c r="H63" s="158">
        <v>9683616</v>
      </c>
      <c r="I63" s="30">
        <f t="shared" si="1"/>
        <v>94406</v>
      </c>
      <c r="J63" s="30">
        <f t="shared" si="2"/>
        <v>9329060</v>
      </c>
      <c r="K63" s="158">
        <v>4800240</v>
      </c>
      <c r="L63" s="158">
        <v>4976731</v>
      </c>
      <c r="M63" s="38">
        <f t="shared" si="3"/>
        <v>1074026</v>
      </c>
      <c r="N63" s="38">
        <f t="shared" si="4"/>
        <v>3383333</v>
      </c>
      <c r="Q63" s="77" t="s">
        <v>977</v>
      </c>
      <c r="R63" s="69">
        <v>94406</v>
      </c>
      <c r="S63" s="69">
        <v>9329060</v>
      </c>
      <c r="U63" s="77" t="s">
        <v>977</v>
      </c>
      <c r="V63" s="67">
        <v>1074026</v>
      </c>
      <c r="W63" s="69">
        <v>3383333</v>
      </c>
      <c r="Y63" s="38">
        <v>1074026</v>
      </c>
      <c r="Z63" s="38">
        <v>3383333</v>
      </c>
      <c r="AA63" s="38"/>
    </row>
    <row r="64" spans="1:27" ht="15">
      <c r="A64" s="61">
        <v>37</v>
      </c>
      <c r="B64" s="62" t="s">
        <v>979</v>
      </c>
      <c r="C64" s="61" t="s">
        <v>980</v>
      </c>
      <c r="D64" s="61" t="s">
        <v>939</v>
      </c>
      <c r="E64" s="16" t="s">
        <v>981</v>
      </c>
      <c r="F64" s="157">
        <f t="shared" si="0"/>
        <v>6115612</v>
      </c>
      <c r="G64" s="158">
        <v>488200</v>
      </c>
      <c r="H64" s="158">
        <v>3565861</v>
      </c>
      <c r="I64" s="30">
        <f t="shared" si="1"/>
        <v>822287</v>
      </c>
      <c r="J64" s="30">
        <f t="shared" si="2"/>
        <v>2687081</v>
      </c>
      <c r="K64" s="158">
        <v>7800</v>
      </c>
      <c r="L64" s="158">
        <v>2053751</v>
      </c>
      <c r="M64" s="38">
        <f t="shared" si="3"/>
        <v>0</v>
      </c>
      <c r="N64" s="38">
        <f t="shared" si="4"/>
        <v>2424578</v>
      </c>
      <c r="Q64" s="77" t="s">
        <v>980</v>
      </c>
      <c r="R64" s="69">
        <v>822287</v>
      </c>
      <c r="S64" s="69">
        <v>2687081</v>
      </c>
      <c r="U64" s="77" t="s">
        <v>980</v>
      </c>
      <c r="V64" s="69"/>
      <c r="W64" s="69">
        <v>2424578</v>
      </c>
      <c r="Y64" s="38">
        <v>0</v>
      </c>
      <c r="Z64" s="38">
        <v>2424578</v>
      </c>
      <c r="AA64" s="38"/>
    </row>
    <row r="65" spans="1:27" ht="15">
      <c r="A65" s="61">
        <v>38</v>
      </c>
      <c r="B65" s="62" t="s">
        <v>982</v>
      </c>
      <c r="C65" s="61" t="s">
        <v>983</v>
      </c>
      <c r="D65" s="61" t="s">
        <v>939</v>
      </c>
      <c r="E65" s="16" t="s">
        <v>984</v>
      </c>
      <c r="F65" s="157">
        <f t="shared" si="0"/>
        <v>59059881</v>
      </c>
      <c r="G65" s="158">
        <v>4818450</v>
      </c>
      <c r="H65" s="158">
        <v>14063026</v>
      </c>
      <c r="I65" s="30">
        <f t="shared" si="1"/>
        <v>4510850</v>
      </c>
      <c r="J65" s="30">
        <f t="shared" si="2"/>
        <v>2812585</v>
      </c>
      <c r="K65" s="158">
        <v>569900</v>
      </c>
      <c r="L65" s="158">
        <v>39608505</v>
      </c>
      <c r="M65" s="38">
        <f t="shared" si="3"/>
        <v>675900</v>
      </c>
      <c r="N65" s="38">
        <f t="shared" si="4"/>
        <v>6535621</v>
      </c>
      <c r="Q65" s="77" t="s">
        <v>983</v>
      </c>
      <c r="R65" s="69">
        <v>4510850</v>
      </c>
      <c r="S65" s="69">
        <v>2812585</v>
      </c>
      <c r="U65" s="77" t="s">
        <v>983</v>
      </c>
      <c r="V65" s="69">
        <v>675900</v>
      </c>
      <c r="W65" s="69">
        <v>6535621</v>
      </c>
      <c r="Y65" s="38">
        <v>675900</v>
      </c>
      <c r="Z65" s="38">
        <v>6535621</v>
      </c>
      <c r="AA65" s="38"/>
    </row>
    <row r="66" spans="1:27" ht="15">
      <c r="A66" s="61">
        <v>39</v>
      </c>
      <c r="B66" s="62" t="s">
        <v>985</v>
      </c>
      <c r="C66" s="61" t="s">
        <v>986</v>
      </c>
      <c r="D66" s="61" t="s">
        <v>939</v>
      </c>
      <c r="E66" s="16" t="s">
        <v>987</v>
      </c>
      <c r="F66" s="157">
        <f t="shared" si="0"/>
        <v>25355995</v>
      </c>
      <c r="G66" s="158">
        <v>11953980</v>
      </c>
      <c r="H66" s="158">
        <v>3950267</v>
      </c>
      <c r="I66" s="30">
        <f t="shared" si="1"/>
        <v>1164200</v>
      </c>
      <c r="J66" s="30">
        <f t="shared" si="2"/>
        <v>3703552</v>
      </c>
      <c r="K66" s="158">
        <v>47000</v>
      </c>
      <c r="L66" s="158">
        <v>9404748</v>
      </c>
      <c r="M66" s="38">
        <f t="shared" si="3"/>
        <v>2584000</v>
      </c>
      <c r="N66" s="38">
        <f t="shared" si="4"/>
        <v>5320859</v>
      </c>
      <c r="Q66" s="77" t="s">
        <v>986</v>
      </c>
      <c r="R66" s="69">
        <v>1164200</v>
      </c>
      <c r="S66" s="69">
        <v>3703552</v>
      </c>
      <c r="U66" s="77" t="s">
        <v>986</v>
      </c>
      <c r="V66" s="67">
        <v>2584000</v>
      </c>
      <c r="W66" s="69">
        <v>5320859</v>
      </c>
      <c r="Y66" s="38">
        <v>2584000</v>
      </c>
      <c r="Z66" s="38">
        <v>5320859</v>
      </c>
      <c r="AA66" s="38"/>
    </row>
    <row r="67" spans="1:27" ht="15">
      <c r="A67" s="61">
        <v>40</v>
      </c>
      <c r="B67" s="62" t="s">
        <v>988</v>
      </c>
      <c r="C67" s="61" t="s">
        <v>989</v>
      </c>
      <c r="D67" s="61" t="s">
        <v>939</v>
      </c>
      <c r="E67" s="16" t="s">
        <v>990</v>
      </c>
      <c r="F67" s="157">
        <f t="shared" si="0"/>
        <v>30631152</v>
      </c>
      <c r="G67" s="158">
        <v>2794704</v>
      </c>
      <c r="H67" s="158">
        <v>15000581</v>
      </c>
      <c r="I67" s="30">
        <f t="shared" si="1"/>
        <v>5056854</v>
      </c>
      <c r="J67" s="30">
        <f t="shared" si="2"/>
        <v>8948753</v>
      </c>
      <c r="K67" s="158">
        <v>3357238</v>
      </c>
      <c r="L67" s="158">
        <v>9478629</v>
      </c>
      <c r="M67" s="38">
        <f t="shared" si="3"/>
        <v>13588733</v>
      </c>
      <c r="N67" s="38">
        <f t="shared" si="4"/>
        <v>6572800</v>
      </c>
      <c r="Q67" s="77" t="s">
        <v>989</v>
      </c>
      <c r="R67" s="69">
        <v>5056854</v>
      </c>
      <c r="S67" s="69">
        <v>8948753</v>
      </c>
      <c r="U67" s="77" t="s">
        <v>989</v>
      </c>
      <c r="V67" s="69">
        <v>13588733</v>
      </c>
      <c r="W67" s="69">
        <v>6572800</v>
      </c>
      <c r="Y67" s="38">
        <v>13588733</v>
      </c>
      <c r="Z67" s="38">
        <v>6572800</v>
      </c>
      <c r="AA67" s="38"/>
    </row>
    <row r="68" spans="1:27" ht="15">
      <c r="A68" s="61">
        <v>41</v>
      </c>
      <c r="B68" s="62" t="s">
        <v>991</v>
      </c>
      <c r="C68" s="61" t="s">
        <v>992</v>
      </c>
      <c r="D68" s="61" t="s">
        <v>939</v>
      </c>
      <c r="E68" s="16" t="s">
        <v>993</v>
      </c>
      <c r="F68" s="157">
        <f t="shared" si="0"/>
        <v>2888234</v>
      </c>
      <c r="G68" s="158">
        <v>443000</v>
      </c>
      <c r="H68" s="158">
        <v>1484945</v>
      </c>
      <c r="I68" s="30">
        <f t="shared" si="1"/>
        <v>6950</v>
      </c>
      <c r="J68" s="30">
        <f t="shared" si="2"/>
        <v>1335883</v>
      </c>
      <c r="K68" s="158">
        <v>0</v>
      </c>
      <c r="L68" s="158">
        <v>960289</v>
      </c>
      <c r="M68" s="38">
        <f t="shared" si="3"/>
        <v>0</v>
      </c>
      <c r="N68" s="38">
        <f t="shared" si="4"/>
        <v>2771149</v>
      </c>
      <c r="Q68" s="77" t="s">
        <v>992</v>
      </c>
      <c r="R68" s="69">
        <v>6950</v>
      </c>
      <c r="S68" s="69">
        <v>1335883</v>
      </c>
      <c r="U68" s="77" t="s">
        <v>992</v>
      </c>
      <c r="V68" s="69"/>
      <c r="W68" s="69">
        <v>2771149</v>
      </c>
      <c r="Y68" s="38">
        <v>0</v>
      </c>
      <c r="Z68" s="38">
        <v>2771149</v>
      </c>
      <c r="AA68" s="38"/>
    </row>
    <row r="69" spans="1:27" ht="15">
      <c r="A69" s="61">
        <v>42</v>
      </c>
      <c r="B69" s="62" t="s">
        <v>994</v>
      </c>
      <c r="C69" s="61" t="s">
        <v>995</v>
      </c>
      <c r="D69" s="61" t="s">
        <v>939</v>
      </c>
      <c r="E69" s="16" t="s">
        <v>996</v>
      </c>
      <c r="F69" s="157">
        <f t="shared" si="0"/>
        <v>132125117</v>
      </c>
      <c r="G69" s="158">
        <v>75375783</v>
      </c>
      <c r="H69" s="158">
        <v>17363476</v>
      </c>
      <c r="I69" s="30">
        <f t="shared" si="1"/>
        <v>991395</v>
      </c>
      <c r="J69" s="30">
        <f t="shared" si="2"/>
        <v>15736866</v>
      </c>
      <c r="K69" s="158">
        <v>30498066</v>
      </c>
      <c r="L69" s="158">
        <v>8887792</v>
      </c>
      <c r="M69" s="38">
        <f t="shared" si="3"/>
        <v>8626051</v>
      </c>
      <c r="N69" s="38">
        <f t="shared" si="4"/>
        <v>11729228</v>
      </c>
      <c r="Q69" s="77" t="s">
        <v>995</v>
      </c>
      <c r="R69" s="69">
        <v>991395</v>
      </c>
      <c r="S69" s="69">
        <v>15736866</v>
      </c>
      <c r="U69" s="77" t="s">
        <v>995</v>
      </c>
      <c r="V69" s="69">
        <v>8626051</v>
      </c>
      <c r="W69" s="69">
        <v>11729228</v>
      </c>
      <c r="Y69" s="38">
        <v>8626051</v>
      </c>
      <c r="Z69" s="38">
        <v>11729228</v>
      </c>
      <c r="AA69" s="38"/>
    </row>
    <row r="70" spans="1:27" ht="15">
      <c r="A70" s="61">
        <v>43</v>
      </c>
      <c r="B70" s="62" t="s">
        <v>997</v>
      </c>
      <c r="C70" s="61" t="s">
        <v>998</v>
      </c>
      <c r="D70" s="61" t="s">
        <v>939</v>
      </c>
      <c r="E70" s="16" t="s">
        <v>999</v>
      </c>
      <c r="F70" s="157">
        <f t="shared" si="0"/>
        <v>28745371</v>
      </c>
      <c r="G70" s="158">
        <v>10211711</v>
      </c>
      <c r="H70" s="158">
        <v>10222194</v>
      </c>
      <c r="I70" s="30">
        <f t="shared" si="1"/>
        <v>1276426</v>
      </c>
      <c r="J70" s="30">
        <f t="shared" si="2"/>
        <v>7586829</v>
      </c>
      <c r="K70" s="158">
        <v>5144085</v>
      </c>
      <c r="L70" s="158">
        <v>3167381</v>
      </c>
      <c r="M70" s="38">
        <f t="shared" si="3"/>
        <v>1145000</v>
      </c>
      <c r="N70" s="38">
        <f t="shared" si="4"/>
        <v>6141325</v>
      </c>
      <c r="Q70" s="77" t="s">
        <v>998</v>
      </c>
      <c r="R70" s="69">
        <v>1276426</v>
      </c>
      <c r="S70" s="69">
        <v>7586829</v>
      </c>
      <c r="U70" s="77" t="s">
        <v>998</v>
      </c>
      <c r="V70" s="67">
        <v>1145000</v>
      </c>
      <c r="W70" s="69">
        <v>6141325</v>
      </c>
      <c r="Y70" s="38">
        <v>1145000</v>
      </c>
      <c r="Z70" s="38">
        <v>6141325</v>
      </c>
      <c r="AA70" s="38"/>
    </row>
    <row r="71" spans="1:27" ht="15">
      <c r="A71" s="61">
        <v>44</v>
      </c>
      <c r="B71" s="62" t="s">
        <v>1000</v>
      </c>
      <c r="C71" s="61" t="s">
        <v>1001</v>
      </c>
      <c r="D71" s="61" t="s">
        <v>939</v>
      </c>
      <c r="E71" s="16" t="s">
        <v>1002</v>
      </c>
      <c r="F71" s="157">
        <f t="shared" si="0"/>
        <v>15475589</v>
      </c>
      <c r="G71" s="158">
        <v>4605978</v>
      </c>
      <c r="H71" s="158">
        <v>4188355</v>
      </c>
      <c r="I71" s="30">
        <f t="shared" si="1"/>
        <v>409920</v>
      </c>
      <c r="J71" s="30">
        <f t="shared" si="2"/>
        <v>3571771</v>
      </c>
      <c r="K71" s="158">
        <v>4344800</v>
      </c>
      <c r="L71" s="158">
        <v>2336456</v>
      </c>
      <c r="M71" s="38">
        <f t="shared" si="3"/>
        <v>5000</v>
      </c>
      <c r="N71" s="38">
        <f t="shared" si="4"/>
        <v>3369132</v>
      </c>
      <c r="Q71" s="77" t="s">
        <v>1001</v>
      </c>
      <c r="R71" s="69">
        <v>409920</v>
      </c>
      <c r="S71" s="69">
        <v>3571771</v>
      </c>
      <c r="U71" s="77" t="s">
        <v>1001</v>
      </c>
      <c r="V71" s="69">
        <v>5000</v>
      </c>
      <c r="W71" s="69">
        <v>3369132</v>
      </c>
      <c r="Y71" s="38">
        <v>5000</v>
      </c>
      <c r="Z71" s="38">
        <v>3369132</v>
      </c>
      <c r="AA71" s="38"/>
    </row>
    <row r="72" spans="1:27" ht="15">
      <c r="A72" s="61">
        <v>45</v>
      </c>
      <c r="B72" s="62" t="s">
        <v>1003</v>
      </c>
      <c r="C72" s="61" t="s">
        <v>1004</v>
      </c>
      <c r="D72" s="61" t="s">
        <v>939</v>
      </c>
      <c r="E72" s="16" t="s">
        <v>1005</v>
      </c>
      <c r="F72" s="157">
        <f t="shared" si="0"/>
        <v>17609687</v>
      </c>
      <c r="G72" s="158">
        <v>1064000</v>
      </c>
      <c r="H72" s="158">
        <v>10708555</v>
      </c>
      <c r="I72" s="30">
        <f t="shared" si="1"/>
        <v>6501154</v>
      </c>
      <c r="J72" s="30">
        <f t="shared" si="2"/>
        <v>6464188</v>
      </c>
      <c r="K72" s="158">
        <v>0</v>
      </c>
      <c r="L72" s="158">
        <v>5837132</v>
      </c>
      <c r="M72" s="38">
        <f t="shared" si="3"/>
        <v>20000</v>
      </c>
      <c r="N72" s="38">
        <f t="shared" si="4"/>
        <v>2803905</v>
      </c>
      <c r="Q72" s="77" t="s">
        <v>1004</v>
      </c>
      <c r="R72" s="69">
        <v>6501154</v>
      </c>
      <c r="S72" s="69">
        <v>6464188</v>
      </c>
      <c r="U72" s="77" t="s">
        <v>1004</v>
      </c>
      <c r="V72" s="69">
        <v>20000</v>
      </c>
      <c r="W72" s="69">
        <v>2803905</v>
      </c>
      <c r="Y72" s="38">
        <v>20000</v>
      </c>
      <c r="Z72" s="38">
        <v>2803905</v>
      </c>
      <c r="AA72" s="38"/>
    </row>
    <row r="73" spans="1:27" ht="15">
      <c r="A73" s="61">
        <v>46</v>
      </c>
      <c r="B73" s="62" t="s">
        <v>1006</v>
      </c>
      <c r="C73" s="61" t="s">
        <v>1007</v>
      </c>
      <c r="D73" s="61" t="s">
        <v>939</v>
      </c>
      <c r="E73" s="16" t="s">
        <v>1008</v>
      </c>
      <c r="F73" s="157">
        <f t="shared" si="0"/>
        <v>51411227</v>
      </c>
      <c r="G73" s="158">
        <v>1093950</v>
      </c>
      <c r="H73" s="158">
        <v>11312503</v>
      </c>
      <c r="I73" s="30">
        <f t="shared" si="1"/>
        <v>412713</v>
      </c>
      <c r="J73" s="30">
        <f t="shared" si="2"/>
        <v>7803088</v>
      </c>
      <c r="K73" s="158">
        <v>9335550</v>
      </c>
      <c r="L73" s="158">
        <v>29669224</v>
      </c>
      <c r="M73" s="38">
        <f t="shared" si="3"/>
        <v>668000</v>
      </c>
      <c r="N73" s="38">
        <f t="shared" si="4"/>
        <v>14439826</v>
      </c>
      <c r="Q73" s="77" t="s">
        <v>1007</v>
      </c>
      <c r="R73" s="69">
        <v>412713</v>
      </c>
      <c r="S73" s="69">
        <v>7803088</v>
      </c>
      <c r="U73" s="77" t="s">
        <v>1007</v>
      </c>
      <c r="V73" s="69">
        <v>668000</v>
      </c>
      <c r="W73" s="69">
        <v>14439826</v>
      </c>
      <c r="Y73" s="38">
        <v>668000</v>
      </c>
      <c r="Z73" s="38">
        <v>14439826</v>
      </c>
      <c r="AA73" s="38"/>
    </row>
    <row r="74" spans="1:27" ht="15">
      <c r="A74" s="61">
        <v>47</v>
      </c>
      <c r="B74" s="62" t="s">
        <v>1009</v>
      </c>
      <c r="C74" s="61" t="s">
        <v>1010</v>
      </c>
      <c r="D74" s="61" t="s">
        <v>939</v>
      </c>
      <c r="E74" s="16" t="s">
        <v>1011</v>
      </c>
      <c r="F74" s="157">
        <f t="shared" si="0"/>
        <v>5168992</v>
      </c>
      <c r="G74" s="158">
        <v>853852</v>
      </c>
      <c r="H74" s="158">
        <v>3262770</v>
      </c>
      <c r="I74" s="30">
        <f t="shared" si="1"/>
        <v>1789306</v>
      </c>
      <c r="J74" s="30">
        <f t="shared" si="2"/>
        <v>1911167</v>
      </c>
      <c r="K74" s="158">
        <v>18050</v>
      </c>
      <c r="L74" s="158">
        <v>1034320</v>
      </c>
      <c r="M74" s="38">
        <f t="shared" si="3"/>
        <v>221664</v>
      </c>
      <c r="N74" s="38">
        <f t="shared" si="4"/>
        <v>112093</v>
      </c>
      <c r="Q74" s="77" t="s">
        <v>1010</v>
      </c>
      <c r="R74" s="69">
        <v>1789306</v>
      </c>
      <c r="S74" s="69">
        <v>1911167</v>
      </c>
      <c r="U74" s="77" t="s">
        <v>1010</v>
      </c>
      <c r="V74" s="69">
        <v>221664</v>
      </c>
      <c r="W74" s="69">
        <v>112093</v>
      </c>
      <c r="Y74" s="38">
        <v>221664</v>
      </c>
      <c r="Z74" s="38">
        <v>112093</v>
      </c>
      <c r="AA74" s="38"/>
    </row>
    <row r="75" spans="1:27" ht="15">
      <c r="A75" s="61">
        <v>48</v>
      </c>
      <c r="B75" s="62" t="s">
        <v>1012</v>
      </c>
      <c r="C75" s="61" t="s">
        <v>1013</v>
      </c>
      <c r="D75" s="61" t="s">
        <v>939</v>
      </c>
      <c r="E75" s="16" t="s">
        <v>1014</v>
      </c>
      <c r="F75" s="157">
        <f t="shared" si="0"/>
        <v>9900876</v>
      </c>
      <c r="G75" s="158">
        <v>3356275</v>
      </c>
      <c r="H75" s="158">
        <v>4557286</v>
      </c>
      <c r="I75" s="30">
        <f t="shared" si="1"/>
        <v>879400</v>
      </c>
      <c r="J75" s="30">
        <f t="shared" si="2"/>
        <v>2931322</v>
      </c>
      <c r="K75" s="158">
        <v>196312</v>
      </c>
      <c r="L75" s="158">
        <v>1791003</v>
      </c>
      <c r="M75" s="38">
        <f t="shared" si="3"/>
        <v>0</v>
      </c>
      <c r="N75" s="38">
        <f t="shared" si="4"/>
        <v>1712068</v>
      </c>
      <c r="Q75" s="77" t="s">
        <v>1013</v>
      </c>
      <c r="R75" s="69">
        <v>879400</v>
      </c>
      <c r="S75" s="69">
        <v>2931322</v>
      </c>
      <c r="U75" s="77" t="s">
        <v>1013</v>
      </c>
      <c r="V75" s="67"/>
      <c r="W75" s="69">
        <v>1712068</v>
      </c>
      <c r="Y75" s="38">
        <v>0</v>
      </c>
      <c r="Z75" s="38">
        <v>1712068</v>
      </c>
      <c r="AA75" s="38"/>
    </row>
    <row r="76" spans="1:27" ht="15">
      <c r="A76" s="61">
        <v>49</v>
      </c>
      <c r="B76" s="62" t="s">
        <v>1015</v>
      </c>
      <c r="C76" s="61" t="s">
        <v>1016</v>
      </c>
      <c r="D76" s="61" t="s">
        <v>939</v>
      </c>
      <c r="E76" s="16" t="s">
        <v>1017</v>
      </c>
      <c r="F76" s="157">
        <f t="shared" si="0"/>
        <v>4664441</v>
      </c>
      <c r="G76" s="158">
        <v>404000</v>
      </c>
      <c r="H76" s="158">
        <v>2378677</v>
      </c>
      <c r="I76" s="30">
        <f t="shared" si="1"/>
        <v>638025</v>
      </c>
      <c r="J76" s="30">
        <f t="shared" si="2"/>
        <v>1133420</v>
      </c>
      <c r="K76" s="158">
        <v>28000</v>
      </c>
      <c r="L76" s="158">
        <v>1853764</v>
      </c>
      <c r="M76" s="38">
        <f t="shared" si="3"/>
        <v>81785</v>
      </c>
      <c r="N76" s="38">
        <f t="shared" si="4"/>
        <v>647150</v>
      </c>
      <c r="Q76" s="77" t="s">
        <v>1016</v>
      </c>
      <c r="R76" s="69">
        <v>638025</v>
      </c>
      <c r="S76" s="69">
        <v>1133420</v>
      </c>
      <c r="U76" s="77" t="s">
        <v>1016</v>
      </c>
      <c r="V76" s="69">
        <v>81785</v>
      </c>
      <c r="W76" s="69">
        <v>647150</v>
      </c>
      <c r="Y76" s="38">
        <v>81785</v>
      </c>
      <c r="Z76" s="38">
        <v>647150</v>
      </c>
      <c r="AA76" s="38"/>
    </row>
    <row r="77" spans="1:27" ht="15">
      <c r="A77" s="61">
        <v>50</v>
      </c>
      <c r="B77" s="62" t="s">
        <v>1018</v>
      </c>
      <c r="C77" s="61" t="s">
        <v>1019</v>
      </c>
      <c r="D77" s="61" t="s">
        <v>939</v>
      </c>
      <c r="E77" s="16" t="s">
        <v>1020</v>
      </c>
      <c r="F77" s="157">
        <f t="shared" si="0"/>
        <v>7270227</v>
      </c>
      <c r="G77" s="158">
        <v>165950</v>
      </c>
      <c r="H77" s="158">
        <v>5661393</v>
      </c>
      <c r="I77" s="30">
        <f t="shared" si="1"/>
        <v>636195</v>
      </c>
      <c r="J77" s="30">
        <f t="shared" si="2"/>
        <v>4307331</v>
      </c>
      <c r="K77" s="158">
        <v>0</v>
      </c>
      <c r="L77" s="158">
        <v>1442884</v>
      </c>
      <c r="M77" s="38">
        <f t="shared" si="3"/>
        <v>0</v>
      </c>
      <c r="N77" s="38">
        <f t="shared" si="4"/>
        <v>2064184</v>
      </c>
      <c r="Q77" s="77" t="s">
        <v>1019</v>
      </c>
      <c r="R77" s="69">
        <v>636195</v>
      </c>
      <c r="S77" s="69">
        <v>4307331</v>
      </c>
      <c r="U77" s="77" t="s">
        <v>1019</v>
      </c>
      <c r="V77" s="67"/>
      <c r="W77" s="69">
        <v>2064184</v>
      </c>
      <c r="Y77" s="38">
        <v>0</v>
      </c>
      <c r="Z77" s="38">
        <v>2064184</v>
      </c>
      <c r="AA77" s="38"/>
    </row>
    <row r="78" spans="1:27" ht="15">
      <c r="A78" s="61">
        <v>51</v>
      </c>
      <c r="B78" s="62" t="s">
        <v>1021</v>
      </c>
      <c r="C78" s="61" t="s">
        <v>1022</v>
      </c>
      <c r="D78" s="61" t="s">
        <v>939</v>
      </c>
      <c r="E78" s="16" t="s">
        <v>1023</v>
      </c>
      <c r="F78" s="157">
        <f t="shared" si="0"/>
        <v>7035930</v>
      </c>
      <c r="G78" s="158">
        <v>2048500</v>
      </c>
      <c r="H78" s="158">
        <v>4469408</v>
      </c>
      <c r="I78" s="30">
        <f t="shared" si="1"/>
        <v>3170900</v>
      </c>
      <c r="J78" s="30">
        <f t="shared" si="2"/>
        <v>2861017</v>
      </c>
      <c r="K78" s="158">
        <v>32150</v>
      </c>
      <c r="L78" s="158">
        <v>485872</v>
      </c>
      <c r="M78" s="38">
        <f t="shared" si="3"/>
        <v>249400</v>
      </c>
      <c r="N78" s="38">
        <f t="shared" si="4"/>
        <v>319404</v>
      </c>
      <c r="Q78" s="77" t="s">
        <v>1022</v>
      </c>
      <c r="R78" s="69">
        <v>3170900</v>
      </c>
      <c r="S78" s="69">
        <v>2861017</v>
      </c>
      <c r="U78" s="77" t="s">
        <v>1022</v>
      </c>
      <c r="V78" s="69">
        <v>249400</v>
      </c>
      <c r="W78" s="69">
        <v>319404</v>
      </c>
      <c r="Y78" s="38">
        <v>249400</v>
      </c>
      <c r="Z78" s="38">
        <v>319404</v>
      </c>
      <c r="AA78" s="38"/>
    </row>
    <row r="79" spans="1:27" ht="15">
      <c r="A79" s="61">
        <v>52</v>
      </c>
      <c r="B79" s="62" t="s">
        <v>1024</v>
      </c>
      <c r="C79" s="61" t="s">
        <v>1025</v>
      </c>
      <c r="D79" s="61" t="s">
        <v>939</v>
      </c>
      <c r="E79" s="16" t="s">
        <v>1026</v>
      </c>
      <c r="F79" s="157">
        <f t="shared" si="0"/>
        <v>5386173</v>
      </c>
      <c r="G79" s="158">
        <v>514700</v>
      </c>
      <c r="H79" s="158">
        <v>4026732</v>
      </c>
      <c r="I79" s="30">
        <f t="shared" si="1"/>
        <v>246600</v>
      </c>
      <c r="J79" s="30">
        <f t="shared" si="2"/>
        <v>4290723</v>
      </c>
      <c r="K79" s="158">
        <v>0</v>
      </c>
      <c r="L79" s="158">
        <v>844741</v>
      </c>
      <c r="M79" s="38">
        <f t="shared" si="3"/>
        <v>0</v>
      </c>
      <c r="N79" s="38">
        <f t="shared" si="4"/>
        <v>1306800</v>
      </c>
      <c r="Q79" s="77" t="s">
        <v>1025</v>
      </c>
      <c r="R79" s="69">
        <v>246600</v>
      </c>
      <c r="S79" s="69">
        <v>4290723</v>
      </c>
      <c r="U79" s="77" t="s">
        <v>1025</v>
      </c>
      <c r="V79" s="69"/>
      <c r="W79" s="69">
        <v>1306800</v>
      </c>
      <c r="Y79" s="38">
        <v>0</v>
      </c>
      <c r="Z79" s="38">
        <v>1306800</v>
      </c>
      <c r="AA79" s="38"/>
    </row>
    <row r="80" spans="1:27" ht="15">
      <c r="A80" s="61">
        <v>53</v>
      </c>
      <c r="B80" s="62" t="s">
        <v>1027</v>
      </c>
      <c r="C80" s="61" t="s">
        <v>1028</v>
      </c>
      <c r="D80" s="61" t="s">
        <v>939</v>
      </c>
      <c r="E80" s="16" t="s">
        <v>1029</v>
      </c>
      <c r="F80" s="157">
        <f t="shared" si="0"/>
        <v>7138775</v>
      </c>
      <c r="G80" s="158">
        <v>208600</v>
      </c>
      <c r="H80" s="158">
        <v>5003477</v>
      </c>
      <c r="I80" s="30">
        <f t="shared" si="1"/>
        <v>800</v>
      </c>
      <c r="J80" s="30">
        <f t="shared" si="2"/>
        <v>2430657</v>
      </c>
      <c r="K80" s="158">
        <v>0</v>
      </c>
      <c r="L80" s="158">
        <v>1926698</v>
      </c>
      <c r="M80" s="38">
        <f t="shared" si="3"/>
        <v>182729</v>
      </c>
      <c r="N80" s="38">
        <f t="shared" si="4"/>
        <v>2182514</v>
      </c>
      <c r="Q80" s="77" t="s">
        <v>1028</v>
      </c>
      <c r="R80" s="69">
        <v>800</v>
      </c>
      <c r="S80" s="69">
        <v>2430657</v>
      </c>
      <c r="U80" s="77" t="s">
        <v>1028</v>
      </c>
      <c r="V80" s="67">
        <v>182729</v>
      </c>
      <c r="W80" s="69">
        <v>2182514</v>
      </c>
      <c r="Y80" s="38">
        <v>182729</v>
      </c>
      <c r="Z80" s="38">
        <v>2182514</v>
      </c>
      <c r="AA80" s="38"/>
    </row>
    <row r="81" spans="1:27" ht="15">
      <c r="A81" s="61">
        <v>54</v>
      </c>
      <c r="B81" s="62" t="s">
        <v>1030</v>
      </c>
      <c r="C81" s="61" t="s">
        <v>1031</v>
      </c>
      <c r="D81" s="61" t="s">
        <v>939</v>
      </c>
      <c r="E81" s="16" t="s">
        <v>1032</v>
      </c>
      <c r="F81" s="157">
        <f t="shared" si="0"/>
        <v>11727188</v>
      </c>
      <c r="G81" s="158">
        <v>0</v>
      </c>
      <c r="H81" s="158">
        <v>2982040</v>
      </c>
      <c r="I81" s="30">
        <f t="shared" si="1"/>
        <v>448800</v>
      </c>
      <c r="J81" s="30">
        <f t="shared" si="2"/>
        <v>2487002</v>
      </c>
      <c r="K81" s="158">
        <v>3948700</v>
      </c>
      <c r="L81" s="158">
        <v>4796448</v>
      </c>
      <c r="M81" s="38">
        <f t="shared" si="3"/>
        <v>387000</v>
      </c>
      <c r="N81" s="38">
        <f t="shared" si="4"/>
        <v>2862470</v>
      </c>
      <c r="Q81" s="77" t="s">
        <v>1031</v>
      </c>
      <c r="R81" s="69">
        <v>448800</v>
      </c>
      <c r="S81" s="69">
        <v>2487002</v>
      </c>
      <c r="U81" s="77" t="s">
        <v>1031</v>
      </c>
      <c r="V81" s="69">
        <v>387000</v>
      </c>
      <c r="W81" s="69">
        <v>2862470</v>
      </c>
      <c r="Y81" s="38">
        <v>387000</v>
      </c>
      <c r="Z81" s="38">
        <v>2862470</v>
      </c>
      <c r="AA81" s="38"/>
    </row>
    <row r="82" spans="1:27" ht="15">
      <c r="A82" s="61">
        <v>55</v>
      </c>
      <c r="B82" s="62" t="s">
        <v>1033</v>
      </c>
      <c r="C82" s="61" t="s">
        <v>1034</v>
      </c>
      <c r="D82" s="61" t="s">
        <v>939</v>
      </c>
      <c r="E82" s="16" t="s">
        <v>1035</v>
      </c>
      <c r="F82" s="157">
        <f t="shared" si="0"/>
        <v>46939003</v>
      </c>
      <c r="G82" s="158">
        <v>31600546</v>
      </c>
      <c r="H82" s="158">
        <v>6182493</v>
      </c>
      <c r="I82" s="30">
        <f t="shared" si="1"/>
        <v>1184475</v>
      </c>
      <c r="J82" s="30">
        <f t="shared" si="2"/>
        <v>5492645</v>
      </c>
      <c r="K82" s="158">
        <v>336850</v>
      </c>
      <c r="L82" s="158">
        <v>8819114</v>
      </c>
      <c r="M82" s="38">
        <f t="shared" si="3"/>
        <v>0</v>
      </c>
      <c r="N82" s="38">
        <f t="shared" si="4"/>
        <v>8966070</v>
      </c>
      <c r="Q82" s="77" t="s">
        <v>1034</v>
      </c>
      <c r="R82" s="69">
        <v>1184475</v>
      </c>
      <c r="S82" s="69">
        <v>5492645</v>
      </c>
      <c r="U82" s="77" t="s">
        <v>1034</v>
      </c>
      <c r="V82" s="67"/>
      <c r="W82" s="69">
        <v>8966070</v>
      </c>
      <c r="Y82" s="38">
        <v>0</v>
      </c>
      <c r="Z82" s="38">
        <v>8966070</v>
      </c>
      <c r="AA82" s="38"/>
    </row>
    <row r="83" spans="1:27" ht="15">
      <c r="A83" s="61">
        <v>56</v>
      </c>
      <c r="B83" s="62" t="s">
        <v>1036</v>
      </c>
      <c r="C83" s="61" t="s">
        <v>1037</v>
      </c>
      <c r="D83" s="61" t="s">
        <v>939</v>
      </c>
      <c r="E83" s="16" t="s">
        <v>1038</v>
      </c>
      <c r="F83" s="157">
        <f t="shared" si="0"/>
        <v>62975127</v>
      </c>
      <c r="G83" s="158">
        <v>3174719</v>
      </c>
      <c r="H83" s="158">
        <v>18940059</v>
      </c>
      <c r="I83" s="30">
        <f t="shared" si="1"/>
        <v>3716118</v>
      </c>
      <c r="J83" s="30">
        <f t="shared" si="2"/>
        <v>10900960</v>
      </c>
      <c r="K83" s="158">
        <v>6293600</v>
      </c>
      <c r="L83" s="158">
        <v>34566749</v>
      </c>
      <c r="M83" s="38">
        <f t="shared" si="3"/>
        <v>2296450</v>
      </c>
      <c r="N83" s="38">
        <f t="shared" si="4"/>
        <v>10211091</v>
      </c>
      <c r="Q83" s="77" t="s">
        <v>1037</v>
      </c>
      <c r="R83" s="69">
        <v>3716118</v>
      </c>
      <c r="S83" s="69">
        <v>10900960</v>
      </c>
      <c r="U83" s="77" t="s">
        <v>1037</v>
      </c>
      <c r="V83" s="69">
        <v>2296450</v>
      </c>
      <c r="W83" s="69">
        <v>10211091</v>
      </c>
      <c r="Y83" s="38">
        <v>2296450</v>
      </c>
      <c r="Z83" s="38">
        <v>10211091</v>
      </c>
      <c r="AA83" s="38"/>
    </row>
    <row r="84" spans="1:27" ht="15">
      <c r="A84" s="61">
        <v>57</v>
      </c>
      <c r="B84" s="62" t="s">
        <v>1039</v>
      </c>
      <c r="C84" s="61" t="s">
        <v>1040</v>
      </c>
      <c r="D84" s="61" t="s">
        <v>939</v>
      </c>
      <c r="E84" s="16" t="s">
        <v>1041</v>
      </c>
      <c r="F84" s="157">
        <f t="shared" si="0"/>
        <v>20080774</v>
      </c>
      <c r="G84" s="158">
        <v>482500</v>
      </c>
      <c r="H84" s="158">
        <v>3550025</v>
      </c>
      <c r="I84" s="30">
        <f t="shared" si="1"/>
        <v>552852</v>
      </c>
      <c r="J84" s="30">
        <f t="shared" si="2"/>
        <v>2446723</v>
      </c>
      <c r="K84" s="158">
        <v>11215050</v>
      </c>
      <c r="L84" s="158">
        <v>4833199</v>
      </c>
      <c r="M84" s="38">
        <f t="shared" si="3"/>
        <v>150250</v>
      </c>
      <c r="N84" s="38">
        <f t="shared" si="4"/>
        <v>1504641</v>
      </c>
      <c r="Q84" s="77" t="s">
        <v>1040</v>
      </c>
      <c r="R84" s="69">
        <v>552852</v>
      </c>
      <c r="S84" s="69">
        <v>2446723</v>
      </c>
      <c r="U84" s="77" t="s">
        <v>1040</v>
      </c>
      <c r="V84" s="69">
        <v>150250</v>
      </c>
      <c r="W84" s="69">
        <v>1504641</v>
      </c>
      <c r="Y84" s="38">
        <v>150250</v>
      </c>
      <c r="Z84" s="38">
        <v>1504641</v>
      </c>
      <c r="AA84" s="38"/>
    </row>
    <row r="85" spans="1:27" ht="15">
      <c r="A85" s="61">
        <v>58</v>
      </c>
      <c r="B85" s="62" t="s">
        <v>1042</v>
      </c>
      <c r="C85" s="61" t="s">
        <v>1043</v>
      </c>
      <c r="D85" s="61" t="s">
        <v>939</v>
      </c>
      <c r="E85" s="16" t="s">
        <v>1044</v>
      </c>
      <c r="F85" s="157">
        <f t="shared" si="0"/>
        <v>7165143</v>
      </c>
      <c r="G85" s="158">
        <v>200</v>
      </c>
      <c r="H85" s="158">
        <v>3309081</v>
      </c>
      <c r="I85" s="30">
        <f t="shared" si="1"/>
        <v>1368702</v>
      </c>
      <c r="J85" s="30">
        <f t="shared" si="2"/>
        <v>2195205</v>
      </c>
      <c r="K85" s="158">
        <v>0</v>
      </c>
      <c r="L85" s="158">
        <v>3855862</v>
      </c>
      <c r="M85" s="38">
        <f t="shared" si="3"/>
        <v>0</v>
      </c>
      <c r="N85" s="38">
        <f t="shared" si="4"/>
        <v>2003618</v>
      </c>
      <c r="Q85" s="77" t="s">
        <v>1043</v>
      </c>
      <c r="R85" s="69">
        <v>1368702</v>
      </c>
      <c r="S85" s="69">
        <v>2195205</v>
      </c>
      <c r="U85" s="77" t="s">
        <v>1043</v>
      </c>
      <c r="V85" s="67"/>
      <c r="W85" s="69">
        <v>2003618</v>
      </c>
      <c r="Y85" s="38">
        <v>0</v>
      </c>
      <c r="Z85" s="38">
        <v>2003618</v>
      </c>
      <c r="AA85" s="38"/>
    </row>
    <row r="86" spans="1:27" ht="15">
      <c r="A86" s="61">
        <v>59</v>
      </c>
      <c r="B86" s="62" t="s">
        <v>1045</v>
      </c>
      <c r="C86" s="61" t="s">
        <v>1046</v>
      </c>
      <c r="D86" s="61" t="s">
        <v>939</v>
      </c>
      <c r="E86" s="16" t="s">
        <v>1047</v>
      </c>
      <c r="F86" s="157">
        <f t="shared" si="0"/>
        <v>24531116</v>
      </c>
      <c r="G86" s="158">
        <v>10529380</v>
      </c>
      <c r="H86" s="158">
        <v>5105632</v>
      </c>
      <c r="I86" s="30">
        <f t="shared" si="1"/>
        <v>1479735</v>
      </c>
      <c r="J86" s="30">
        <f t="shared" si="2"/>
        <v>2892165</v>
      </c>
      <c r="K86" s="158">
        <v>1700502</v>
      </c>
      <c r="L86" s="158">
        <v>7195602</v>
      </c>
      <c r="M86" s="38">
        <f t="shared" si="3"/>
        <v>1607640</v>
      </c>
      <c r="N86" s="38">
        <f t="shared" si="4"/>
        <v>5675843</v>
      </c>
      <c r="Q86" s="77" t="s">
        <v>1046</v>
      </c>
      <c r="R86" s="69">
        <v>1479735</v>
      </c>
      <c r="S86" s="69">
        <v>2892165</v>
      </c>
      <c r="U86" s="77" t="s">
        <v>1046</v>
      </c>
      <c r="V86" s="69">
        <v>1607640</v>
      </c>
      <c r="W86" s="69">
        <v>5675843</v>
      </c>
      <c r="Y86" s="38">
        <v>1607640</v>
      </c>
      <c r="Z86" s="38">
        <v>5675843</v>
      </c>
      <c r="AA86" s="38"/>
    </row>
    <row r="87" spans="1:27" ht="15">
      <c r="A87" s="61">
        <v>60</v>
      </c>
      <c r="B87" s="62" t="s">
        <v>1048</v>
      </c>
      <c r="C87" s="61" t="s">
        <v>1049</v>
      </c>
      <c r="D87" s="61" t="s">
        <v>939</v>
      </c>
      <c r="E87" s="16" t="s">
        <v>1050</v>
      </c>
      <c r="F87" s="157">
        <f t="shared" si="0"/>
        <v>8146661</v>
      </c>
      <c r="G87" s="158">
        <v>605745</v>
      </c>
      <c r="H87" s="158">
        <v>1613440</v>
      </c>
      <c r="I87" s="30">
        <f t="shared" si="1"/>
        <v>3400</v>
      </c>
      <c r="J87" s="30">
        <f t="shared" si="2"/>
        <v>884967</v>
      </c>
      <c r="K87" s="158">
        <v>0</v>
      </c>
      <c r="L87" s="158">
        <v>5927476</v>
      </c>
      <c r="M87" s="38">
        <f t="shared" si="3"/>
        <v>0</v>
      </c>
      <c r="N87" s="38">
        <f t="shared" si="4"/>
        <v>3838858</v>
      </c>
      <c r="Q87" s="77" t="s">
        <v>1049</v>
      </c>
      <c r="R87" s="69">
        <v>3400</v>
      </c>
      <c r="S87" s="69">
        <v>884967</v>
      </c>
      <c r="U87" s="77" t="s">
        <v>1049</v>
      </c>
      <c r="V87" s="67"/>
      <c r="W87" s="69">
        <v>3838858</v>
      </c>
      <c r="Y87" s="38">
        <v>0</v>
      </c>
      <c r="Z87" s="38">
        <v>3838858</v>
      </c>
      <c r="AA87" s="38"/>
    </row>
    <row r="88" spans="1:27" ht="15">
      <c r="A88" s="61">
        <v>61</v>
      </c>
      <c r="B88" s="62" t="s">
        <v>1051</v>
      </c>
      <c r="C88" s="61" t="s">
        <v>1052</v>
      </c>
      <c r="D88" s="61" t="s">
        <v>939</v>
      </c>
      <c r="E88" s="16" t="s">
        <v>1053</v>
      </c>
      <c r="F88" s="157">
        <f t="shared" si="0"/>
        <v>10456851</v>
      </c>
      <c r="G88" s="158">
        <v>4377965</v>
      </c>
      <c r="H88" s="158">
        <v>5002555</v>
      </c>
      <c r="I88" s="30">
        <f t="shared" si="1"/>
        <v>3005697</v>
      </c>
      <c r="J88" s="30">
        <f t="shared" si="2"/>
        <v>2935631</v>
      </c>
      <c r="K88" s="158">
        <v>0</v>
      </c>
      <c r="L88" s="158">
        <v>1076331</v>
      </c>
      <c r="M88" s="38">
        <f t="shared" si="3"/>
        <v>0</v>
      </c>
      <c r="N88" s="38">
        <f t="shared" si="4"/>
        <v>2616651</v>
      </c>
      <c r="Q88" s="77" t="s">
        <v>1052</v>
      </c>
      <c r="R88" s="69">
        <v>3005697</v>
      </c>
      <c r="S88" s="69">
        <v>2935631</v>
      </c>
      <c r="U88" s="77" t="s">
        <v>1052</v>
      </c>
      <c r="V88" s="67"/>
      <c r="W88" s="69">
        <v>2616651</v>
      </c>
      <c r="Y88" s="38">
        <v>0</v>
      </c>
      <c r="Z88" s="38">
        <v>2616651</v>
      </c>
      <c r="AA88" s="38"/>
    </row>
    <row r="89" spans="1:27" ht="15">
      <c r="A89" s="61">
        <v>62</v>
      </c>
      <c r="B89" s="62" t="s">
        <v>1054</v>
      </c>
      <c r="C89" s="61" t="s">
        <v>1055</v>
      </c>
      <c r="D89" s="61" t="s">
        <v>939</v>
      </c>
      <c r="E89" s="16" t="s">
        <v>1056</v>
      </c>
      <c r="F89" s="157">
        <f t="shared" si="0"/>
        <v>6908988</v>
      </c>
      <c r="G89" s="158">
        <v>410000</v>
      </c>
      <c r="H89" s="158">
        <v>4378964</v>
      </c>
      <c r="I89" s="30">
        <f t="shared" si="1"/>
        <v>760200</v>
      </c>
      <c r="J89" s="30">
        <f t="shared" si="2"/>
        <v>3202721</v>
      </c>
      <c r="K89" s="158">
        <v>0</v>
      </c>
      <c r="L89" s="158">
        <v>2120024</v>
      </c>
      <c r="M89" s="38">
        <f t="shared" si="3"/>
        <v>1200</v>
      </c>
      <c r="N89" s="38">
        <f t="shared" si="4"/>
        <v>3277716</v>
      </c>
      <c r="Q89" s="77" t="s">
        <v>1055</v>
      </c>
      <c r="R89" s="69">
        <v>760200</v>
      </c>
      <c r="S89" s="69">
        <v>3202721</v>
      </c>
      <c r="U89" s="77" t="s">
        <v>1055</v>
      </c>
      <c r="V89" s="69">
        <v>1200</v>
      </c>
      <c r="W89" s="69">
        <v>3277716</v>
      </c>
      <c r="Y89" s="38">
        <v>1200</v>
      </c>
      <c r="Z89" s="38">
        <v>3277716</v>
      </c>
      <c r="AA89" s="38"/>
    </row>
    <row r="90" spans="1:27" ht="15">
      <c r="A90" s="61">
        <v>63</v>
      </c>
      <c r="B90" s="62" t="s">
        <v>1057</v>
      </c>
      <c r="C90" s="61" t="s">
        <v>1058</v>
      </c>
      <c r="D90" s="61" t="s">
        <v>939</v>
      </c>
      <c r="E90" s="16" t="s">
        <v>1059</v>
      </c>
      <c r="F90" s="157">
        <f t="shared" si="0"/>
        <v>6588496</v>
      </c>
      <c r="G90" s="158">
        <v>424500</v>
      </c>
      <c r="H90" s="158">
        <v>1186671</v>
      </c>
      <c r="I90" s="30">
        <f t="shared" si="1"/>
        <v>403410</v>
      </c>
      <c r="J90" s="30">
        <f t="shared" si="2"/>
        <v>1121350</v>
      </c>
      <c r="K90" s="158">
        <v>1844192</v>
      </c>
      <c r="L90" s="158">
        <v>3133133</v>
      </c>
      <c r="M90" s="38">
        <f t="shared" si="3"/>
        <v>0</v>
      </c>
      <c r="N90" s="38">
        <f t="shared" si="4"/>
        <v>2579301</v>
      </c>
      <c r="Q90" s="77" t="s">
        <v>1058</v>
      </c>
      <c r="R90" s="69">
        <v>403410</v>
      </c>
      <c r="S90" s="69">
        <v>1121350</v>
      </c>
      <c r="U90" s="77" t="s">
        <v>1058</v>
      </c>
      <c r="V90" s="67"/>
      <c r="W90" s="69">
        <v>2579301</v>
      </c>
      <c r="Y90" s="38">
        <v>0</v>
      </c>
      <c r="Z90" s="38">
        <v>2579301</v>
      </c>
      <c r="AA90" s="38"/>
    </row>
    <row r="91" spans="1:27" ht="15">
      <c r="A91" s="61">
        <v>64</v>
      </c>
      <c r="B91" s="62" t="s">
        <v>1060</v>
      </c>
      <c r="C91" s="61" t="s">
        <v>1061</v>
      </c>
      <c r="D91" s="61" t="s">
        <v>939</v>
      </c>
      <c r="E91" s="16" t="s">
        <v>1062</v>
      </c>
      <c r="F91" s="157">
        <f t="shared" si="0"/>
        <v>5126921</v>
      </c>
      <c r="G91" s="158">
        <v>1606000</v>
      </c>
      <c r="H91" s="158">
        <v>3483771</v>
      </c>
      <c r="I91" s="30">
        <f t="shared" si="1"/>
        <v>466000</v>
      </c>
      <c r="J91" s="30">
        <f t="shared" si="2"/>
        <v>2993457</v>
      </c>
      <c r="K91" s="158">
        <v>0</v>
      </c>
      <c r="L91" s="158">
        <v>37150</v>
      </c>
      <c r="M91" s="38">
        <f t="shared" si="3"/>
        <v>0</v>
      </c>
      <c r="N91" s="38">
        <f t="shared" si="4"/>
        <v>93946</v>
      </c>
      <c r="Q91" s="77" t="s">
        <v>1061</v>
      </c>
      <c r="R91" s="69">
        <v>466000</v>
      </c>
      <c r="S91" s="69">
        <v>2993457</v>
      </c>
      <c r="U91" s="77" t="s">
        <v>1061</v>
      </c>
      <c r="V91" s="67"/>
      <c r="W91" s="69">
        <v>93946</v>
      </c>
      <c r="Y91" s="38">
        <v>0</v>
      </c>
      <c r="Z91" s="38">
        <v>93946</v>
      </c>
      <c r="AA91" s="38"/>
    </row>
    <row r="92" spans="1:27" ht="15">
      <c r="A92" s="61">
        <v>65</v>
      </c>
      <c r="B92" s="62" t="s">
        <v>1063</v>
      </c>
      <c r="C92" s="61" t="s">
        <v>1064</v>
      </c>
      <c r="D92" s="61" t="s">
        <v>939</v>
      </c>
      <c r="E92" s="16" t="s">
        <v>1066</v>
      </c>
      <c r="F92" s="157">
        <f aca="true" t="shared" si="5" ref="F92:F155">G92+H92+K92+L92</f>
        <v>11602102</v>
      </c>
      <c r="G92" s="158">
        <v>1093000</v>
      </c>
      <c r="H92" s="158">
        <v>7069250</v>
      </c>
      <c r="I92" s="30">
        <f t="shared" si="1"/>
        <v>1940057</v>
      </c>
      <c r="J92" s="30">
        <f t="shared" si="2"/>
        <v>5568096</v>
      </c>
      <c r="K92" s="158">
        <v>48000</v>
      </c>
      <c r="L92" s="158">
        <v>3391852</v>
      </c>
      <c r="M92" s="38">
        <f t="shared" si="3"/>
        <v>0</v>
      </c>
      <c r="N92" s="38">
        <f t="shared" si="4"/>
        <v>4714269</v>
      </c>
      <c r="Q92" s="77" t="s">
        <v>1064</v>
      </c>
      <c r="R92" s="69">
        <v>1940057</v>
      </c>
      <c r="S92" s="69">
        <v>5568096</v>
      </c>
      <c r="U92" s="77" t="s">
        <v>1064</v>
      </c>
      <c r="V92" s="69"/>
      <c r="W92" s="69">
        <v>4714269</v>
      </c>
      <c r="Y92" s="38">
        <v>0</v>
      </c>
      <c r="Z92" s="38">
        <v>4714269</v>
      </c>
      <c r="AA92" s="38"/>
    </row>
    <row r="93" spans="1:27" ht="15">
      <c r="A93" s="61">
        <v>66</v>
      </c>
      <c r="B93" s="62" t="s">
        <v>1067</v>
      </c>
      <c r="C93" s="61" t="s">
        <v>1068</v>
      </c>
      <c r="D93" s="61" t="s">
        <v>939</v>
      </c>
      <c r="E93" s="16" t="s">
        <v>1069</v>
      </c>
      <c r="F93" s="157">
        <f t="shared" si="5"/>
        <v>19516823</v>
      </c>
      <c r="G93" s="158">
        <v>9441386</v>
      </c>
      <c r="H93" s="158">
        <v>4254202</v>
      </c>
      <c r="I93" s="30">
        <f aca="true" t="shared" si="6" ref="I93:I156">VLOOKUP(C93,Q$28:S$600,2,FALSE)</f>
        <v>1520160</v>
      </c>
      <c r="J93" s="30">
        <f aca="true" t="shared" si="7" ref="J93:J156">VLOOKUP(C93,Q$28:S$600,3,FALSE)</f>
        <v>1772105</v>
      </c>
      <c r="K93" s="158">
        <v>279700</v>
      </c>
      <c r="L93" s="158">
        <v>5541535</v>
      </c>
      <c r="M93" s="38">
        <f aca="true" t="shared" si="8" ref="M93:M156">VLOOKUP(C93,U$28:W$600,2,FALSE)</f>
        <v>0</v>
      </c>
      <c r="N93" s="38">
        <f aca="true" t="shared" si="9" ref="N93:N156">VLOOKUP(C93,U$28:W$600,3,FALSE)</f>
        <v>915520</v>
      </c>
      <c r="Q93" s="77" t="s">
        <v>1068</v>
      </c>
      <c r="R93" s="69">
        <v>1520160</v>
      </c>
      <c r="S93" s="69">
        <v>1772105</v>
      </c>
      <c r="U93" s="77" t="s">
        <v>1068</v>
      </c>
      <c r="V93" s="69"/>
      <c r="W93" s="69">
        <v>915520</v>
      </c>
      <c r="Y93" s="38">
        <v>0</v>
      </c>
      <c r="Z93" s="38">
        <v>915520</v>
      </c>
      <c r="AA93" s="38"/>
    </row>
    <row r="94" spans="1:27" ht="15">
      <c r="A94" s="61">
        <v>67</v>
      </c>
      <c r="B94" s="62" t="s">
        <v>1070</v>
      </c>
      <c r="C94" s="61" t="s">
        <v>1071</v>
      </c>
      <c r="D94" s="61" t="s">
        <v>939</v>
      </c>
      <c r="E94" s="16" t="s">
        <v>1072</v>
      </c>
      <c r="F94" s="157">
        <f t="shared" si="5"/>
        <v>7557413</v>
      </c>
      <c r="G94" s="158">
        <v>11700</v>
      </c>
      <c r="H94" s="158">
        <v>6324241</v>
      </c>
      <c r="I94" s="30">
        <f t="shared" si="6"/>
        <v>1815095</v>
      </c>
      <c r="J94" s="30">
        <f t="shared" si="7"/>
        <v>4851391</v>
      </c>
      <c r="K94" s="158">
        <v>0</v>
      </c>
      <c r="L94" s="158">
        <v>1221472</v>
      </c>
      <c r="M94" s="38">
        <f t="shared" si="8"/>
        <v>0</v>
      </c>
      <c r="N94" s="38">
        <f t="shared" si="9"/>
        <v>1420860</v>
      </c>
      <c r="Q94" s="77" t="s">
        <v>1071</v>
      </c>
      <c r="R94" s="69">
        <v>1815095</v>
      </c>
      <c r="S94" s="69">
        <v>4851391</v>
      </c>
      <c r="U94" s="77" t="s">
        <v>1071</v>
      </c>
      <c r="V94" s="67"/>
      <c r="W94" s="69">
        <v>1420860</v>
      </c>
      <c r="Y94" s="38">
        <v>0</v>
      </c>
      <c r="Z94" s="38">
        <v>1420860</v>
      </c>
      <c r="AA94" s="38"/>
    </row>
    <row r="95" spans="1:27" ht="15">
      <c r="A95" s="61">
        <v>68</v>
      </c>
      <c r="B95" s="62" t="s">
        <v>1073</v>
      </c>
      <c r="C95" s="61" t="s">
        <v>1074</v>
      </c>
      <c r="D95" s="61" t="s">
        <v>939</v>
      </c>
      <c r="E95" s="16" t="s">
        <v>1075</v>
      </c>
      <c r="F95" s="157">
        <f t="shared" si="5"/>
        <v>18319589</v>
      </c>
      <c r="G95" s="158">
        <v>14100700</v>
      </c>
      <c r="H95" s="158">
        <v>1750673</v>
      </c>
      <c r="I95" s="30">
        <f t="shared" si="6"/>
        <v>0</v>
      </c>
      <c r="J95" s="30">
        <f t="shared" si="7"/>
        <v>2508893</v>
      </c>
      <c r="K95" s="158">
        <v>0</v>
      </c>
      <c r="L95" s="158">
        <v>2468216</v>
      </c>
      <c r="M95" s="38">
        <f t="shared" si="8"/>
        <v>0</v>
      </c>
      <c r="N95" s="38">
        <f t="shared" si="9"/>
        <v>4600569</v>
      </c>
      <c r="Q95" s="77" t="s">
        <v>1074</v>
      </c>
      <c r="R95" s="67"/>
      <c r="S95" s="69">
        <v>2508893</v>
      </c>
      <c r="U95" s="77" t="s">
        <v>1074</v>
      </c>
      <c r="V95" s="67"/>
      <c r="W95" s="69">
        <v>4600569</v>
      </c>
      <c r="Y95" s="38">
        <v>0</v>
      </c>
      <c r="Z95" s="38">
        <v>4600569</v>
      </c>
      <c r="AA95" s="38"/>
    </row>
    <row r="96" spans="1:27" ht="15">
      <c r="A96" s="61">
        <v>69</v>
      </c>
      <c r="B96" s="62" t="s">
        <v>1076</v>
      </c>
      <c r="C96" s="61" t="s">
        <v>1077</v>
      </c>
      <c r="D96" s="61" t="s">
        <v>939</v>
      </c>
      <c r="E96" s="16" t="s">
        <v>1078</v>
      </c>
      <c r="F96" s="157">
        <f t="shared" si="5"/>
        <v>165774108</v>
      </c>
      <c r="G96" s="158">
        <v>12235740</v>
      </c>
      <c r="H96" s="158">
        <v>15082179</v>
      </c>
      <c r="I96" s="30">
        <f t="shared" si="6"/>
        <v>6757867</v>
      </c>
      <c r="J96" s="30">
        <f t="shared" si="7"/>
        <v>4024026</v>
      </c>
      <c r="K96" s="158">
        <v>10462895</v>
      </c>
      <c r="L96" s="158">
        <v>127993294</v>
      </c>
      <c r="M96" s="38">
        <f t="shared" si="8"/>
        <v>1792255</v>
      </c>
      <c r="N96" s="38">
        <f t="shared" si="9"/>
        <v>88539954</v>
      </c>
      <c r="Q96" s="77" t="s">
        <v>1077</v>
      </c>
      <c r="R96" s="69">
        <v>6757867</v>
      </c>
      <c r="S96" s="69">
        <v>4024026</v>
      </c>
      <c r="U96" s="77" t="s">
        <v>1077</v>
      </c>
      <c r="V96" s="69">
        <v>1792255</v>
      </c>
      <c r="W96" s="69">
        <v>88539954</v>
      </c>
      <c r="Y96" s="38">
        <v>1792255</v>
      </c>
      <c r="Z96" s="38">
        <v>88539954</v>
      </c>
      <c r="AA96" s="38"/>
    </row>
    <row r="97" spans="1:27" ht="15">
      <c r="A97" s="61">
        <v>70</v>
      </c>
      <c r="B97" s="62" t="s">
        <v>1079</v>
      </c>
      <c r="C97" s="61" t="s">
        <v>1080</v>
      </c>
      <c r="D97" s="61" t="s">
        <v>939</v>
      </c>
      <c r="E97" s="16" t="s">
        <v>1081</v>
      </c>
      <c r="F97" s="157">
        <f t="shared" si="5"/>
        <v>7891948</v>
      </c>
      <c r="G97" s="158">
        <v>630000</v>
      </c>
      <c r="H97" s="158">
        <v>3328864</v>
      </c>
      <c r="I97" s="30">
        <f t="shared" si="6"/>
        <v>1496300</v>
      </c>
      <c r="J97" s="30">
        <f t="shared" si="7"/>
        <v>2102130</v>
      </c>
      <c r="K97" s="158">
        <v>0</v>
      </c>
      <c r="L97" s="158">
        <v>3933084</v>
      </c>
      <c r="M97" s="38">
        <f t="shared" si="8"/>
        <v>0</v>
      </c>
      <c r="N97" s="38">
        <f t="shared" si="9"/>
        <v>2988817</v>
      </c>
      <c r="Q97" s="77" t="s">
        <v>1080</v>
      </c>
      <c r="R97" s="69">
        <v>1496300</v>
      </c>
      <c r="S97" s="69">
        <v>2102130</v>
      </c>
      <c r="U97" s="77" t="s">
        <v>1080</v>
      </c>
      <c r="V97" s="67"/>
      <c r="W97" s="69">
        <v>2988817</v>
      </c>
      <c r="Y97" s="38">
        <v>0</v>
      </c>
      <c r="Z97" s="38">
        <v>2988817</v>
      </c>
      <c r="AA97" s="38"/>
    </row>
    <row r="98" spans="1:27" ht="15">
      <c r="A98" s="61">
        <v>71</v>
      </c>
      <c r="B98" s="62" t="s">
        <v>1082</v>
      </c>
      <c r="C98" s="61" t="s">
        <v>1083</v>
      </c>
      <c r="D98" s="61" t="s">
        <v>939</v>
      </c>
      <c r="E98" s="16" t="s">
        <v>1084</v>
      </c>
      <c r="F98" s="157">
        <f t="shared" si="5"/>
        <v>29545163</v>
      </c>
      <c r="G98" s="158">
        <v>2067175</v>
      </c>
      <c r="H98" s="158">
        <v>7962049</v>
      </c>
      <c r="I98" s="30">
        <f t="shared" si="6"/>
        <v>3431835</v>
      </c>
      <c r="J98" s="30">
        <f t="shared" si="7"/>
        <v>5542037</v>
      </c>
      <c r="K98" s="158">
        <v>9681509</v>
      </c>
      <c r="L98" s="158">
        <v>9834430</v>
      </c>
      <c r="M98" s="38">
        <f t="shared" si="8"/>
        <v>334772</v>
      </c>
      <c r="N98" s="38">
        <f t="shared" si="9"/>
        <v>10057175</v>
      </c>
      <c r="Q98" s="77" t="s">
        <v>1083</v>
      </c>
      <c r="R98" s="69">
        <v>3431835</v>
      </c>
      <c r="S98" s="69">
        <v>5542037</v>
      </c>
      <c r="U98" s="77" t="s">
        <v>1083</v>
      </c>
      <c r="V98" s="69">
        <v>334772</v>
      </c>
      <c r="W98" s="69">
        <v>10057175</v>
      </c>
      <c r="Y98" s="38">
        <v>334772</v>
      </c>
      <c r="Z98" s="38">
        <v>10057175</v>
      </c>
      <c r="AA98" s="38"/>
    </row>
    <row r="99" spans="1:27" ht="15">
      <c r="A99" s="61">
        <v>72</v>
      </c>
      <c r="B99" s="62" t="s">
        <v>1085</v>
      </c>
      <c r="C99" s="61" t="s">
        <v>1086</v>
      </c>
      <c r="D99" s="61" t="s">
        <v>939</v>
      </c>
      <c r="E99" s="16" t="s">
        <v>1087</v>
      </c>
      <c r="F99" s="157">
        <f t="shared" si="5"/>
        <v>8587151</v>
      </c>
      <c r="G99" s="158">
        <v>807585</v>
      </c>
      <c r="H99" s="158">
        <v>2425129</v>
      </c>
      <c r="I99" s="30">
        <f t="shared" si="6"/>
        <v>17000</v>
      </c>
      <c r="J99" s="30">
        <f t="shared" si="7"/>
        <v>2079397</v>
      </c>
      <c r="K99" s="158">
        <v>0</v>
      </c>
      <c r="L99" s="158">
        <v>5354437</v>
      </c>
      <c r="M99" s="38">
        <f t="shared" si="8"/>
        <v>0</v>
      </c>
      <c r="N99" s="38">
        <f t="shared" si="9"/>
        <v>8175889</v>
      </c>
      <c r="Q99" s="77" t="s">
        <v>1086</v>
      </c>
      <c r="R99" s="69">
        <v>17000</v>
      </c>
      <c r="S99" s="69">
        <v>2079397</v>
      </c>
      <c r="U99" s="77" t="s">
        <v>1086</v>
      </c>
      <c r="V99" s="67"/>
      <c r="W99" s="69">
        <v>8175889</v>
      </c>
      <c r="Y99" s="38">
        <v>0</v>
      </c>
      <c r="Z99" s="38">
        <v>8175889</v>
      </c>
      <c r="AA99" s="38"/>
    </row>
    <row r="100" spans="1:27" ht="15">
      <c r="A100" s="61">
        <v>73</v>
      </c>
      <c r="B100" s="62" t="s">
        <v>1088</v>
      </c>
      <c r="C100" s="61" t="s">
        <v>1089</v>
      </c>
      <c r="D100" s="61" t="s">
        <v>939</v>
      </c>
      <c r="E100" s="16" t="s">
        <v>1090</v>
      </c>
      <c r="F100" s="157">
        <f t="shared" si="5"/>
        <v>8021486</v>
      </c>
      <c r="G100" s="158">
        <v>0</v>
      </c>
      <c r="H100" s="158">
        <v>3332642</v>
      </c>
      <c r="I100" s="30">
        <f t="shared" si="6"/>
        <v>397000</v>
      </c>
      <c r="J100" s="30">
        <f t="shared" si="7"/>
        <v>4648835</v>
      </c>
      <c r="K100" s="158">
        <v>78000</v>
      </c>
      <c r="L100" s="158">
        <v>4610844</v>
      </c>
      <c r="M100" s="38">
        <f t="shared" si="8"/>
        <v>0</v>
      </c>
      <c r="N100" s="38">
        <f t="shared" si="9"/>
        <v>8983619</v>
      </c>
      <c r="Q100" s="77" t="s">
        <v>1089</v>
      </c>
      <c r="R100" s="69">
        <v>397000</v>
      </c>
      <c r="S100" s="69">
        <v>4648835</v>
      </c>
      <c r="U100" s="77" t="s">
        <v>1089</v>
      </c>
      <c r="V100" s="69"/>
      <c r="W100" s="69">
        <v>8983619</v>
      </c>
      <c r="Y100" s="38">
        <v>0</v>
      </c>
      <c r="Z100" s="38">
        <v>8983619</v>
      </c>
      <c r="AA100" s="38"/>
    </row>
    <row r="101" spans="1:27" ht="15">
      <c r="A101" s="61">
        <v>74</v>
      </c>
      <c r="B101" s="62" t="s">
        <v>1091</v>
      </c>
      <c r="C101" s="61" t="s">
        <v>1092</v>
      </c>
      <c r="D101" s="61" t="s">
        <v>939</v>
      </c>
      <c r="E101" s="16" t="s">
        <v>1093</v>
      </c>
      <c r="F101" s="157">
        <f t="shared" si="5"/>
        <v>34562290</v>
      </c>
      <c r="G101" s="158">
        <v>5047550</v>
      </c>
      <c r="H101" s="158">
        <v>21854157</v>
      </c>
      <c r="I101" s="30">
        <f t="shared" si="6"/>
        <v>11660680</v>
      </c>
      <c r="J101" s="30">
        <f t="shared" si="7"/>
        <v>14273090</v>
      </c>
      <c r="K101" s="158">
        <v>584425</v>
      </c>
      <c r="L101" s="158">
        <v>7076158</v>
      </c>
      <c r="M101" s="38">
        <f t="shared" si="8"/>
        <v>309125</v>
      </c>
      <c r="N101" s="38">
        <f t="shared" si="9"/>
        <v>9987342</v>
      </c>
      <c r="Q101" s="77" t="s">
        <v>1092</v>
      </c>
      <c r="R101" s="69">
        <v>11660680</v>
      </c>
      <c r="S101" s="69">
        <v>14273090</v>
      </c>
      <c r="U101" s="77" t="s">
        <v>1092</v>
      </c>
      <c r="V101" s="69">
        <v>309125</v>
      </c>
      <c r="W101" s="69">
        <v>9987342</v>
      </c>
      <c r="Y101" s="38">
        <v>309125</v>
      </c>
      <c r="Z101" s="38">
        <v>9987342</v>
      </c>
      <c r="AA101" s="38"/>
    </row>
    <row r="102" spans="1:27" ht="15">
      <c r="A102" s="61">
        <v>75</v>
      </c>
      <c r="B102" s="62" t="s">
        <v>1094</v>
      </c>
      <c r="C102" s="61" t="s">
        <v>1095</v>
      </c>
      <c r="D102" s="61" t="s">
        <v>939</v>
      </c>
      <c r="E102" s="16" t="s">
        <v>1096</v>
      </c>
      <c r="F102" s="157">
        <f t="shared" si="5"/>
        <v>16477583</v>
      </c>
      <c r="G102" s="158">
        <v>439450</v>
      </c>
      <c r="H102" s="158">
        <v>7592442</v>
      </c>
      <c r="I102" s="30">
        <f t="shared" si="6"/>
        <v>5703520</v>
      </c>
      <c r="J102" s="30">
        <f t="shared" si="7"/>
        <v>3142040</v>
      </c>
      <c r="K102" s="158">
        <v>5259000</v>
      </c>
      <c r="L102" s="158">
        <v>3186691</v>
      </c>
      <c r="M102" s="38">
        <f t="shared" si="8"/>
        <v>1595000</v>
      </c>
      <c r="N102" s="38">
        <f t="shared" si="9"/>
        <v>4121602</v>
      </c>
      <c r="Q102" s="77" t="s">
        <v>1095</v>
      </c>
      <c r="R102" s="69">
        <v>5703520</v>
      </c>
      <c r="S102" s="69">
        <v>3142040</v>
      </c>
      <c r="U102" s="77" t="s">
        <v>1095</v>
      </c>
      <c r="V102" s="67">
        <v>1595000</v>
      </c>
      <c r="W102" s="69">
        <v>4121602</v>
      </c>
      <c r="Y102" s="38">
        <v>1595000</v>
      </c>
      <c r="Z102" s="38">
        <v>4121602</v>
      </c>
      <c r="AA102" s="38"/>
    </row>
    <row r="103" spans="1:27" ht="15">
      <c r="A103" s="61">
        <v>76</v>
      </c>
      <c r="B103" s="62" t="s">
        <v>1097</v>
      </c>
      <c r="C103" s="61" t="s">
        <v>1098</v>
      </c>
      <c r="D103" s="61" t="s">
        <v>939</v>
      </c>
      <c r="E103" s="16" t="s">
        <v>1099</v>
      </c>
      <c r="F103" s="157">
        <f t="shared" si="5"/>
        <v>13712191</v>
      </c>
      <c r="G103" s="158">
        <v>4519900</v>
      </c>
      <c r="H103" s="158">
        <v>6939983</v>
      </c>
      <c r="I103" s="30">
        <f t="shared" si="6"/>
        <v>3062803</v>
      </c>
      <c r="J103" s="30">
        <f t="shared" si="7"/>
        <v>3938012</v>
      </c>
      <c r="K103" s="158">
        <v>0</v>
      </c>
      <c r="L103" s="158">
        <v>2252308</v>
      </c>
      <c r="M103" s="38">
        <f t="shared" si="8"/>
        <v>6000</v>
      </c>
      <c r="N103" s="38">
        <f t="shared" si="9"/>
        <v>1389977</v>
      </c>
      <c r="Q103" s="77" t="s">
        <v>1098</v>
      </c>
      <c r="R103" s="69">
        <v>3062803</v>
      </c>
      <c r="S103" s="69">
        <v>3938012</v>
      </c>
      <c r="U103" s="77" t="s">
        <v>1098</v>
      </c>
      <c r="V103" s="67">
        <v>6000</v>
      </c>
      <c r="W103" s="69">
        <v>1389977</v>
      </c>
      <c r="Y103" s="38">
        <v>6000</v>
      </c>
      <c r="Z103" s="38">
        <v>1389977</v>
      </c>
      <c r="AA103" s="38"/>
    </row>
    <row r="104" spans="1:27" ht="15">
      <c r="A104" s="61">
        <v>77</v>
      </c>
      <c r="B104" s="62" t="s">
        <v>1100</v>
      </c>
      <c r="C104" s="61" t="s">
        <v>1101</v>
      </c>
      <c r="D104" s="61" t="s">
        <v>939</v>
      </c>
      <c r="E104" s="16" t="s">
        <v>1102</v>
      </c>
      <c r="F104" s="157">
        <f t="shared" si="5"/>
        <v>5922403</v>
      </c>
      <c r="G104" s="158">
        <v>1457700</v>
      </c>
      <c r="H104" s="158">
        <v>1368356</v>
      </c>
      <c r="I104" s="30">
        <f t="shared" si="6"/>
        <v>56300</v>
      </c>
      <c r="J104" s="30">
        <f t="shared" si="7"/>
        <v>1300413</v>
      </c>
      <c r="K104" s="158">
        <v>0</v>
      </c>
      <c r="L104" s="158">
        <v>3096347</v>
      </c>
      <c r="M104" s="38">
        <f t="shared" si="8"/>
        <v>0</v>
      </c>
      <c r="N104" s="38">
        <f t="shared" si="9"/>
        <v>2667727</v>
      </c>
      <c r="Q104" s="77" t="s">
        <v>1101</v>
      </c>
      <c r="R104" s="69">
        <v>56300</v>
      </c>
      <c r="S104" s="69">
        <v>1300413</v>
      </c>
      <c r="U104" s="77" t="s">
        <v>1101</v>
      </c>
      <c r="V104" s="69"/>
      <c r="W104" s="69">
        <v>2667727</v>
      </c>
      <c r="Y104" s="38">
        <v>0</v>
      </c>
      <c r="Z104" s="38">
        <v>2667727</v>
      </c>
      <c r="AA104" s="38"/>
    </row>
    <row r="105" spans="1:27" ht="15">
      <c r="A105" s="61">
        <v>78</v>
      </c>
      <c r="B105" s="62" t="s">
        <v>1103</v>
      </c>
      <c r="C105" s="61" t="s">
        <v>1104</v>
      </c>
      <c r="D105" s="61" t="s">
        <v>939</v>
      </c>
      <c r="E105" s="16" t="s">
        <v>1105</v>
      </c>
      <c r="F105" s="157">
        <f t="shared" si="5"/>
        <v>4152802</v>
      </c>
      <c r="G105" s="158">
        <v>436500</v>
      </c>
      <c r="H105" s="158">
        <v>96743</v>
      </c>
      <c r="I105" s="30">
        <f t="shared" si="6"/>
        <v>472000</v>
      </c>
      <c r="J105" s="30">
        <f t="shared" si="7"/>
        <v>446250</v>
      </c>
      <c r="K105" s="158">
        <v>0</v>
      </c>
      <c r="L105" s="158">
        <v>3619559</v>
      </c>
      <c r="M105" s="38">
        <f t="shared" si="8"/>
        <v>730800</v>
      </c>
      <c r="N105" s="38">
        <f t="shared" si="9"/>
        <v>11161683</v>
      </c>
      <c r="Q105" s="77" t="s">
        <v>1104</v>
      </c>
      <c r="R105" s="69">
        <v>472000</v>
      </c>
      <c r="S105" s="69">
        <v>446250</v>
      </c>
      <c r="U105" s="77" t="s">
        <v>1104</v>
      </c>
      <c r="V105" s="69">
        <v>730800</v>
      </c>
      <c r="W105" s="69">
        <v>11161683</v>
      </c>
      <c r="Y105" s="38">
        <v>730800</v>
      </c>
      <c r="Z105" s="38">
        <v>11161683</v>
      </c>
      <c r="AA105" s="38"/>
    </row>
    <row r="106" spans="1:27" ht="15">
      <c r="A106" s="61">
        <v>79</v>
      </c>
      <c r="B106" s="62" t="s">
        <v>1106</v>
      </c>
      <c r="C106" s="61" t="s">
        <v>1107</v>
      </c>
      <c r="D106" s="61" t="s">
        <v>939</v>
      </c>
      <c r="E106" s="16" t="s">
        <v>1108</v>
      </c>
      <c r="F106" s="157">
        <f t="shared" si="5"/>
        <v>23302469</v>
      </c>
      <c r="G106" s="158">
        <v>511450</v>
      </c>
      <c r="H106" s="158">
        <v>9052118</v>
      </c>
      <c r="I106" s="30">
        <f t="shared" si="6"/>
        <v>2028465</v>
      </c>
      <c r="J106" s="30">
        <f t="shared" si="7"/>
        <v>7286061</v>
      </c>
      <c r="K106" s="158">
        <v>78512</v>
      </c>
      <c r="L106" s="158">
        <v>13660389</v>
      </c>
      <c r="M106" s="38">
        <f t="shared" si="8"/>
        <v>935400</v>
      </c>
      <c r="N106" s="38">
        <f t="shared" si="9"/>
        <v>16600689</v>
      </c>
      <c r="Q106" s="77" t="s">
        <v>1107</v>
      </c>
      <c r="R106" s="69">
        <v>2028465</v>
      </c>
      <c r="S106" s="69">
        <v>7286061</v>
      </c>
      <c r="U106" s="77" t="s">
        <v>1107</v>
      </c>
      <c r="V106" s="69">
        <v>935400</v>
      </c>
      <c r="W106" s="69">
        <v>16600689</v>
      </c>
      <c r="Y106" s="38">
        <v>935400</v>
      </c>
      <c r="Z106" s="38">
        <v>16600689</v>
      </c>
      <c r="AA106" s="38"/>
    </row>
    <row r="107" spans="1:27" ht="15">
      <c r="A107" s="61">
        <v>80</v>
      </c>
      <c r="B107" s="62" t="s">
        <v>1109</v>
      </c>
      <c r="C107" s="61" t="s">
        <v>1110</v>
      </c>
      <c r="D107" s="61" t="s">
        <v>939</v>
      </c>
      <c r="E107" s="16" t="s">
        <v>1111</v>
      </c>
      <c r="F107" s="157">
        <f t="shared" si="5"/>
        <v>12947636</v>
      </c>
      <c r="G107" s="158">
        <v>968161</v>
      </c>
      <c r="H107" s="158">
        <v>5659789</v>
      </c>
      <c r="I107" s="30">
        <f t="shared" si="6"/>
        <v>2187501</v>
      </c>
      <c r="J107" s="30">
        <f t="shared" si="7"/>
        <v>3239449</v>
      </c>
      <c r="K107" s="158">
        <v>696500</v>
      </c>
      <c r="L107" s="158">
        <v>5623186</v>
      </c>
      <c r="M107" s="38">
        <f t="shared" si="8"/>
        <v>5000</v>
      </c>
      <c r="N107" s="38">
        <f t="shared" si="9"/>
        <v>11875887</v>
      </c>
      <c r="Q107" s="77" t="s">
        <v>1110</v>
      </c>
      <c r="R107" s="69">
        <v>2187501</v>
      </c>
      <c r="S107" s="69">
        <v>3239449</v>
      </c>
      <c r="U107" s="77" t="s">
        <v>1110</v>
      </c>
      <c r="V107" s="69">
        <v>5000</v>
      </c>
      <c r="W107" s="69">
        <v>11875887</v>
      </c>
      <c r="Y107" s="38">
        <v>5000</v>
      </c>
      <c r="Z107" s="38">
        <v>11875887</v>
      </c>
      <c r="AA107" s="38"/>
    </row>
    <row r="108" spans="1:27" ht="15">
      <c r="A108" s="61">
        <v>81</v>
      </c>
      <c r="B108" s="62" t="s">
        <v>1112</v>
      </c>
      <c r="C108" s="61" t="s">
        <v>1113</v>
      </c>
      <c r="D108" s="61" t="s">
        <v>939</v>
      </c>
      <c r="E108" s="16" t="s">
        <v>1114</v>
      </c>
      <c r="F108" s="157">
        <f t="shared" si="5"/>
        <v>28478074</v>
      </c>
      <c r="G108" s="158">
        <v>7071816</v>
      </c>
      <c r="H108" s="158">
        <v>17225148</v>
      </c>
      <c r="I108" s="30">
        <f t="shared" si="6"/>
        <v>2151274</v>
      </c>
      <c r="J108" s="30">
        <f t="shared" si="7"/>
        <v>4839661</v>
      </c>
      <c r="K108" s="158">
        <v>201465</v>
      </c>
      <c r="L108" s="158">
        <v>3979645</v>
      </c>
      <c r="M108" s="38">
        <f t="shared" si="8"/>
        <v>0</v>
      </c>
      <c r="N108" s="38">
        <f t="shared" si="9"/>
        <v>2168577</v>
      </c>
      <c r="Q108" s="77" t="s">
        <v>1113</v>
      </c>
      <c r="R108" s="69">
        <v>2151274</v>
      </c>
      <c r="S108" s="69">
        <v>4839661</v>
      </c>
      <c r="U108" s="77" t="s">
        <v>1113</v>
      </c>
      <c r="V108" s="67"/>
      <c r="W108" s="69">
        <v>2168577</v>
      </c>
      <c r="Y108" s="38">
        <v>0</v>
      </c>
      <c r="Z108" s="38">
        <v>2168577</v>
      </c>
      <c r="AA108" s="38"/>
    </row>
    <row r="109" spans="1:27" ht="15">
      <c r="A109" s="61">
        <v>82</v>
      </c>
      <c r="B109" s="62" t="s">
        <v>1115</v>
      </c>
      <c r="C109" s="61" t="s">
        <v>1116</v>
      </c>
      <c r="D109" s="61" t="s">
        <v>939</v>
      </c>
      <c r="E109" s="16" t="s">
        <v>569</v>
      </c>
      <c r="F109" s="157">
        <f t="shared" si="5"/>
        <v>4268706</v>
      </c>
      <c r="G109" s="158">
        <v>0</v>
      </c>
      <c r="H109" s="158">
        <v>747814</v>
      </c>
      <c r="I109" s="30">
        <f t="shared" si="6"/>
        <v>35200</v>
      </c>
      <c r="J109" s="30">
        <f t="shared" si="7"/>
        <v>418109</v>
      </c>
      <c r="K109" s="158">
        <v>4650</v>
      </c>
      <c r="L109" s="158">
        <v>3516242</v>
      </c>
      <c r="M109" s="38">
        <f t="shared" si="8"/>
        <v>0</v>
      </c>
      <c r="N109" s="38">
        <f t="shared" si="9"/>
        <v>5984079</v>
      </c>
      <c r="Q109" s="77" t="s">
        <v>1116</v>
      </c>
      <c r="R109" s="69">
        <v>35200</v>
      </c>
      <c r="S109" s="69">
        <v>418109</v>
      </c>
      <c r="U109" s="77" t="s">
        <v>1116</v>
      </c>
      <c r="V109" s="69"/>
      <c r="W109" s="69">
        <v>5984079</v>
      </c>
      <c r="Y109" s="38">
        <v>0</v>
      </c>
      <c r="Z109" s="38">
        <v>5984079</v>
      </c>
      <c r="AA109" s="38"/>
    </row>
    <row r="110" spans="1:27" ht="15">
      <c r="A110" s="61">
        <v>83</v>
      </c>
      <c r="B110" s="62" t="s">
        <v>1117</v>
      </c>
      <c r="C110" s="61" t="s">
        <v>1118</v>
      </c>
      <c r="D110" s="61" t="s">
        <v>939</v>
      </c>
      <c r="E110" s="16" t="s">
        <v>1119</v>
      </c>
      <c r="F110" s="157">
        <f t="shared" si="5"/>
        <v>100716550</v>
      </c>
      <c r="G110" s="158">
        <v>8330523</v>
      </c>
      <c r="H110" s="158">
        <v>21363144</v>
      </c>
      <c r="I110" s="30">
        <f t="shared" si="6"/>
        <v>3972227</v>
      </c>
      <c r="J110" s="30">
        <f t="shared" si="7"/>
        <v>13966811</v>
      </c>
      <c r="K110" s="158">
        <v>882000</v>
      </c>
      <c r="L110" s="158">
        <v>70140883</v>
      </c>
      <c r="M110" s="38">
        <f t="shared" si="8"/>
        <v>902801</v>
      </c>
      <c r="N110" s="38">
        <f t="shared" si="9"/>
        <v>5691732</v>
      </c>
      <c r="Q110" s="77" t="s">
        <v>1118</v>
      </c>
      <c r="R110" s="69">
        <v>3972227</v>
      </c>
      <c r="S110" s="69">
        <v>13966811</v>
      </c>
      <c r="U110" s="77" t="s">
        <v>1118</v>
      </c>
      <c r="V110" s="69">
        <v>902801</v>
      </c>
      <c r="W110" s="69">
        <v>5691732</v>
      </c>
      <c r="Y110" s="38">
        <v>902801</v>
      </c>
      <c r="Z110" s="38">
        <v>5691732</v>
      </c>
      <c r="AA110" s="38"/>
    </row>
    <row r="111" spans="1:27" ht="15">
      <c r="A111" s="61">
        <v>84</v>
      </c>
      <c r="B111" s="62" t="s">
        <v>1120</v>
      </c>
      <c r="C111" s="61" t="s">
        <v>1121</v>
      </c>
      <c r="D111" s="61" t="s">
        <v>939</v>
      </c>
      <c r="E111" s="16" t="s">
        <v>1122</v>
      </c>
      <c r="F111" s="157">
        <f t="shared" si="5"/>
        <v>39137190</v>
      </c>
      <c r="G111" s="158">
        <v>15810581</v>
      </c>
      <c r="H111" s="158">
        <v>11687963</v>
      </c>
      <c r="I111" s="30">
        <f t="shared" si="6"/>
        <v>5361572</v>
      </c>
      <c r="J111" s="30">
        <f t="shared" si="7"/>
        <v>7533546</v>
      </c>
      <c r="K111" s="158">
        <v>9014000</v>
      </c>
      <c r="L111" s="158">
        <v>2624646</v>
      </c>
      <c r="M111" s="38">
        <f t="shared" si="8"/>
        <v>55800</v>
      </c>
      <c r="N111" s="38">
        <f t="shared" si="9"/>
        <v>3871305</v>
      </c>
      <c r="Q111" s="77" t="s">
        <v>1121</v>
      </c>
      <c r="R111" s="69">
        <v>5361572</v>
      </c>
      <c r="S111" s="69">
        <v>7533546</v>
      </c>
      <c r="U111" s="77" t="s">
        <v>1121</v>
      </c>
      <c r="V111" s="69">
        <v>55800</v>
      </c>
      <c r="W111" s="69">
        <v>3871305</v>
      </c>
      <c r="Y111" s="38">
        <v>55800</v>
      </c>
      <c r="Z111" s="38">
        <v>3871305</v>
      </c>
      <c r="AA111" s="38"/>
    </row>
    <row r="112" spans="1:27" ht="15">
      <c r="A112" s="61">
        <v>85</v>
      </c>
      <c r="B112" s="62" t="s">
        <v>1123</v>
      </c>
      <c r="C112" s="61" t="s">
        <v>1124</v>
      </c>
      <c r="D112" s="61" t="s">
        <v>939</v>
      </c>
      <c r="E112" s="16" t="s">
        <v>1125</v>
      </c>
      <c r="F112" s="157">
        <f t="shared" si="5"/>
        <v>2698502</v>
      </c>
      <c r="G112" s="158">
        <v>0</v>
      </c>
      <c r="H112" s="158">
        <v>2000</v>
      </c>
      <c r="I112" s="30">
        <f t="shared" si="6"/>
        <v>0</v>
      </c>
      <c r="J112" s="30">
        <f t="shared" si="7"/>
        <v>7000</v>
      </c>
      <c r="K112" s="158">
        <v>0</v>
      </c>
      <c r="L112" s="158">
        <v>2696502</v>
      </c>
      <c r="M112" s="38">
        <f t="shared" si="8"/>
        <v>0</v>
      </c>
      <c r="N112" s="38">
        <f t="shared" si="9"/>
        <v>4419269</v>
      </c>
      <c r="Q112" s="77" t="s">
        <v>1124</v>
      </c>
      <c r="R112" s="67"/>
      <c r="S112" s="69">
        <v>7000</v>
      </c>
      <c r="U112" s="77" t="s">
        <v>1124</v>
      </c>
      <c r="V112" s="67"/>
      <c r="W112" s="69">
        <v>4419269</v>
      </c>
      <c r="Y112" s="38">
        <v>0</v>
      </c>
      <c r="Z112" s="38">
        <v>4419269</v>
      </c>
      <c r="AA112" s="38"/>
    </row>
    <row r="113" spans="1:27" ht="15">
      <c r="A113" s="61">
        <v>86</v>
      </c>
      <c r="B113" s="62" t="s">
        <v>1126</v>
      </c>
      <c r="C113" s="61" t="s">
        <v>1127</v>
      </c>
      <c r="D113" s="61" t="s">
        <v>939</v>
      </c>
      <c r="E113" s="16" t="s">
        <v>1128</v>
      </c>
      <c r="F113" s="157">
        <f t="shared" si="5"/>
        <v>22286695</v>
      </c>
      <c r="G113" s="158">
        <v>7943011</v>
      </c>
      <c r="H113" s="158">
        <v>10514800</v>
      </c>
      <c r="I113" s="30">
        <f t="shared" si="6"/>
        <v>3044754</v>
      </c>
      <c r="J113" s="30">
        <f t="shared" si="7"/>
        <v>5827676</v>
      </c>
      <c r="K113" s="158">
        <v>0</v>
      </c>
      <c r="L113" s="158">
        <v>3828884</v>
      </c>
      <c r="M113" s="38">
        <f t="shared" si="8"/>
        <v>0</v>
      </c>
      <c r="N113" s="38">
        <f t="shared" si="9"/>
        <v>1682966</v>
      </c>
      <c r="Q113" s="77" t="s">
        <v>1127</v>
      </c>
      <c r="R113" s="69">
        <v>3044754</v>
      </c>
      <c r="S113" s="69">
        <v>5827676</v>
      </c>
      <c r="U113" s="77" t="s">
        <v>1127</v>
      </c>
      <c r="V113" s="67"/>
      <c r="W113" s="69">
        <v>1682966</v>
      </c>
      <c r="Y113" s="38">
        <v>0</v>
      </c>
      <c r="Z113" s="38">
        <v>1682966</v>
      </c>
      <c r="AA113" s="38"/>
    </row>
    <row r="114" spans="1:27" ht="15">
      <c r="A114" s="61">
        <v>87</v>
      </c>
      <c r="B114" s="62" t="s">
        <v>1129</v>
      </c>
      <c r="C114" s="61" t="s">
        <v>1130</v>
      </c>
      <c r="D114" s="61" t="s">
        <v>939</v>
      </c>
      <c r="E114" s="16" t="s">
        <v>1131</v>
      </c>
      <c r="F114" s="157">
        <f t="shared" si="5"/>
        <v>12186319</v>
      </c>
      <c r="G114" s="158">
        <v>2752500</v>
      </c>
      <c r="H114" s="158">
        <v>3905524</v>
      </c>
      <c r="I114" s="30">
        <f t="shared" si="6"/>
        <v>1024310</v>
      </c>
      <c r="J114" s="30">
        <f t="shared" si="7"/>
        <v>3753442</v>
      </c>
      <c r="K114" s="158">
        <v>238515</v>
      </c>
      <c r="L114" s="158">
        <v>5289780</v>
      </c>
      <c r="M114" s="38">
        <f t="shared" si="8"/>
        <v>60000</v>
      </c>
      <c r="N114" s="38">
        <f t="shared" si="9"/>
        <v>2329568</v>
      </c>
      <c r="Q114" s="77" t="s">
        <v>1130</v>
      </c>
      <c r="R114" s="69">
        <v>1024310</v>
      </c>
      <c r="S114" s="69">
        <v>3753442</v>
      </c>
      <c r="U114" s="77" t="s">
        <v>1130</v>
      </c>
      <c r="V114" s="69">
        <v>60000</v>
      </c>
      <c r="W114" s="69">
        <v>2329568</v>
      </c>
      <c r="Y114" s="38">
        <v>60000</v>
      </c>
      <c r="Z114" s="38">
        <v>2329568</v>
      </c>
      <c r="AA114" s="38"/>
    </row>
    <row r="115" spans="1:27" ht="15">
      <c r="A115" s="61">
        <v>88</v>
      </c>
      <c r="B115" s="62" t="s">
        <v>1132</v>
      </c>
      <c r="C115" s="61" t="s">
        <v>1133</v>
      </c>
      <c r="D115" s="61" t="s">
        <v>939</v>
      </c>
      <c r="E115" s="16" t="s">
        <v>1134</v>
      </c>
      <c r="F115" s="157">
        <f t="shared" si="5"/>
        <v>2595043</v>
      </c>
      <c r="G115" s="158">
        <v>573000</v>
      </c>
      <c r="H115" s="158">
        <v>1454093</v>
      </c>
      <c r="I115" s="30">
        <f t="shared" si="6"/>
        <v>50000</v>
      </c>
      <c r="J115" s="30">
        <f t="shared" si="7"/>
        <v>1393309</v>
      </c>
      <c r="K115" s="158">
        <v>0</v>
      </c>
      <c r="L115" s="158">
        <v>567950</v>
      </c>
      <c r="M115" s="38">
        <f t="shared" si="8"/>
        <v>0</v>
      </c>
      <c r="N115" s="38">
        <f t="shared" si="9"/>
        <v>3507549</v>
      </c>
      <c r="Q115" s="77" t="s">
        <v>1133</v>
      </c>
      <c r="R115" s="69">
        <v>50000</v>
      </c>
      <c r="S115" s="69">
        <v>1393309</v>
      </c>
      <c r="U115" s="77" t="s">
        <v>1133</v>
      </c>
      <c r="V115" s="69"/>
      <c r="W115" s="69">
        <v>3507549</v>
      </c>
      <c r="Y115" s="38">
        <v>0</v>
      </c>
      <c r="Z115" s="38">
        <v>3507549</v>
      </c>
      <c r="AA115" s="38"/>
    </row>
    <row r="116" spans="1:27" ht="15">
      <c r="A116" s="61">
        <v>89</v>
      </c>
      <c r="B116" s="62" t="s">
        <v>1135</v>
      </c>
      <c r="C116" s="61" t="s">
        <v>1136</v>
      </c>
      <c r="D116" s="61" t="s">
        <v>939</v>
      </c>
      <c r="E116" s="16" t="s">
        <v>1137</v>
      </c>
      <c r="F116" s="157">
        <f t="shared" si="5"/>
        <v>16726252</v>
      </c>
      <c r="G116" s="158">
        <v>875500</v>
      </c>
      <c r="H116" s="158">
        <v>5689810</v>
      </c>
      <c r="I116" s="30">
        <f t="shared" si="6"/>
        <v>2271676</v>
      </c>
      <c r="J116" s="30">
        <f t="shared" si="7"/>
        <v>3020025</v>
      </c>
      <c r="K116" s="158">
        <v>322300</v>
      </c>
      <c r="L116" s="158">
        <v>9838642</v>
      </c>
      <c r="M116" s="38">
        <f t="shared" si="8"/>
        <v>0</v>
      </c>
      <c r="N116" s="38">
        <f t="shared" si="9"/>
        <v>2438571</v>
      </c>
      <c r="Q116" s="77" t="s">
        <v>1136</v>
      </c>
      <c r="R116" s="69">
        <v>2271676</v>
      </c>
      <c r="S116" s="69">
        <v>3020025</v>
      </c>
      <c r="U116" s="77" t="s">
        <v>1136</v>
      </c>
      <c r="V116" s="69"/>
      <c r="W116" s="69">
        <v>2438571</v>
      </c>
      <c r="Y116" s="38">
        <v>0</v>
      </c>
      <c r="Z116" s="38">
        <v>2438571</v>
      </c>
      <c r="AA116" s="38"/>
    </row>
    <row r="117" spans="1:27" ht="15">
      <c r="A117" s="61">
        <v>90</v>
      </c>
      <c r="B117" s="62" t="s">
        <v>1138</v>
      </c>
      <c r="C117" s="61" t="s">
        <v>1139</v>
      </c>
      <c r="D117" s="61" t="s">
        <v>939</v>
      </c>
      <c r="E117" s="16" t="s">
        <v>1140</v>
      </c>
      <c r="F117" s="157">
        <f t="shared" si="5"/>
        <v>13519127</v>
      </c>
      <c r="G117" s="158">
        <v>2388865</v>
      </c>
      <c r="H117" s="158">
        <v>4222677</v>
      </c>
      <c r="I117" s="30">
        <f t="shared" si="6"/>
        <v>1066317</v>
      </c>
      <c r="J117" s="30">
        <f t="shared" si="7"/>
        <v>4037225</v>
      </c>
      <c r="K117" s="158">
        <v>87333</v>
      </c>
      <c r="L117" s="158">
        <v>6820252</v>
      </c>
      <c r="M117" s="38">
        <f t="shared" si="8"/>
        <v>0</v>
      </c>
      <c r="N117" s="38">
        <f t="shared" si="9"/>
        <v>3686129</v>
      </c>
      <c r="Q117" s="77" t="s">
        <v>1139</v>
      </c>
      <c r="R117" s="69">
        <v>1066317</v>
      </c>
      <c r="S117" s="69">
        <v>4037225</v>
      </c>
      <c r="U117" s="77" t="s">
        <v>1139</v>
      </c>
      <c r="V117" s="69"/>
      <c r="W117" s="69">
        <v>3686129</v>
      </c>
      <c r="Y117" s="38">
        <v>0</v>
      </c>
      <c r="Z117" s="38">
        <v>3686129</v>
      </c>
      <c r="AA117" s="38"/>
    </row>
    <row r="118" spans="1:27" ht="15">
      <c r="A118" s="61">
        <v>91</v>
      </c>
      <c r="B118" s="62" t="s">
        <v>1141</v>
      </c>
      <c r="C118" s="61" t="s">
        <v>1142</v>
      </c>
      <c r="D118" s="61" t="s">
        <v>939</v>
      </c>
      <c r="E118" s="16" t="s">
        <v>1143</v>
      </c>
      <c r="F118" s="157">
        <f t="shared" si="5"/>
        <v>11824498</v>
      </c>
      <c r="G118" s="158">
        <v>2567800</v>
      </c>
      <c r="H118" s="158">
        <v>5907798</v>
      </c>
      <c r="I118" s="30">
        <f t="shared" si="6"/>
        <v>2979800</v>
      </c>
      <c r="J118" s="30">
        <f t="shared" si="7"/>
        <v>3684320</v>
      </c>
      <c r="K118" s="158">
        <v>0</v>
      </c>
      <c r="L118" s="158">
        <v>3348900</v>
      </c>
      <c r="M118" s="38">
        <f t="shared" si="8"/>
        <v>0</v>
      </c>
      <c r="N118" s="38">
        <f t="shared" si="9"/>
        <v>5002269</v>
      </c>
      <c r="Q118" s="77" t="s">
        <v>1142</v>
      </c>
      <c r="R118" s="69">
        <v>2979800</v>
      </c>
      <c r="S118" s="69">
        <v>3684320</v>
      </c>
      <c r="U118" s="77" t="s">
        <v>1142</v>
      </c>
      <c r="V118" s="67"/>
      <c r="W118" s="69">
        <v>5002269</v>
      </c>
      <c r="Y118" s="38">
        <v>0</v>
      </c>
      <c r="Z118" s="38">
        <v>5002269</v>
      </c>
      <c r="AA118" s="38"/>
    </row>
    <row r="119" spans="1:27" ht="15">
      <c r="A119" s="61">
        <v>92</v>
      </c>
      <c r="B119" s="62" t="s">
        <v>1144</v>
      </c>
      <c r="C119" s="61" t="s">
        <v>1145</v>
      </c>
      <c r="D119" s="61" t="s">
        <v>939</v>
      </c>
      <c r="E119" s="16" t="s">
        <v>1146</v>
      </c>
      <c r="F119" s="157">
        <f t="shared" si="5"/>
        <v>5018449</v>
      </c>
      <c r="G119" s="158">
        <v>891600</v>
      </c>
      <c r="H119" s="158">
        <v>2547722</v>
      </c>
      <c r="I119" s="30">
        <f t="shared" si="6"/>
        <v>1468525</v>
      </c>
      <c r="J119" s="30">
        <f t="shared" si="7"/>
        <v>2832842</v>
      </c>
      <c r="K119" s="158">
        <v>44200</v>
      </c>
      <c r="L119" s="158">
        <v>1534927</v>
      </c>
      <c r="M119" s="38">
        <f t="shared" si="8"/>
        <v>0</v>
      </c>
      <c r="N119" s="38">
        <f t="shared" si="9"/>
        <v>696882</v>
      </c>
      <c r="Q119" s="77" t="s">
        <v>1145</v>
      </c>
      <c r="R119" s="69">
        <v>1468525</v>
      </c>
      <c r="S119" s="69">
        <v>2832842</v>
      </c>
      <c r="U119" s="77" t="s">
        <v>1145</v>
      </c>
      <c r="V119" s="67"/>
      <c r="W119" s="69">
        <v>696882</v>
      </c>
      <c r="Y119" s="38">
        <v>0</v>
      </c>
      <c r="Z119" s="38">
        <v>696882</v>
      </c>
      <c r="AA119" s="38"/>
    </row>
    <row r="120" spans="1:27" ht="15">
      <c r="A120" s="61">
        <v>93</v>
      </c>
      <c r="B120" s="62" t="s">
        <v>1147</v>
      </c>
      <c r="C120" s="61" t="s">
        <v>1148</v>
      </c>
      <c r="D120" s="61" t="s">
        <v>939</v>
      </c>
      <c r="E120" s="16" t="s">
        <v>1149</v>
      </c>
      <c r="F120" s="157">
        <f t="shared" si="5"/>
        <v>34007336</v>
      </c>
      <c r="G120" s="158">
        <v>9382350</v>
      </c>
      <c r="H120" s="158">
        <v>18855195</v>
      </c>
      <c r="I120" s="30">
        <f t="shared" si="6"/>
        <v>8752465</v>
      </c>
      <c r="J120" s="30">
        <f t="shared" si="7"/>
        <v>10167705</v>
      </c>
      <c r="K120" s="158">
        <v>190200</v>
      </c>
      <c r="L120" s="158">
        <v>5579591</v>
      </c>
      <c r="M120" s="38">
        <f t="shared" si="8"/>
        <v>2644900</v>
      </c>
      <c r="N120" s="38">
        <f t="shared" si="9"/>
        <v>4480916</v>
      </c>
      <c r="Q120" s="77" t="s">
        <v>1148</v>
      </c>
      <c r="R120" s="69">
        <v>8752465</v>
      </c>
      <c r="S120" s="69">
        <v>10167705</v>
      </c>
      <c r="U120" s="77" t="s">
        <v>1148</v>
      </c>
      <c r="V120" s="69">
        <v>2644900</v>
      </c>
      <c r="W120" s="69">
        <v>4480916</v>
      </c>
      <c r="Y120" s="38">
        <v>2644900</v>
      </c>
      <c r="Z120" s="38">
        <v>4480916</v>
      </c>
      <c r="AA120" s="38"/>
    </row>
    <row r="121" spans="1:27" ht="15">
      <c r="A121" s="61">
        <v>94</v>
      </c>
      <c r="B121" s="62" t="s">
        <v>1151</v>
      </c>
      <c r="C121" s="61" t="s">
        <v>1152</v>
      </c>
      <c r="D121" s="61" t="s">
        <v>1150</v>
      </c>
      <c r="E121" s="16" t="s">
        <v>1153</v>
      </c>
      <c r="F121" s="157">
        <f t="shared" si="5"/>
        <v>1103181</v>
      </c>
      <c r="G121" s="158">
        <v>55300</v>
      </c>
      <c r="H121" s="158">
        <v>609506</v>
      </c>
      <c r="I121" s="30">
        <f t="shared" si="6"/>
        <v>78700</v>
      </c>
      <c r="J121" s="30">
        <f t="shared" si="7"/>
        <v>367461</v>
      </c>
      <c r="K121" s="158">
        <v>0</v>
      </c>
      <c r="L121" s="158">
        <v>438375</v>
      </c>
      <c r="M121" s="38">
        <f t="shared" si="8"/>
        <v>3400000</v>
      </c>
      <c r="N121" s="38">
        <f t="shared" si="9"/>
        <v>221250</v>
      </c>
      <c r="Q121" s="77" t="s">
        <v>1152</v>
      </c>
      <c r="R121" s="69">
        <v>78700</v>
      </c>
      <c r="S121" s="69">
        <v>367461</v>
      </c>
      <c r="U121" s="77" t="s">
        <v>1152</v>
      </c>
      <c r="V121" s="67">
        <v>3400000</v>
      </c>
      <c r="W121" s="69">
        <v>221250</v>
      </c>
      <c r="Y121" s="38">
        <v>3400000</v>
      </c>
      <c r="Z121" s="38">
        <v>221250</v>
      </c>
      <c r="AA121" s="38"/>
    </row>
    <row r="122" spans="1:27" ht="15">
      <c r="A122" s="61">
        <v>95</v>
      </c>
      <c r="B122" s="62" t="s">
        <v>1154</v>
      </c>
      <c r="C122" s="61" t="s">
        <v>1155</v>
      </c>
      <c r="D122" s="61" t="s">
        <v>1150</v>
      </c>
      <c r="E122" s="16" t="s">
        <v>1156</v>
      </c>
      <c r="F122" s="157">
        <f t="shared" si="5"/>
        <v>580390</v>
      </c>
      <c r="G122" s="158">
        <v>0</v>
      </c>
      <c r="H122" s="158">
        <v>326269</v>
      </c>
      <c r="I122" s="30">
        <f t="shared" si="6"/>
        <v>16825</v>
      </c>
      <c r="J122" s="30">
        <f t="shared" si="7"/>
        <v>390980</v>
      </c>
      <c r="K122" s="158">
        <v>3200</v>
      </c>
      <c r="L122" s="158">
        <v>250921</v>
      </c>
      <c r="M122" s="38">
        <f t="shared" si="8"/>
        <v>0</v>
      </c>
      <c r="N122" s="38">
        <f t="shared" si="9"/>
        <v>47500</v>
      </c>
      <c r="Q122" s="77" t="s">
        <v>1155</v>
      </c>
      <c r="R122" s="69">
        <v>16825</v>
      </c>
      <c r="S122" s="69">
        <v>390980</v>
      </c>
      <c r="U122" s="77" t="s">
        <v>1155</v>
      </c>
      <c r="V122" s="69"/>
      <c r="W122" s="69">
        <v>47500</v>
      </c>
      <c r="Y122" s="38">
        <v>0</v>
      </c>
      <c r="Z122" s="38">
        <v>47500</v>
      </c>
      <c r="AA122" s="38"/>
    </row>
    <row r="123" spans="1:27" ht="15">
      <c r="A123" s="61">
        <v>96</v>
      </c>
      <c r="B123" s="62" t="s">
        <v>1157</v>
      </c>
      <c r="C123" s="61" t="s">
        <v>1158</v>
      </c>
      <c r="D123" s="61" t="s">
        <v>1150</v>
      </c>
      <c r="E123" s="16" t="s">
        <v>1159</v>
      </c>
      <c r="F123" s="157">
        <f t="shared" si="5"/>
        <v>1781813</v>
      </c>
      <c r="G123" s="158">
        <v>170000</v>
      </c>
      <c r="H123" s="158">
        <v>919454</v>
      </c>
      <c r="I123" s="30">
        <f t="shared" si="6"/>
        <v>134945</v>
      </c>
      <c r="J123" s="30">
        <f t="shared" si="7"/>
        <v>813746</v>
      </c>
      <c r="K123" s="158">
        <v>4300</v>
      </c>
      <c r="L123" s="158">
        <v>688059</v>
      </c>
      <c r="M123" s="38">
        <f t="shared" si="8"/>
        <v>0</v>
      </c>
      <c r="N123" s="38">
        <f t="shared" si="9"/>
        <v>344053</v>
      </c>
      <c r="Q123" s="77" t="s">
        <v>1158</v>
      </c>
      <c r="R123" s="69">
        <v>134945</v>
      </c>
      <c r="S123" s="69">
        <v>813746</v>
      </c>
      <c r="U123" s="77" t="s">
        <v>1158</v>
      </c>
      <c r="V123" s="67"/>
      <c r="W123" s="69">
        <v>344053</v>
      </c>
      <c r="Y123" s="38">
        <v>0</v>
      </c>
      <c r="Z123" s="38">
        <v>344053</v>
      </c>
      <c r="AA123" s="38"/>
    </row>
    <row r="124" spans="1:27" ht="15">
      <c r="A124" s="61">
        <v>97</v>
      </c>
      <c r="B124" s="62" t="s">
        <v>1160</v>
      </c>
      <c r="C124" s="61" t="s">
        <v>1161</v>
      </c>
      <c r="D124" s="61" t="s">
        <v>1150</v>
      </c>
      <c r="E124" s="16" t="s">
        <v>1162</v>
      </c>
      <c r="F124" s="157">
        <f t="shared" si="5"/>
        <v>14957485</v>
      </c>
      <c r="G124" s="158">
        <v>5327384</v>
      </c>
      <c r="H124" s="158">
        <v>3450570</v>
      </c>
      <c r="I124" s="30">
        <f t="shared" si="6"/>
        <v>300625</v>
      </c>
      <c r="J124" s="30">
        <f t="shared" si="7"/>
        <v>9489730</v>
      </c>
      <c r="K124" s="158">
        <v>2218328</v>
      </c>
      <c r="L124" s="158">
        <v>3961203</v>
      </c>
      <c r="M124" s="38">
        <f t="shared" si="8"/>
        <v>789725</v>
      </c>
      <c r="N124" s="38">
        <f t="shared" si="9"/>
        <v>14986302</v>
      </c>
      <c r="Q124" s="77" t="s">
        <v>1161</v>
      </c>
      <c r="R124" s="69">
        <v>300625</v>
      </c>
      <c r="S124" s="69">
        <v>9489730</v>
      </c>
      <c r="U124" s="77" t="s">
        <v>1161</v>
      </c>
      <c r="V124" s="67">
        <v>789725</v>
      </c>
      <c r="W124" s="69">
        <v>14986302</v>
      </c>
      <c r="Y124" s="38">
        <v>789725</v>
      </c>
      <c r="Z124" s="38">
        <v>14986302</v>
      </c>
      <c r="AA124" s="38"/>
    </row>
    <row r="125" spans="1:27" ht="15">
      <c r="A125" s="61">
        <v>98</v>
      </c>
      <c r="B125" s="62" t="s">
        <v>1163</v>
      </c>
      <c r="C125" s="61" t="s">
        <v>1164</v>
      </c>
      <c r="D125" s="61" t="s">
        <v>1150</v>
      </c>
      <c r="E125" s="16" t="s">
        <v>1165</v>
      </c>
      <c r="F125" s="157">
        <f t="shared" si="5"/>
        <v>5920351</v>
      </c>
      <c r="G125" s="158">
        <v>0</v>
      </c>
      <c r="H125" s="158">
        <v>1747827</v>
      </c>
      <c r="I125" s="30">
        <f t="shared" si="6"/>
        <v>258500</v>
      </c>
      <c r="J125" s="30">
        <f t="shared" si="7"/>
        <v>2439660</v>
      </c>
      <c r="K125" s="158">
        <v>54750</v>
      </c>
      <c r="L125" s="158">
        <v>4117774</v>
      </c>
      <c r="M125" s="38">
        <f t="shared" si="8"/>
        <v>2215780</v>
      </c>
      <c r="N125" s="38">
        <f t="shared" si="9"/>
        <v>4182991</v>
      </c>
      <c r="Q125" s="77" t="s">
        <v>1164</v>
      </c>
      <c r="R125" s="69">
        <v>258500</v>
      </c>
      <c r="S125" s="69">
        <v>2439660</v>
      </c>
      <c r="U125" s="77" t="s">
        <v>1164</v>
      </c>
      <c r="V125" s="69">
        <v>2215780</v>
      </c>
      <c r="W125" s="69">
        <v>4182991</v>
      </c>
      <c r="Y125" s="38">
        <v>2215780</v>
      </c>
      <c r="Z125" s="38">
        <v>4182991</v>
      </c>
      <c r="AA125" s="38"/>
    </row>
    <row r="126" spans="1:27" ht="15">
      <c r="A126" s="61">
        <v>99</v>
      </c>
      <c r="B126" s="62" t="s">
        <v>1166</v>
      </c>
      <c r="C126" s="61" t="s">
        <v>1167</v>
      </c>
      <c r="D126" s="61" t="s">
        <v>1150</v>
      </c>
      <c r="E126" s="16" t="s">
        <v>1168</v>
      </c>
      <c r="F126" s="157">
        <f t="shared" si="5"/>
        <v>18268906</v>
      </c>
      <c r="G126" s="158">
        <v>4233960</v>
      </c>
      <c r="H126" s="158">
        <v>5782791</v>
      </c>
      <c r="I126" s="30">
        <f t="shared" si="6"/>
        <v>501092</v>
      </c>
      <c r="J126" s="30">
        <f t="shared" si="7"/>
        <v>4949854</v>
      </c>
      <c r="K126" s="158">
        <v>1077260</v>
      </c>
      <c r="L126" s="158">
        <v>7174895</v>
      </c>
      <c r="M126" s="38">
        <f t="shared" si="8"/>
        <v>1500</v>
      </c>
      <c r="N126" s="38">
        <f t="shared" si="9"/>
        <v>26345290</v>
      </c>
      <c r="Q126" s="77" t="s">
        <v>1167</v>
      </c>
      <c r="R126" s="69">
        <v>501092</v>
      </c>
      <c r="S126" s="69">
        <v>4949854</v>
      </c>
      <c r="U126" s="77" t="s">
        <v>1167</v>
      </c>
      <c r="V126" s="69">
        <v>1500</v>
      </c>
      <c r="W126" s="69">
        <v>26345290</v>
      </c>
      <c r="Y126" s="38">
        <v>1500</v>
      </c>
      <c r="Z126" s="38">
        <v>26345290</v>
      </c>
      <c r="AA126" s="38"/>
    </row>
    <row r="127" spans="1:27" ht="15">
      <c r="A127" s="61">
        <v>100</v>
      </c>
      <c r="B127" s="62" t="s">
        <v>1169</v>
      </c>
      <c r="C127" s="61" t="s">
        <v>1170</v>
      </c>
      <c r="D127" s="61" t="s">
        <v>1150</v>
      </c>
      <c r="E127" s="16" t="s">
        <v>1171</v>
      </c>
      <c r="F127" s="157">
        <f t="shared" si="5"/>
        <v>9729380</v>
      </c>
      <c r="G127" s="158">
        <v>6938600</v>
      </c>
      <c r="H127" s="158">
        <v>1822275</v>
      </c>
      <c r="I127" s="30">
        <f t="shared" si="6"/>
        <v>230669</v>
      </c>
      <c r="J127" s="30">
        <f t="shared" si="7"/>
        <v>1547539</v>
      </c>
      <c r="K127" s="158">
        <v>458990</v>
      </c>
      <c r="L127" s="158">
        <v>509515</v>
      </c>
      <c r="M127" s="38">
        <f t="shared" si="8"/>
        <v>1800</v>
      </c>
      <c r="N127" s="38">
        <f t="shared" si="9"/>
        <v>378255</v>
      </c>
      <c r="Q127" s="77" t="s">
        <v>1170</v>
      </c>
      <c r="R127" s="69">
        <v>230669</v>
      </c>
      <c r="S127" s="69">
        <v>1547539</v>
      </c>
      <c r="U127" s="77" t="s">
        <v>1170</v>
      </c>
      <c r="V127" s="67">
        <v>1800</v>
      </c>
      <c r="W127" s="69">
        <v>378255</v>
      </c>
      <c r="Y127" s="38">
        <v>1800</v>
      </c>
      <c r="Z127" s="38">
        <v>378255</v>
      </c>
      <c r="AA127" s="38"/>
    </row>
    <row r="128" spans="1:27" ht="15">
      <c r="A128" s="61">
        <v>101</v>
      </c>
      <c r="B128" s="62" t="s">
        <v>1172</v>
      </c>
      <c r="C128" s="61" t="s">
        <v>1173</v>
      </c>
      <c r="D128" s="61" t="s">
        <v>1150</v>
      </c>
      <c r="E128" s="16" t="s">
        <v>1174</v>
      </c>
      <c r="F128" s="157">
        <f t="shared" si="5"/>
        <v>12805302</v>
      </c>
      <c r="G128" s="158">
        <v>6469914</v>
      </c>
      <c r="H128" s="158">
        <v>3433585</v>
      </c>
      <c r="I128" s="30">
        <f t="shared" si="6"/>
        <v>1087908</v>
      </c>
      <c r="J128" s="30">
        <f t="shared" si="7"/>
        <v>3777238</v>
      </c>
      <c r="K128" s="158">
        <v>600688</v>
      </c>
      <c r="L128" s="158">
        <v>2301115</v>
      </c>
      <c r="M128" s="38">
        <f t="shared" si="8"/>
        <v>351500</v>
      </c>
      <c r="N128" s="38">
        <f t="shared" si="9"/>
        <v>3222432</v>
      </c>
      <c r="Q128" s="77" t="s">
        <v>1173</v>
      </c>
      <c r="R128" s="69">
        <v>1087908</v>
      </c>
      <c r="S128" s="69">
        <v>3777238</v>
      </c>
      <c r="U128" s="77" t="s">
        <v>1173</v>
      </c>
      <c r="V128" s="69">
        <v>351500</v>
      </c>
      <c r="W128" s="69">
        <v>3222432</v>
      </c>
      <c r="Y128" s="38">
        <v>351500</v>
      </c>
      <c r="Z128" s="38">
        <v>3222432</v>
      </c>
      <c r="AA128" s="38"/>
    </row>
    <row r="129" spans="1:27" ht="15">
      <c r="A129" s="61">
        <v>102</v>
      </c>
      <c r="B129" s="62" t="s">
        <v>1175</v>
      </c>
      <c r="C129" s="61" t="s">
        <v>1176</v>
      </c>
      <c r="D129" s="61" t="s">
        <v>1150</v>
      </c>
      <c r="E129" s="16" t="s">
        <v>1177</v>
      </c>
      <c r="F129" s="157">
        <f t="shared" si="5"/>
        <v>2642148</v>
      </c>
      <c r="G129" s="158">
        <v>772172</v>
      </c>
      <c r="H129" s="158">
        <v>732592</v>
      </c>
      <c r="I129" s="30">
        <f t="shared" si="6"/>
        <v>136805</v>
      </c>
      <c r="J129" s="30">
        <f t="shared" si="7"/>
        <v>1202504</v>
      </c>
      <c r="K129" s="158">
        <v>148600</v>
      </c>
      <c r="L129" s="158">
        <v>988784</v>
      </c>
      <c r="M129" s="38">
        <f t="shared" si="8"/>
        <v>64900</v>
      </c>
      <c r="N129" s="38">
        <f t="shared" si="9"/>
        <v>1782916</v>
      </c>
      <c r="Q129" s="77" t="s">
        <v>1176</v>
      </c>
      <c r="R129" s="69">
        <v>136805</v>
      </c>
      <c r="S129" s="69">
        <v>1202504</v>
      </c>
      <c r="U129" s="77" t="s">
        <v>1176</v>
      </c>
      <c r="V129" s="69">
        <v>64900</v>
      </c>
      <c r="W129" s="69">
        <v>1782916</v>
      </c>
      <c r="Y129" s="38">
        <v>64900</v>
      </c>
      <c r="Z129" s="38">
        <v>1782916</v>
      </c>
      <c r="AA129" s="38"/>
    </row>
    <row r="130" spans="1:27" ht="15">
      <c r="A130" s="61">
        <v>103</v>
      </c>
      <c r="B130" s="62" t="s">
        <v>1178</v>
      </c>
      <c r="C130" s="61" t="s">
        <v>1179</v>
      </c>
      <c r="D130" s="61" t="s">
        <v>1150</v>
      </c>
      <c r="E130" s="16" t="s">
        <v>1180</v>
      </c>
      <c r="F130" s="157">
        <f t="shared" si="5"/>
        <v>9636526</v>
      </c>
      <c r="G130" s="158">
        <v>332100</v>
      </c>
      <c r="H130" s="158">
        <v>5202600</v>
      </c>
      <c r="I130" s="30">
        <f t="shared" si="6"/>
        <v>444765</v>
      </c>
      <c r="J130" s="30">
        <f t="shared" si="7"/>
        <v>3559892</v>
      </c>
      <c r="K130" s="158">
        <v>770537</v>
      </c>
      <c r="L130" s="158">
        <v>3331289</v>
      </c>
      <c r="M130" s="38">
        <f t="shared" si="8"/>
        <v>0</v>
      </c>
      <c r="N130" s="38">
        <f t="shared" si="9"/>
        <v>5249681</v>
      </c>
      <c r="Q130" s="77" t="s">
        <v>1179</v>
      </c>
      <c r="R130" s="69">
        <v>444765</v>
      </c>
      <c r="S130" s="69">
        <v>3559892</v>
      </c>
      <c r="U130" s="77" t="s">
        <v>1179</v>
      </c>
      <c r="V130" s="69"/>
      <c r="W130" s="69">
        <v>5249681</v>
      </c>
      <c r="Y130" s="38">
        <v>0</v>
      </c>
      <c r="Z130" s="38">
        <v>5249681</v>
      </c>
      <c r="AA130" s="38"/>
    </row>
    <row r="131" spans="1:27" ht="15">
      <c r="A131" s="61">
        <v>104</v>
      </c>
      <c r="B131" s="62" t="s">
        <v>1181</v>
      </c>
      <c r="C131" s="61" t="s">
        <v>1182</v>
      </c>
      <c r="D131" s="61" t="s">
        <v>1150</v>
      </c>
      <c r="E131" s="16" t="s">
        <v>1183</v>
      </c>
      <c r="F131" s="157">
        <f t="shared" si="5"/>
        <v>1642479</v>
      </c>
      <c r="G131" s="158">
        <v>0</v>
      </c>
      <c r="H131" s="158">
        <v>1363473</v>
      </c>
      <c r="I131" s="30">
        <f t="shared" si="6"/>
        <v>751700</v>
      </c>
      <c r="J131" s="30">
        <f t="shared" si="7"/>
        <v>1057441</v>
      </c>
      <c r="K131" s="158">
        <v>21000</v>
      </c>
      <c r="L131" s="158">
        <v>258006</v>
      </c>
      <c r="M131" s="38">
        <f t="shared" si="8"/>
        <v>0</v>
      </c>
      <c r="N131" s="38">
        <f t="shared" si="9"/>
        <v>91820</v>
      </c>
      <c r="Q131" s="77" t="s">
        <v>1182</v>
      </c>
      <c r="R131" s="69">
        <v>751700</v>
      </c>
      <c r="S131" s="69">
        <v>1057441</v>
      </c>
      <c r="U131" s="77" t="s">
        <v>1182</v>
      </c>
      <c r="V131" s="69"/>
      <c r="W131" s="69">
        <v>91820</v>
      </c>
      <c r="Y131" s="38">
        <v>0</v>
      </c>
      <c r="Z131" s="38">
        <v>91820</v>
      </c>
      <c r="AA131" s="38"/>
    </row>
    <row r="132" spans="1:27" ht="15">
      <c r="A132" s="61">
        <v>105</v>
      </c>
      <c r="B132" s="62" t="s">
        <v>1184</v>
      </c>
      <c r="C132" s="61" t="s">
        <v>1185</v>
      </c>
      <c r="D132" s="61" t="s">
        <v>1150</v>
      </c>
      <c r="E132" s="16" t="s">
        <v>1186</v>
      </c>
      <c r="F132" s="157">
        <f t="shared" si="5"/>
        <v>1712524</v>
      </c>
      <c r="G132" s="158">
        <v>0</v>
      </c>
      <c r="H132" s="158">
        <v>1507635</v>
      </c>
      <c r="I132" s="30">
        <f t="shared" si="6"/>
        <v>59700</v>
      </c>
      <c r="J132" s="30">
        <f t="shared" si="7"/>
        <v>2215101</v>
      </c>
      <c r="K132" s="158">
        <v>0</v>
      </c>
      <c r="L132" s="158">
        <v>204889</v>
      </c>
      <c r="M132" s="38">
        <f t="shared" si="8"/>
        <v>341287</v>
      </c>
      <c r="N132" s="38">
        <f t="shared" si="9"/>
        <v>2612456</v>
      </c>
      <c r="Q132" s="77" t="s">
        <v>1185</v>
      </c>
      <c r="R132" s="69">
        <v>59700</v>
      </c>
      <c r="S132" s="69">
        <v>2215101</v>
      </c>
      <c r="U132" s="77" t="s">
        <v>1185</v>
      </c>
      <c r="V132" s="67">
        <v>341287</v>
      </c>
      <c r="W132" s="69">
        <v>2612456</v>
      </c>
      <c r="Y132" s="38">
        <v>341287</v>
      </c>
      <c r="Z132" s="38">
        <v>2612456</v>
      </c>
      <c r="AA132" s="38"/>
    </row>
    <row r="133" spans="1:27" ht="15">
      <c r="A133" s="61">
        <v>106</v>
      </c>
      <c r="B133" s="62" t="s">
        <v>1187</v>
      </c>
      <c r="C133" s="61" t="s">
        <v>1188</v>
      </c>
      <c r="D133" s="61" t="s">
        <v>1150</v>
      </c>
      <c r="E133" s="16" t="s">
        <v>1189</v>
      </c>
      <c r="F133" s="157">
        <f t="shared" si="5"/>
        <v>44296751</v>
      </c>
      <c r="G133" s="158">
        <v>10435013</v>
      </c>
      <c r="H133" s="158">
        <v>2008716</v>
      </c>
      <c r="I133" s="30">
        <f t="shared" si="6"/>
        <v>604831</v>
      </c>
      <c r="J133" s="30">
        <f t="shared" si="7"/>
        <v>659479</v>
      </c>
      <c r="K133" s="158">
        <v>4879303</v>
      </c>
      <c r="L133" s="158">
        <v>26973719</v>
      </c>
      <c r="M133" s="38">
        <f t="shared" si="8"/>
        <v>484548</v>
      </c>
      <c r="N133" s="38">
        <f t="shared" si="9"/>
        <v>25471182</v>
      </c>
      <c r="Q133" s="77" t="s">
        <v>1188</v>
      </c>
      <c r="R133" s="69">
        <v>604831</v>
      </c>
      <c r="S133" s="69">
        <v>659479</v>
      </c>
      <c r="U133" s="77" t="s">
        <v>1188</v>
      </c>
      <c r="V133" s="69">
        <v>484548</v>
      </c>
      <c r="W133" s="69">
        <v>25471182</v>
      </c>
      <c r="Y133" s="38">
        <v>484548</v>
      </c>
      <c r="Z133" s="38">
        <v>25471182</v>
      </c>
      <c r="AA133" s="38"/>
    </row>
    <row r="134" spans="1:27" ht="15">
      <c r="A134" s="61">
        <v>107</v>
      </c>
      <c r="B134" s="62" t="s">
        <v>1190</v>
      </c>
      <c r="C134" s="61" t="s">
        <v>1191</v>
      </c>
      <c r="D134" s="61" t="s">
        <v>1150</v>
      </c>
      <c r="E134" s="16" t="s">
        <v>1192</v>
      </c>
      <c r="F134" s="157">
        <f t="shared" si="5"/>
        <v>90190</v>
      </c>
      <c r="G134" s="158">
        <v>0</v>
      </c>
      <c r="H134" s="158">
        <v>49090</v>
      </c>
      <c r="I134" s="30">
        <f t="shared" si="6"/>
        <v>0</v>
      </c>
      <c r="J134" s="30">
        <f t="shared" si="7"/>
        <v>52881</v>
      </c>
      <c r="K134" s="158">
        <v>0</v>
      </c>
      <c r="L134" s="158">
        <v>41100</v>
      </c>
      <c r="M134" s="38">
        <f t="shared" si="8"/>
        <v>0</v>
      </c>
      <c r="N134" s="38">
        <f t="shared" si="9"/>
        <v>86880</v>
      </c>
      <c r="Q134" s="77" t="s">
        <v>1191</v>
      </c>
      <c r="R134" s="67"/>
      <c r="S134" s="69">
        <v>52881</v>
      </c>
      <c r="U134" s="77" t="s">
        <v>1191</v>
      </c>
      <c r="V134" s="69"/>
      <c r="W134" s="69">
        <v>86880</v>
      </c>
      <c r="Y134" s="38">
        <v>0</v>
      </c>
      <c r="Z134" s="38">
        <v>86880</v>
      </c>
      <c r="AA134" s="38"/>
    </row>
    <row r="135" spans="1:27" ht="15">
      <c r="A135" s="61">
        <v>108</v>
      </c>
      <c r="B135" s="62" t="s">
        <v>1193</v>
      </c>
      <c r="C135" s="61" t="s">
        <v>1194</v>
      </c>
      <c r="D135" s="61" t="s">
        <v>1150</v>
      </c>
      <c r="E135" s="16" t="s">
        <v>1195</v>
      </c>
      <c r="F135" s="157">
        <f t="shared" si="5"/>
        <v>23527943</v>
      </c>
      <c r="G135" s="158">
        <v>3492428</v>
      </c>
      <c r="H135" s="158">
        <v>4180660</v>
      </c>
      <c r="I135" s="30">
        <f t="shared" si="6"/>
        <v>182949</v>
      </c>
      <c r="J135" s="30">
        <f t="shared" si="7"/>
        <v>8496195</v>
      </c>
      <c r="K135" s="158">
        <v>10560778</v>
      </c>
      <c r="L135" s="158">
        <v>5294077</v>
      </c>
      <c r="M135" s="38">
        <f t="shared" si="8"/>
        <v>500000</v>
      </c>
      <c r="N135" s="38">
        <f t="shared" si="9"/>
        <v>5622199</v>
      </c>
      <c r="Q135" s="77" t="s">
        <v>1194</v>
      </c>
      <c r="R135" s="69">
        <v>182949</v>
      </c>
      <c r="S135" s="69">
        <v>8496195</v>
      </c>
      <c r="U135" s="77" t="s">
        <v>1194</v>
      </c>
      <c r="V135" s="69">
        <v>500000</v>
      </c>
      <c r="W135" s="69">
        <v>5622199</v>
      </c>
      <c r="Y135" s="38">
        <v>500000</v>
      </c>
      <c r="Z135" s="38">
        <v>5622199</v>
      </c>
      <c r="AA135" s="38"/>
    </row>
    <row r="136" spans="1:27" ht="15">
      <c r="A136" s="61">
        <v>109</v>
      </c>
      <c r="B136" s="62" t="s">
        <v>1196</v>
      </c>
      <c r="C136" s="61" t="s">
        <v>1197</v>
      </c>
      <c r="D136" s="61" t="s">
        <v>1150</v>
      </c>
      <c r="E136" s="16" t="s">
        <v>1198</v>
      </c>
      <c r="F136" s="157">
        <f t="shared" si="5"/>
        <v>3941235</v>
      </c>
      <c r="G136" s="158">
        <v>133367</v>
      </c>
      <c r="H136" s="158">
        <v>2068736</v>
      </c>
      <c r="I136" s="30">
        <f t="shared" si="6"/>
        <v>501153</v>
      </c>
      <c r="J136" s="30">
        <f t="shared" si="7"/>
        <v>2020326</v>
      </c>
      <c r="K136" s="158">
        <v>383874</v>
      </c>
      <c r="L136" s="158">
        <v>1355258</v>
      </c>
      <c r="M136" s="38">
        <f t="shared" si="8"/>
        <v>3468573</v>
      </c>
      <c r="N136" s="38">
        <f t="shared" si="9"/>
        <v>1156115</v>
      </c>
      <c r="Q136" s="77" t="s">
        <v>1197</v>
      </c>
      <c r="R136" s="69">
        <v>501153</v>
      </c>
      <c r="S136" s="69">
        <v>2020326</v>
      </c>
      <c r="U136" s="77" t="s">
        <v>1197</v>
      </c>
      <c r="V136" s="69">
        <v>3468573</v>
      </c>
      <c r="W136" s="69">
        <v>1156115</v>
      </c>
      <c r="Y136" s="38">
        <v>3468573</v>
      </c>
      <c r="Z136" s="38">
        <v>1156115</v>
      </c>
      <c r="AA136" s="38"/>
    </row>
    <row r="137" spans="1:27" ht="15">
      <c r="A137" s="61">
        <v>110</v>
      </c>
      <c r="B137" s="62" t="s">
        <v>1199</v>
      </c>
      <c r="C137" s="61" t="s">
        <v>1200</v>
      </c>
      <c r="D137" s="61" t="s">
        <v>1150</v>
      </c>
      <c r="E137" s="16" t="s">
        <v>1201</v>
      </c>
      <c r="F137" s="157">
        <f t="shared" si="5"/>
        <v>9772470</v>
      </c>
      <c r="G137" s="158">
        <v>134885</v>
      </c>
      <c r="H137" s="158">
        <v>2930933</v>
      </c>
      <c r="I137" s="30">
        <f t="shared" si="6"/>
        <v>342110</v>
      </c>
      <c r="J137" s="30">
        <f t="shared" si="7"/>
        <v>3970265</v>
      </c>
      <c r="K137" s="158">
        <v>348352</v>
      </c>
      <c r="L137" s="158">
        <v>6358300</v>
      </c>
      <c r="M137" s="38">
        <f t="shared" si="8"/>
        <v>16500</v>
      </c>
      <c r="N137" s="38">
        <f t="shared" si="9"/>
        <v>2860768</v>
      </c>
      <c r="Q137" s="77" t="s">
        <v>1200</v>
      </c>
      <c r="R137" s="69">
        <v>342110</v>
      </c>
      <c r="S137" s="69">
        <v>3970265</v>
      </c>
      <c r="U137" s="77" t="s">
        <v>1200</v>
      </c>
      <c r="V137" s="69">
        <v>16500</v>
      </c>
      <c r="W137" s="69">
        <v>2860768</v>
      </c>
      <c r="Y137" s="38">
        <v>16500</v>
      </c>
      <c r="Z137" s="38">
        <v>2860768</v>
      </c>
      <c r="AA137" s="38"/>
    </row>
    <row r="138" spans="1:27" ht="15">
      <c r="A138" s="61">
        <v>111</v>
      </c>
      <c r="B138" s="62" t="s">
        <v>1202</v>
      </c>
      <c r="C138" s="61" t="s">
        <v>1203</v>
      </c>
      <c r="D138" s="61" t="s">
        <v>1150</v>
      </c>
      <c r="E138" s="16" t="s">
        <v>1204</v>
      </c>
      <c r="F138" s="157">
        <f t="shared" si="5"/>
        <v>12894505</v>
      </c>
      <c r="G138" s="158">
        <v>4949190</v>
      </c>
      <c r="H138" s="158">
        <v>2674320</v>
      </c>
      <c r="I138" s="30">
        <f t="shared" si="6"/>
        <v>140200</v>
      </c>
      <c r="J138" s="30">
        <f t="shared" si="7"/>
        <v>2786407</v>
      </c>
      <c r="K138" s="158">
        <v>316100</v>
      </c>
      <c r="L138" s="158">
        <v>4954895</v>
      </c>
      <c r="M138" s="38">
        <f t="shared" si="8"/>
        <v>400365</v>
      </c>
      <c r="N138" s="38">
        <f t="shared" si="9"/>
        <v>1252229</v>
      </c>
      <c r="Q138" s="77" t="s">
        <v>1203</v>
      </c>
      <c r="R138" s="69">
        <v>140200</v>
      </c>
      <c r="S138" s="69">
        <v>2786407</v>
      </c>
      <c r="U138" s="77" t="s">
        <v>1203</v>
      </c>
      <c r="V138" s="69">
        <v>400365</v>
      </c>
      <c r="W138" s="69">
        <v>1252229</v>
      </c>
      <c r="Y138" s="38">
        <v>400365</v>
      </c>
      <c r="Z138" s="38">
        <v>1252229</v>
      </c>
      <c r="AA138" s="38"/>
    </row>
    <row r="139" spans="1:27" ht="15">
      <c r="A139" s="61">
        <v>112</v>
      </c>
      <c r="B139" s="62" t="s">
        <v>1205</v>
      </c>
      <c r="C139" s="61" t="s">
        <v>1206</v>
      </c>
      <c r="D139" s="61" t="s">
        <v>1150</v>
      </c>
      <c r="E139" s="16" t="s">
        <v>1730</v>
      </c>
      <c r="F139" s="157">
        <f t="shared" si="5"/>
        <v>8426117</v>
      </c>
      <c r="G139" s="158">
        <v>942030</v>
      </c>
      <c r="H139" s="158">
        <v>2222585</v>
      </c>
      <c r="I139" s="30">
        <f t="shared" si="6"/>
        <v>824505</v>
      </c>
      <c r="J139" s="30">
        <f t="shared" si="7"/>
        <v>4265383</v>
      </c>
      <c r="K139" s="158">
        <v>664501</v>
      </c>
      <c r="L139" s="158">
        <v>4597001</v>
      </c>
      <c r="M139" s="38">
        <f t="shared" si="8"/>
        <v>604137</v>
      </c>
      <c r="N139" s="38">
        <f t="shared" si="9"/>
        <v>4504433</v>
      </c>
      <c r="Q139" s="77" t="s">
        <v>1206</v>
      </c>
      <c r="R139" s="69">
        <v>824505</v>
      </c>
      <c r="S139" s="69">
        <v>4265383</v>
      </c>
      <c r="U139" s="77" t="s">
        <v>1206</v>
      </c>
      <c r="V139" s="69">
        <v>604137</v>
      </c>
      <c r="W139" s="69">
        <v>4504433</v>
      </c>
      <c r="Y139" s="38">
        <v>604137</v>
      </c>
      <c r="Z139" s="38">
        <v>4504433</v>
      </c>
      <c r="AA139" s="38"/>
    </row>
    <row r="140" spans="1:27" ht="15">
      <c r="A140" s="61">
        <v>113</v>
      </c>
      <c r="B140" s="62" t="s">
        <v>1208</v>
      </c>
      <c r="C140" s="61" t="s">
        <v>1209</v>
      </c>
      <c r="D140" s="61" t="s">
        <v>1150</v>
      </c>
      <c r="E140" s="16" t="s">
        <v>1210</v>
      </c>
      <c r="F140" s="157">
        <f t="shared" si="5"/>
        <v>29301248</v>
      </c>
      <c r="G140" s="158">
        <v>14617780</v>
      </c>
      <c r="H140" s="158">
        <v>7080870</v>
      </c>
      <c r="I140" s="30">
        <f t="shared" si="6"/>
        <v>1775007</v>
      </c>
      <c r="J140" s="30">
        <f t="shared" si="7"/>
        <v>6126810</v>
      </c>
      <c r="K140" s="158">
        <v>3219719</v>
      </c>
      <c r="L140" s="158">
        <v>4382879</v>
      </c>
      <c r="M140" s="38">
        <f t="shared" si="8"/>
        <v>346662</v>
      </c>
      <c r="N140" s="38">
        <f t="shared" si="9"/>
        <v>13401237</v>
      </c>
      <c r="Q140" s="77" t="s">
        <v>1209</v>
      </c>
      <c r="R140" s="69">
        <v>1775007</v>
      </c>
      <c r="S140" s="69">
        <v>6126810</v>
      </c>
      <c r="U140" s="77" t="s">
        <v>1209</v>
      </c>
      <c r="V140" s="69">
        <v>346662</v>
      </c>
      <c r="W140" s="69">
        <v>13401237</v>
      </c>
      <c r="Y140" s="38">
        <v>346662</v>
      </c>
      <c r="Z140" s="38">
        <v>13401237</v>
      </c>
      <c r="AA140" s="38"/>
    </row>
    <row r="141" spans="1:27" ht="15">
      <c r="A141" s="61">
        <v>114</v>
      </c>
      <c r="B141" s="62" t="s">
        <v>1211</v>
      </c>
      <c r="C141" s="61" t="s">
        <v>1212</v>
      </c>
      <c r="D141" s="61" t="s">
        <v>1150</v>
      </c>
      <c r="E141" s="16" t="s">
        <v>1213</v>
      </c>
      <c r="F141" s="157">
        <f t="shared" si="5"/>
        <v>1727093</v>
      </c>
      <c r="G141" s="158">
        <v>37500</v>
      </c>
      <c r="H141" s="158">
        <v>1216953</v>
      </c>
      <c r="I141" s="30">
        <f t="shared" si="6"/>
        <v>285300</v>
      </c>
      <c r="J141" s="30">
        <f t="shared" si="7"/>
        <v>1478094</v>
      </c>
      <c r="K141" s="158">
        <v>19000</v>
      </c>
      <c r="L141" s="158">
        <v>453640</v>
      </c>
      <c r="M141" s="38">
        <f t="shared" si="8"/>
        <v>0</v>
      </c>
      <c r="N141" s="38">
        <f t="shared" si="9"/>
        <v>0</v>
      </c>
      <c r="Q141" s="77" t="s">
        <v>1212</v>
      </c>
      <c r="R141" s="69">
        <v>285300</v>
      </c>
      <c r="S141" s="69">
        <v>1478094</v>
      </c>
      <c r="U141" s="77" t="s">
        <v>1212</v>
      </c>
      <c r="V141" s="69"/>
      <c r="W141" s="69"/>
      <c r="Y141" s="38">
        <v>0</v>
      </c>
      <c r="Z141" s="38">
        <v>0</v>
      </c>
      <c r="AA141" s="38"/>
    </row>
    <row r="142" spans="1:27" ht="15">
      <c r="A142" s="61">
        <v>115</v>
      </c>
      <c r="B142" s="62" t="s">
        <v>1214</v>
      </c>
      <c r="C142" s="61" t="s">
        <v>1215</v>
      </c>
      <c r="D142" s="61" t="s">
        <v>1150</v>
      </c>
      <c r="E142" s="16" t="s">
        <v>1216</v>
      </c>
      <c r="F142" s="157">
        <f t="shared" si="5"/>
        <v>61054227</v>
      </c>
      <c r="G142" s="158">
        <v>8160811</v>
      </c>
      <c r="H142" s="158">
        <v>12271347</v>
      </c>
      <c r="I142" s="30">
        <f t="shared" si="6"/>
        <v>2141177</v>
      </c>
      <c r="J142" s="30">
        <f t="shared" si="7"/>
        <v>8875990</v>
      </c>
      <c r="K142" s="158">
        <v>16863128</v>
      </c>
      <c r="L142" s="158">
        <v>23758941</v>
      </c>
      <c r="M142" s="38">
        <f t="shared" si="8"/>
        <v>5125375</v>
      </c>
      <c r="N142" s="38">
        <f t="shared" si="9"/>
        <v>24466245</v>
      </c>
      <c r="Q142" s="77" t="s">
        <v>1215</v>
      </c>
      <c r="R142" s="69">
        <v>2141177</v>
      </c>
      <c r="S142" s="69">
        <v>8875990</v>
      </c>
      <c r="U142" s="77" t="s">
        <v>1215</v>
      </c>
      <c r="V142" s="69">
        <v>5125375</v>
      </c>
      <c r="W142" s="69">
        <v>24466245</v>
      </c>
      <c r="Y142" s="38">
        <v>5125375</v>
      </c>
      <c r="Z142" s="38">
        <v>24466245</v>
      </c>
      <c r="AA142" s="38"/>
    </row>
    <row r="143" spans="1:27" ht="15">
      <c r="A143" s="61">
        <v>116</v>
      </c>
      <c r="B143" s="62" t="s">
        <v>1217</v>
      </c>
      <c r="C143" s="61" t="s">
        <v>1218</v>
      </c>
      <c r="D143" s="61" t="s">
        <v>1150</v>
      </c>
      <c r="E143" s="16" t="s">
        <v>1219</v>
      </c>
      <c r="F143" s="157">
        <f t="shared" si="5"/>
        <v>14998394</v>
      </c>
      <c r="G143" s="158">
        <v>6175491</v>
      </c>
      <c r="H143" s="158">
        <v>2202714</v>
      </c>
      <c r="I143" s="30">
        <f t="shared" si="6"/>
        <v>148900</v>
      </c>
      <c r="J143" s="30">
        <f t="shared" si="7"/>
        <v>3022456</v>
      </c>
      <c r="K143" s="158">
        <v>1835241</v>
      </c>
      <c r="L143" s="158">
        <v>4784948</v>
      </c>
      <c r="M143" s="38">
        <f t="shared" si="8"/>
        <v>6645500</v>
      </c>
      <c r="N143" s="38">
        <f t="shared" si="9"/>
        <v>2838670</v>
      </c>
      <c r="Q143" s="77" t="s">
        <v>1218</v>
      </c>
      <c r="R143" s="69">
        <v>148900</v>
      </c>
      <c r="S143" s="69">
        <v>3022456</v>
      </c>
      <c r="U143" s="77" t="s">
        <v>1218</v>
      </c>
      <c r="V143" s="67">
        <v>6645500</v>
      </c>
      <c r="W143" s="69">
        <v>2838670</v>
      </c>
      <c r="Y143" s="38">
        <v>6645500</v>
      </c>
      <c r="Z143" s="38">
        <v>2838670</v>
      </c>
      <c r="AA143" s="38"/>
    </row>
    <row r="144" spans="1:27" ht="15">
      <c r="A144" s="61">
        <v>117</v>
      </c>
      <c r="B144" s="62" t="s">
        <v>1220</v>
      </c>
      <c r="C144" s="61" t="s">
        <v>1221</v>
      </c>
      <c r="D144" s="61" t="s">
        <v>1150</v>
      </c>
      <c r="E144" s="16" t="s">
        <v>1222</v>
      </c>
      <c r="F144" s="157">
        <f t="shared" si="5"/>
        <v>47416411</v>
      </c>
      <c r="G144" s="158">
        <v>12110774</v>
      </c>
      <c r="H144" s="158">
        <v>16599895</v>
      </c>
      <c r="I144" s="30">
        <f t="shared" si="6"/>
        <v>404576</v>
      </c>
      <c r="J144" s="30">
        <f t="shared" si="7"/>
        <v>16464089</v>
      </c>
      <c r="K144" s="158">
        <v>1213462</v>
      </c>
      <c r="L144" s="158">
        <v>17492280</v>
      </c>
      <c r="M144" s="38">
        <f t="shared" si="8"/>
        <v>120000</v>
      </c>
      <c r="N144" s="38">
        <f t="shared" si="9"/>
        <v>23428973</v>
      </c>
      <c r="Q144" s="77" t="s">
        <v>1221</v>
      </c>
      <c r="R144" s="69">
        <v>404576</v>
      </c>
      <c r="S144" s="69">
        <v>16464089</v>
      </c>
      <c r="U144" s="77" t="s">
        <v>1221</v>
      </c>
      <c r="V144" s="67">
        <v>120000</v>
      </c>
      <c r="W144" s="69">
        <v>23428973</v>
      </c>
      <c r="Y144" s="38">
        <v>120000</v>
      </c>
      <c r="Z144" s="38">
        <v>23428973</v>
      </c>
      <c r="AA144" s="38"/>
    </row>
    <row r="145" spans="1:27" ht="15">
      <c r="A145" s="61">
        <v>118</v>
      </c>
      <c r="B145" s="62" t="s">
        <v>1223</v>
      </c>
      <c r="C145" s="61" t="s">
        <v>1224</v>
      </c>
      <c r="D145" s="61" t="s">
        <v>1150</v>
      </c>
      <c r="E145" s="16" t="s">
        <v>1225</v>
      </c>
      <c r="F145" s="157">
        <f t="shared" si="5"/>
        <v>2081431</v>
      </c>
      <c r="G145" s="158">
        <v>80500</v>
      </c>
      <c r="H145" s="158">
        <v>99546</v>
      </c>
      <c r="I145" s="30">
        <f t="shared" si="6"/>
        <v>0</v>
      </c>
      <c r="J145" s="30">
        <f t="shared" si="7"/>
        <v>274802</v>
      </c>
      <c r="K145" s="158">
        <v>50785</v>
      </c>
      <c r="L145" s="158">
        <v>1850600</v>
      </c>
      <c r="M145" s="38">
        <f t="shared" si="8"/>
        <v>0</v>
      </c>
      <c r="N145" s="38">
        <f t="shared" si="9"/>
        <v>393016</v>
      </c>
      <c r="Q145" s="77" t="s">
        <v>1224</v>
      </c>
      <c r="R145" s="67"/>
      <c r="S145" s="69">
        <v>274802</v>
      </c>
      <c r="U145" s="77" t="s">
        <v>1224</v>
      </c>
      <c r="V145" s="67"/>
      <c r="W145" s="69">
        <v>393016</v>
      </c>
      <c r="Y145" s="38">
        <v>0</v>
      </c>
      <c r="Z145" s="38">
        <v>393016</v>
      </c>
      <c r="AA145" s="38"/>
    </row>
    <row r="146" spans="1:27" ht="15">
      <c r="A146" s="61">
        <v>119</v>
      </c>
      <c r="B146" s="62" t="s">
        <v>1226</v>
      </c>
      <c r="C146" s="61" t="s">
        <v>1227</v>
      </c>
      <c r="D146" s="61" t="s">
        <v>1150</v>
      </c>
      <c r="E146" s="16" t="s">
        <v>1228</v>
      </c>
      <c r="F146" s="157">
        <f t="shared" si="5"/>
        <v>2059258</v>
      </c>
      <c r="G146" s="158">
        <v>203340</v>
      </c>
      <c r="H146" s="158">
        <v>1102852</v>
      </c>
      <c r="I146" s="30">
        <f t="shared" si="6"/>
        <v>217240</v>
      </c>
      <c r="J146" s="30">
        <f t="shared" si="7"/>
        <v>639482</v>
      </c>
      <c r="K146" s="158">
        <v>98700</v>
      </c>
      <c r="L146" s="158">
        <v>654366</v>
      </c>
      <c r="M146" s="38">
        <f t="shared" si="8"/>
        <v>0</v>
      </c>
      <c r="N146" s="38">
        <f t="shared" si="9"/>
        <v>4970415</v>
      </c>
      <c r="Q146" s="77" t="s">
        <v>1227</v>
      </c>
      <c r="R146" s="69">
        <v>217240</v>
      </c>
      <c r="S146" s="69">
        <v>639482</v>
      </c>
      <c r="U146" s="77" t="s">
        <v>1227</v>
      </c>
      <c r="V146" s="67"/>
      <c r="W146" s="69">
        <v>4970415</v>
      </c>
      <c r="Y146" s="38">
        <v>0</v>
      </c>
      <c r="Z146" s="38">
        <v>4970415</v>
      </c>
      <c r="AA146" s="38"/>
    </row>
    <row r="147" spans="1:27" ht="15">
      <c r="A147" s="61">
        <v>120</v>
      </c>
      <c r="B147" s="62" t="s">
        <v>1229</v>
      </c>
      <c r="C147" s="61" t="s">
        <v>1230</v>
      </c>
      <c r="D147" s="61" t="s">
        <v>1150</v>
      </c>
      <c r="E147" s="16" t="s">
        <v>1231</v>
      </c>
      <c r="F147" s="157">
        <f t="shared" si="5"/>
        <v>2340990</v>
      </c>
      <c r="G147" s="158">
        <v>43000</v>
      </c>
      <c r="H147" s="158">
        <v>1817465</v>
      </c>
      <c r="I147" s="30">
        <f t="shared" si="6"/>
        <v>133777</v>
      </c>
      <c r="J147" s="30">
        <f t="shared" si="7"/>
        <v>1505990</v>
      </c>
      <c r="K147" s="158">
        <v>0</v>
      </c>
      <c r="L147" s="158">
        <v>480525</v>
      </c>
      <c r="M147" s="38">
        <f t="shared" si="8"/>
        <v>0</v>
      </c>
      <c r="N147" s="38">
        <f t="shared" si="9"/>
        <v>771935</v>
      </c>
      <c r="Q147" s="77" t="s">
        <v>1230</v>
      </c>
      <c r="R147" s="69">
        <v>133777</v>
      </c>
      <c r="S147" s="69">
        <v>1505990</v>
      </c>
      <c r="U147" s="77" t="s">
        <v>1230</v>
      </c>
      <c r="V147" s="67"/>
      <c r="W147" s="69">
        <v>771935</v>
      </c>
      <c r="Y147" s="38">
        <v>0</v>
      </c>
      <c r="Z147" s="38">
        <v>771935</v>
      </c>
      <c r="AA147" s="38"/>
    </row>
    <row r="148" spans="1:27" ht="15">
      <c r="A148" s="61">
        <v>121</v>
      </c>
      <c r="B148" s="62" t="s">
        <v>1232</v>
      </c>
      <c r="C148" s="61" t="s">
        <v>1233</v>
      </c>
      <c r="D148" s="61" t="s">
        <v>1150</v>
      </c>
      <c r="E148" s="16" t="s">
        <v>1234</v>
      </c>
      <c r="F148" s="157">
        <f t="shared" si="5"/>
        <v>387292</v>
      </c>
      <c r="G148" s="158">
        <v>0</v>
      </c>
      <c r="H148" s="158">
        <v>231125</v>
      </c>
      <c r="I148" s="30">
        <f t="shared" si="6"/>
        <v>6000</v>
      </c>
      <c r="J148" s="30">
        <f t="shared" si="7"/>
        <v>217128</v>
      </c>
      <c r="K148" s="158">
        <v>0</v>
      </c>
      <c r="L148" s="158">
        <v>156167</v>
      </c>
      <c r="M148" s="38">
        <f t="shared" si="8"/>
        <v>0</v>
      </c>
      <c r="N148" s="38">
        <f t="shared" si="9"/>
        <v>184001</v>
      </c>
      <c r="Q148" s="77" t="s">
        <v>1233</v>
      </c>
      <c r="R148" s="69">
        <v>6000</v>
      </c>
      <c r="S148" s="69">
        <v>217128</v>
      </c>
      <c r="U148" s="77" t="s">
        <v>1233</v>
      </c>
      <c r="V148" s="69"/>
      <c r="W148" s="69">
        <v>184001</v>
      </c>
      <c r="Y148" s="38">
        <v>0</v>
      </c>
      <c r="Z148" s="38">
        <v>184001</v>
      </c>
      <c r="AA148" s="38"/>
    </row>
    <row r="149" spans="1:27" ht="15">
      <c r="A149" s="61">
        <v>122</v>
      </c>
      <c r="B149" s="62" t="s">
        <v>1235</v>
      </c>
      <c r="C149" s="61" t="s">
        <v>1236</v>
      </c>
      <c r="D149" s="61" t="s">
        <v>1150</v>
      </c>
      <c r="E149" s="16" t="s">
        <v>1237</v>
      </c>
      <c r="F149" s="157">
        <f t="shared" si="5"/>
        <v>9035898</v>
      </c>
      <c r="G149" s="158">
        <v>1328245</v>
      </c>
      <c r="H149" s="158">
        <v>4109816</v>
      </c>
      <c r="I149" s="30">
        <f t="shared" si="6"/>
        <v>234750</v>
      </c>
      <c r="J149" s="30">
        <f t="shared" si="7"/>
        <v>4665904</v>
      </c>
      <c r="K149" s="158">
        <v>1293825</v>
      </c>
      <c r="L149" s="158">
        <v>2304012</v>
      </c>
      <c r="M149" s="38">
        <f t="shared" si="8"/>
        <v>0</v>
      </c>
      <c r="N149" s="38">
        <f t="shared" si="9"/>
        <v>3675354</v>
      </c>
      <c r="Q149" s="77" t="s">
        <v>1236</v>
      </c>
      <c r="R149" s="69">
        <v>234750</v>
      </c>
      <c r="S149" s="69">
        <v>4665904</v>
      </c>
      <c r="U149" s="77" t="s">
        <v>1236</v>
      </c>
      <c r="V149" s="67"/>
      <c r="W149" s="69">
        <v>3675354</v>
      </c>
      <c r="Y149" s="38">
        <v>0</v>
      </c>
      <c r="Z149" s="38">
        <v>3675354</v>
      </c>
      <c r="AA149" s="38"/>
    </row>
    <row r="150" spans="1:27" ht="15">
      <c r="A150" s="61">
        <v>123</v>
      </c>
      <c r="B150" s="62" t="s">
        <v>1238</v>
      </c>
      <c r="C150" s="61" t="s">
        <v>1239</v>
      </c>
      <c r="D150" s="61" t="s">
        <v>1150</v>
      </c>
      <c r="E150" s="16" t="s">
        <v>1240</v>
      </c>
      <c r="F150" s="157">
        <f t="shared" si="5"/>
        <v>1467065</v>
      </c>
      <c r="G150" s="158">
        <v>0</v>
      </c>
      <c r="H150" s="158">
        <v>1035388</v>
      </c>
      <c r="I150" s="30">
        <f t="shared" si="6"/>
        <v>37300</v>
      </c>
      <c r="J150" s="30">
        <f t="shared" si="7"/>
        <v>1525214</v>
      </c>
      <c r="K150" s="158">
        <v>0</v>
      </c>
      <c r="L150" s="158">
        <v>431677</v>
      </c>
      <c r="M150" s="38">
        <f t="shared" si="8"/>
        <v>0</v>
      </c>
      <c r="N150" s="38">
        <f t="shared" si="9"/>
        <v>188048</v>
      </c>
      <c r="Q150" s="77" t="s">
        <v>1239</v>
      </c>
      <c r="R150" s="69">
        <v>37300</v>
      </c>
      <c r="S150" s="69">
        <v>1525214</v>
      </c>
      <c r="U150" s="77" t="s">
        <v>1239</v>
      </c>
      <c r="V150" s="67"/>
      <c r="W150" s="69">
        <v>188048</v>
      </c>
      <c r="Y150" s="38">
        <v>0</v>
      </c>
      <c r="Z150" s="38">
        <v>188048</v>
      </c>
      <c r="AA150" s="38"/>
    </row>
    <row r="151" spans="1:27" ht="15">
      <c r="A151" s="61">
        <v>124</v>
      </c>
      <c r="B151" s="62" t="s">
        <v>1241</v>
      </c>
      <c r="C151" s="61" t="s">
        <v>1242</v>
      </c>
      <c r="D151" s="61" t="s">
        <v>1150</v>
      </c>
      <c r="E151" s="16" t="s">
        <v>1243</v>
      </c>
      <c r="F151" s="157">
        <f t="shared" si="5"/>
        <v>1661183</v>
      </c>
      <c r="G151" s="158">
        <v>0</v>
      </c>
      <c r="H151" s="158">
        <v>1137232</v>
      </c>
      <c r="I151" s="30">
        <f t="shared" si="6"/>
        <v>213500</v>
      </c>
      <c r="J151" s="30">
        <f t="shared" si="7"/>
        <v>863613</v>
      </c>
      <c r="K151" s="158">
        <v>16800</v>
      </c>
      <c r="L151" s="158">
        <v>507151</v>
      </c>
      <c r="M151" s="38">
        <f t="shared" si="8"/>
        <v>38000</v>
      </c>
      <c r="N151" s="38">
        <f t="shared" si="9"/>
        <v>141051</v>
      </c>
      <c r="Q151" s="77" t="s">
        <v>1242</v>
      </c>
      <c r="R151" s="69">
        <v>213500</v>
      </c>
      <c r="S151" s="69">
        <v>863613</v>
      </c>
      <c r="U151" s="77" t="s">
        <v>1242</v>
      </c>
      <c r="V151" s="67">
        <v>38000</v>
      </c>
      <c r="W151" s="69">
        <v>141051</v>
      </c>
      <c r="Y151" s="38">
        <v>38000</v>
      </c>
      <c r="Z151" s="38">
        <v>141051</v>
      </c>
      <c r="AA151" s="38"/>
    </row>
    <row r="152" spans="1:27" ht="15">
      <c r="A152" s="61">
        <v>125</v>
      </c>
      <c r="B152" s="62" t="s">
        <v>1244</v>
      </c>
      <c r="C152" s="61" t="s">
        <v>1245</v>
      </c>
      <c r="D152" s="61" t="s">
        <v>1150</v>
      </c>
      <c r="E152" s="16" t="s">
        <v>1246</v>
      </c>
      <c r="F152" s="157">
        <f t="shared" si="5"/>
        <v>3028567</v>
      </c>
      <c r="G152" s="158">
        <v>245750</v>
      </c>
      <c r="H152" s="158">
        <v>2376983</v>
      </c>
      <c r="I152" s="30">
        <f t="shared" si="6"/>
        <v>91500</v>
      </c>
      <c r="J152" s="30">
        <f t="shared" si="7"/>
        <v>2260124</v>
      </c>
      <c r="K152" s="158">
        <v>153200</v>
      </c>
      <c r="L152" s="158">
        <v>252634</v>
      </c>
      <c r="M152" s="38">
        <f t="shared" si="8"/>
        <v>0</v>
      </c>
      <c r="N152" s="38">
        <f t="shared" si="9"/>
        <v>103018</v>
      </c>
      <c r="Q152" s="77" t="s">
        <v>1245</v>
      </c>
      <c r="R152" s="69">
        <v>91500</v>
      </c>
      <c r="S152" s="69">
        <v>2260124</v>
      </c>
      <c r="U152" s="77" t="s">
        <v>1245</v>
      </c>
      <c r="V152" s="69"/>
      <c r="W152" s="69">
        <v>103018</v>
      </c>
      <c r="Y152" s="38">
        <v>0</v>
      </c>
      <c r="Z152" s="38">
        <v>103018</v>
      </c>
      <c r="AA152" s="38"/>
    </row>
    <row r="153" spans="1:27" ht="15">
      <c r="A153" s="61">
        <v>126</v>
      </c>
      <c r="B153" s="62" t="s">
        <v>1247</v>
      </c>
      <c r="C153" s="61" t="s">
        <v>1248</v>
      </c>
      <c r="D153" s="61" t="s">
        <v>1150</v>
      </c>
      <c r="E153" s="16" t="s">
        <v>1249</v>
      </c>
      <c r="F153" s="157">
        <f t="shared" si="5"/>
        <v>6784701</v>
      </c>
      <c r="G153" s="158">
        <v>180251</v>
      </c>
      <c r="H153" s="158">
        <v>3695779</v>
      </c>
      <c r="I153" s="30">
        <f t="shared" si="6"/>
        <v>223560</v>
      </c>
      <c r="J153" s="30">
        <f t="shared" si="7"/>
        <v>3107689</v>
      </c>
      <c r="K153" s="158">
        <v>587345</v>
      </c>
      <c r="L153" s="158">
        <v>2321326</v>
      </c>
      <c r="M153" s="38">
        <f t="shared" si="8"/>
        <v>18000</v>
      </c>
      <c r="N153" s="38">
        <f t="shared" si="9"/>
        <v>1351819</v>
      </c>
      <c r="Q153" s="77" t="s">
        <v>1248</v>
      </c>
      <c r="R153" s="69">
        <v>223560</v>
      </c>
      <c r="S153" s="69">
        <v>3107689</v>
      </c>
      <c r="U153" s="77" t="s">
        <v>1248</v>
      </c>
      <c r="V153" s="69">
        <v>18000</v>
      </c>
      <c r="W153" s="69">
        <v>1351819</v>
      </c>
      <c r="Y153" s="38">
        <v>18000</v>
      </c>
      <c r="Z153" s="38">
        <v>1351819</v>
      </c>
      <c r="AA153" s="38"/>
    </row>
    <row r="154" spans="1:27" ht="15">
      <c r="A154" s="61">
        <v>127</v>
      </c>
      <c r="B154" s="62" t="s">
        <v>1250</v>
      </c>
      <c r="C154" s="61" t="s">
        <v>1251</v>
      </c>
      <c r="D154" s="61" t="s">
        <v>1150</v>
      </c>
      <c r="E154" s="16" t="s">
        <v>1252</v>
      </c>
      <c r="F154" s="157">
        <f t="shared" si="5"/>
        <v>6958595</v>
      </c>
      <c r="G154" s="158">
        <v>0</v>
      </c>
      <c r="H154" s="158">
        <v>1028004</v>
      </c>
      <c r="I154" s="30">
        <f t="shared" si="6"/>
        <v>9690</v>
      </c>
      <c r="J154" s="30">
        <f t="shared" si="7"/>
        <v>826815</v>
      </c>
      <c r="K154" s="158">
        <v>189800</v>
      </c>
      <c r="L154" s="158">
        <v>5740791</v>
      </c>
      <c r="M154" s="38">
        <f t="shared" si="8"/>
        <v>0</v>
      </c>
      <c r="N154" s="38">
        <f t="shared" si="9"/>
        <v>1661697</v>
      </c>
      <c r="Q154" s="77" t="s">
        <v>1251</v>
      </c>
      <c r="R154" s="69">
        <v>9690</v>
      </c>
      <c r="S154" s="69">
        <v>826815</v>
      </c>
      <c r="U154" s="77" t="s">
        <v>1251</v>
      </c>
      <c r="V154" s="67"/>
      <c r="W154" s="69">
        <v>1661697</v>
      </c>
      <c r="Y154" s="38">
        <v>0</v>
      </c>
      <c r="Z154" s="38">
        <v>1661697</v>
      </c>
      <c r="AA154" s="38"/>
    </row>
    <row r="155" spans="1:27" ht="15">
      <c r="A155" s="61">
        <v>128</v>
      </c>
      <c r="B155" s="62" t="s">
        <v>1253</v>
      </c>
      <c r="C155" s="61" t="s">
        <v>1254</v>
      </c>
      <c r="D155" s="61" t="s">
        <v>1150</v>
      </c>
      <c r="E155" s="16" t="s">
        <v>1255</v>
      </c>
      <c r="F155" s="157">
        <f t="shared" si="5"/>
        <v>3377509</v>
      </c>
      <c r="G155" s="158">
        <v>80800</v>
      </c>
      <c r="H155" s="158">
        <v>2259848</v>
      </c>
      <c r="I155" s="30">
        <f t="shared" si="6"/>
        <v>287369</v>
      </c>
      <c r="J155" s="30">
        <f t="shared" si="7"/>
        <v>2184829</v>
      </c>
      <c r="K155" s="158">
        <v>333314</v>
      </c>
      <c r="L155" s="158">
        <v>703547</v>
      </c>
      <c r="M155" s="38">
        <f t="shared" si="8"/>
        <v>0</v>
      </c>
      <c r="N155" s="38">
        <f t="shared" si="9"/>
        <v>638484</v>
      </c>
      <c r="Q155" s="77" t="s">
        <v>1254</v>
      </c>
      <c r="R155" s="69">
        <v>287369</v>
      </c>
      <c r="S155" s="69">
        <v>2184829</v>
      </c>
      <c r="U155" s="77" t="s">
        <v>1254</v>
      </c>
      <c r="V155" s="69"/>
      <c r="W155" s="69">
        <v>638484</v>
      </c>
      <c r="Y155" s="38">
        <v>0</v>
      </c>
      <c r="Z155" s="38">
        <v>638484</v>
      </c>
      <c r="AA155" s="38"/>
    </row>
    <row r="156" spans="1:27" ht="15">
      <c r="A156" s="61">
        <v>129</v>
      </c>
      <c r="B156" s="62" t="s">
        <v>1256</v>
      </c>
      <c r="C156" s="61" t="s">
        <v>1257</v>
      </c>
      <c r="D156" s="61" t="s">
        <v>1150</v>
      </c>
      <c r="E156" s="16" t="s">
        <v>1137</v>
      </c>
      <c r="F156" s="157">
        <f aca="true" t="shared" si="10" ref="F156:F219">G156+H156+K156+L156</f>
        <v>1025191</v>
      </c>
      <c r="G156" s="158">
        <v>291914</v>
      </c>
      <c r="H156" s="158">
        <v>331514</v>
      </c>
      <c r="I156" s="30">
        <f t="shared" si="6"/>
        <v>12202</v>
      </c>
      <c r="J156" s="30">
        <f t="shared" si="7"/>
        <v>88579</v>
      </c>
      <c r="K156" s="158">
        <v>240915</v>
      </c>
      <c r="L156" s="158">
        <v>160848</v>
      </c>
      <c r="M156" s="38">
        <f t="shared" si="8"/>
        <v>0</v>
      </c>
      <c r="N156" s="38">
        <f t="shared" si="9"/>
        <v>57871</v>
      </c>
      <c r="Q156" s="77" t="s">
        <v>1257</v>
      </c>
      <c r="R156" s="69">
        <v>12202</v>
      </c>
      <c r="S156" s="69">
        <v>88579</v>
      </c>
      <c r="U156" s="77" t="s">
        <v>1257</v>
      </c>
      <c r="V156" s="69"/>
      <c r="W156" s="69">
        <v>57871</v>
      </c>
      <c r="Y156" s="38">
        <v>0</v>
      </c>
      <c r="Z156" s="38">
        <v>57871</v>
      </c>
      <c r="AA156" s="38"/>
    </row>
    <row r="157" spans="1:27" ht="15">
      <c r="A157" s="61">
        <v>130</v>
      </c>
      <c r="B157" s="62" t="s">
        <v>1258</v>
      </c>
      <c r="C157" s="61" t="s">
        <v>1259</v>
      </c>
      <c r="D157" s="61" t="s">
        <v>1150</v>
      </c>
      <c r="E157" s="16" t="s">
        <v>1260</v>
      </c>
      <c r="F157" s="157">
        <f t="shared" si="10"/>
        <v>4980689</v>
      </c>
      <c r="G157" s="158">
        <v>19000</v>
      </c>
      <c r="H157" s="158">
        <v>2470753</v>
      </c>
      <c r="I157" s="30">
        <f aca="true" t="shared" si="11" ref="I157:I220">VLOOKUP(C157,Q$28:S$600,2,FALSE)</f>
        <v>408030</v>
      </c>
      <c r="J157" s="30">
        <f aca="true" t="shared" si="12" ref="J157:J220">VLOOKUP(C157,Q$28:S$600,3,FALSE)</f>
        <v>3446558</v>
      </c>
      <c r="K157" s="158">
        <v>33909</v>
      </c>
      <c r="L157" s="158">
        <v>2457027</v>
      </c>
      <c r="M157" s="38">
        <f aca="true" t="shared" si="13" ref="M157:M220">VLOOKUP(C157,U$28:W$600,2,FALSE)</f>
        <v>0</v>
      </c>
      <c r="N157" s="38">
        <f aca="true" t="shared" si="14" ref="N157:N220">VLOOKUP(C157,U$28:W$600,3,FALSE)</f>
        <v>7918716</v>
      </c>
      <c r="Q157" s="77" t="s">
        <v>1259</v>
      </c>
      <c r="R157" s="69">
        <v>408030</v>
      </c>
      <c r="S157" s="69">
        <v>3446558</v>
      </c>
      <c r="U157" s="77" t="s">
        <v>1259</v>
      </c>
      <c r="V157" s="69"/>
      <c r="W157" s="69">
        <v>7918716</v>
      </c>
      <c r="Y157" s="38">
        <v>0</v>
      </c>
      <c r="Z157" s="38">
        <v>7918716</v>
      </c>
      <c r="AA157" s="38"/>
    </row>
    <row r="158" spans="1:27" ht="15">
      <c r="A158" s="61">
        <v>131</v>
      </c>
      <c r="B158" s="62" t="s">
        <v>1261</v>
      </c>
      <c r="C158" s="61" t="s">
        <v>1262</v>
      </c>
      <c r="D158" s="61" t="s">
        <v>1150</v>
      </c>
      <c r="E158" s="16" t="s">
        <v>1263</v>
      </c>
      <c r="F158" s="157">
        <f t="shared" si="10"/>
        <v>18588602</v>
      </c>
      <c r="G158" s="158">
        <v>496200</v>
      </c>
      <c r="H158" s="158">
        <v>8340501</v>
      </c>
      <c r="I158" s="30">
        <f t="shared" si="11"/>
        <v>274070</v>
      </c>
      <c r="J158" s="30">
        <f t="shared" si="12"/>
        <v>17953415</v>
      </c>
      <c r="K158" s="158">
        <v>140897</v>
      </c>
      <c r="L158" s="158">
        <v>9611004</v>
      </c>
      <c r="M158" s="38">
        <f t="shared" si="13"/>
        <v>0</v>
      </c>
      <c r="N158" s="38">
        <f t="shared" si="14"/>
        <v>7739430</v>
      </c>
      <c r="Q158" s="77" t="s">
        <v>1262</v>
      </c>
      <c r="R158" s="69">
        <v>274070</v>
      </c>
      <c r="S158" s="69">
        <v>17953415</v>
      </c>
      <c r="U158" s="77" t="s">
        <v>1262</v>
      </c>
      <c r="V158" s="69"/>
      <c r="W158" s="69">
        <v>7739430</v>
      </c>
      <c r="Y158" s="38">
        <v>0</v>
      </c>
      <c r="Z158" s="38">
        <v>7739430</v>
      </c>
      <c r="AA158" s="38"/>
    </row>
    <row r="159" spans="1:27" ht="15">
      <c r="A159" s="61">
        <v>132</v>
      </c>
      <c r="B159" s="62" t="s">
        <v>1264</v>
      </c>
      <c r="C159" s="61" t="s">
        <v>1265</v>
      </c>
      <c r="D159" s="61" t="s">
        <v>1150</v>
      </c>
      <c r="E159" s="16" t="s">
        <v>1266</v>
      </c>
      <c r="F159" s="157">
        <f t="shared" si="10"/>
        <v>626490</v>
      </c>
      <c r="G159" s="158">
        <v>143000</v>
      </c>
      <c r="H159" s="158">
        <v>202317</v>
      </c>
      <c r="I159" s="30">
        <f t="shared" si="11"/>
        <v>8000</v>
      </c>
      <c r="J159" s="30">
        <f t="shared" si="12"/>
        <v>202387</v>
      </c>
      <c r="K159" s="158">
        <v>90830</v>
      </c>
      <c r="L159" s="158">
        <v>190343</v>
      </c>
      <c r="M159" s="38">
        <f t="shared" si="13"/>
        <v>0</v>
      </c>
      <c r="N159" s="38">
        <f t="shared" si="14"/>
        <v>188960</v>
      </c>
      <c r="Q159" s="77" t="s">
        <v>1265</v>
      </c>
      <c r="R159" s="69">
        <v>8000</v>
      </c>
      <c r="S159" s="69">
        <v>202387</v>
      </c>
      <c r="U159" s="77" t="s">
        <v>1265</v>
      </c>
      <c r="V159" s="67"/>
      <c r="W159" s="69">
        <v>188960</v>
      </c>
      <c r="Y159" s="38">
        <v>0</v>
      </c>
      <c r="Z159" s="38">
        <v>188960</v>
      </c>
      <c r="AA159" s="38"/>
    </row>
    <row r="160" spans="1:27" ht="15">
      <c r="A160" s="61">
        <v>133</v>
      </c>
      <c r="B160" s="62" t="s">
        <v>1267</v>
      </c>
      <c r="C160" s="61" t="s">
        <v>1268</v>
      </c>
      <c r="D160" s="61" t="s">
        <v>1150</v>
      </c>
      <c r="E160" s="16" t="s">
        <v>1269</v>
      </c>
      <c r="F160" s="157">
        <f t="shared" si="10"/>
        <v>77570</v>
      </c>
      <c r="G160" s="158">
        <v>0</v>
      </c>
      <c r="H160" s="158">
        <v>34720</v>
      </c>
      <c r="I160" s="30">
        <f t="shared" si="11"/>
        <v>0</v>
      </c>
      <c r="J160" s="30">
        <f t="shared" si="12"/>
        <v>69663</v>
      </c>
      <c r="K160" s="158">
        <v>0</v>
      </c>
      <c r="L160" s="158">
        <v>42850</v>
      </c>
      <c r="M160" s="38">
        <f t="shared" si="13"/>
        <v>0</v>
      </c>
      <c r="N160" s="38">
        <f t="shared" si="14"/>
        <v>10421</v>
      </c>
      <c r="Q160" s="77" t="s">
        <v>1268</v>
      </c>
      <c r="R160" s="67"/>
      <c r="S160" s="69">
        <v>69663</v>
      </c>
      <c r="U160" s="77" t="s">
        <v>1268</v>
      </c>
      <c r="V160" s="67"/>
      <c r="W160" s="69">
        <v>10421</v>
      </c>
      <c r="Y160" s="38">
        <v>0</v>
      </c>
      <c r="Z160" s="38">
        <v>10421</v>
      </c>
      <c r="AA160" s="38"/>
    </row>
    <row r="161" spans="1:27" ht="15">
      <c r="A161" s="61">
        <v>134</v>
      </c>
      <c r="B161" s="62" t="s">
        <v>1271</v>
      </c>
      <c r="C161" s="61" t="s">
        <v>1272</v>
      </c>
      <c r="D161" s="61" t="s">
        <v>1270</v>
      </c>
      <c r="E161" s="16" t="s">
        <v>1273</v>
      </c>
      <c r="F161" s="157">
        <f t="shared" si="10"/>
        <v>2914485</v>
      </c>
      <c r="G161" s="158">
        <v>251500</v>
      </c>
      <c r="H161" s="158">
        <v>1674250</v>
      </c>
      <c r="I161" s="30">
        <f t="shared" si="11"/>
        <v>197350</v>
      </c>
      <c r="J161" s="30">
        <f t="shared" si="12"/>
        <v>1556881</v>
      </c>
      <c r="K161" s="158">
        <v>45750</v>
      </c>
      <c r="L161" s="158">
        <v>942985</v>
      </c>
      <c r="M161" s="38">
        <f t="shared" si="13"/>
        <v>0</v>
      </c>
      <c r="N161" s="38">
        <f t="shared" si="14"/>
        <v>1541905</v>
      </c>
      <c r="Q161" s="77" t="s">
        <v>1272</v>
      </c>
      <c r="R161" s="69">
        <v>197350</v>
      </c>
      <c r="S161" s="69">
        <v>1556881</v>
      </c>
      <c r="U161" s="77" t="s">
        <v>1272</v>
      </c>
      <c r="V161" s="67"/>
      <c r="W161" s="69">
        <v>1541905</v>
      </c>
      <c r="Y161" s="38">
        <v>0</v>
      </c>
      <c r="Z161" s="38">
        <v>1541905</v>
      </c>
      <c r="AA161" s="38"/>
    </row>
    <row r="162" spans="1:27" ht="15">
      <c r="A162" s="61">
        <v>135</v>
      </c>
      <c r="B162" s="62" t="s">
        <v>1274</v>
      </c>
      <c r="C162" s="61" t="s">
        <v>1275</v>
      </c>
      <c r="D162" s="61" t="s">
        <v>1270</v>
      </c>
      <c r="E162" s="16" t="s">
        <v>1276</v>
      </c>
      <c r="F162" s="157">
        <f t="shared" si="10"/>
        <v>51394</v>
      </c>
      <c r="G162" s="158">
        <v>0</v>
      </c>
      <c r="H162" s="158">
        <v>33218</v>
      </c>
      <c r="I162" s="30">
        <f t="shared" si="11"/>
        <v>43800</v>
      </c>
      <c r="J162" s="30">
        <f t="shared" si="12"/>
        <v>45536</v>
      </c>
      <c r="K162" s="158">
        <v>4376</v>
      </c>
      <c r="L162" s="158">
        <v>13800</v>
      </c>
      <c r="M162" s="38">
        <f t="shared" si="13"/>
        <v>0</v>
      </c>
      <c r="N162" s="38">
        <f t="shared" si="14"/>
        <v>0</v>
      </c>
      <c r="Q162" s="77" t="s">
        <v>1275</v>
      </c>
      <c r="R162" s="69">
        <v>43800</v>
      </c>
      <c r="S162" s="69">
        <v>45536</v>
      </c>
      <c r="U162" s="77" t="s">
        <v>1275</v>
      </c>
      <c r="V162" s="67"/>
      <c r="W162" s="69"/>
      <c r="Y162" s="38">
        <v>0</v>
      </c>
      <c r="Z162" s="38">
        <v>0</v>
      </c>
      <c r="AA162" s="38"/>
    </row>
    <row r="163" spans="1:27" ht="15">
      <c r="A163" s="61">
        <v>136</v>
      </c>
      <c r="B163" s="62" t="s">
        <v>1277</v>
      </c>
      <c r="C163" s="61" t="s">
        <v>1278</v>
      </c>
      <c r="D163" s="61" t="s">
        <v>1270</v>
      </c>
      <c r="E163" s="16" t="s">
        <v>1279</v>
      </c>
      <c r="F163" s="157">
        <f t="shared" si="10"/>
        <v>2902315</v>
      </c>
      <c r="G163" s="158">
        <v>291935</v>
      </c>
      <c r="H163" s="158">
        <v>1584896</v>
      </c>
      <c r="I163" s="30">
        <f t="shared" si="11"/>
        <v>502920</v>
      </c>
      <c r="J163" s="30">
        <f t="shared" si="12"/>
        <v>1334068</v>
      </c>
      <c r="K163" s="158">
        <v>2500</v>
      </c>
      <c r="L163" s="158">
        <v>1022984</v>
      </c>
      <c r="M163" s="38">
        <f t="shared" si="13"/>
        <v>0</v>
      </c>
      <c r="N163" s="38">
        <f t="shared" si="14"/>
        <v>1005998</v>
      </c>
      <c r="Q163" s="77" t="s">
        <v>1278</v>
      </c>
      <c r="R163" s="69">
        <v>502920</v>
      </c>
      <c r="S163" s="69">
        <v>1334068</v>
      </c>
      <c r="U163" s="77" t="s">
        <v>1278</v>
      </c>
      <c r="V163" s="67"/>
      <c r="W163" s="69">
        <v>1005998</v>
      </c>
      <c r="Y163" s="38">
        <v>0</v>
      </c>
      <c r="Z163" s="38">
        <v>1005998</v>
      </c>
      <c r="AA163" s="38"/>
    </row>
    <row r="164" spans="1:27" ht="15">
      <c r="A164" s="61">
        <v>137</v>
      </c>
      <c r="B164" s="62" t="s">
        <v>1280</v>
      </c>
      <c r="C164" s="61" t="s">
        <v>1281</v>
      </c>
      <c r="D164" s="61" t="s">
        <v>1270</v>
      </c>
      <c r="E164" s="16" t="s">
        <v>1282</v>
      </c>
      <c r="F164" s="157">
        <f t="shared" si="10"/>
        <v>7968527</v>
      </c>
      <c r="G164" s="158">
        <v>177000</v>
      </c>
      <c r="H164" s="158">
        <v>2095802</v>
      </c>
      <c r="I164" s="30">
        <f t="shared" si="11"/>
        <v>180800</v>
      </c>
      <c r="J164" s="30">
        <f t="shared" si="12"/>
        <v>2791538</v>
      </c>
      <c r="K164" s="158">
        <v>0</v>
      </c>
      <c r="L164" s="158">
        <v>5695725</v>
      </c>
      <c r="M164" s="38">
        <f t="shared" si="13"/>
        <v>0</v>
      </c>
      <c r="N164" s="38">
        <f t="shared" si="14"/>
        <v>13014891</v>
      </c>
      <c r="Q164" s="77" t="s">
        <v>1281</v>
      </c>
      <c r="R164" s="69">
        <v>180800</v>
      </c>
      <c r="S164" s="69">
        <v>2791538</v>
      </c>
      <c r="U164" s="77" t="s">
        <v>1281</v>
      </c>
      <c r="V164" s="69"/>
      <c r="W164" s="69">
        <v>13014891</v>
      </c>
      <c r="Y164" s="38">
        <v>0</v>
      </c>
      <c r="Z164" s="38">
        <v>13014891</v>
      </c>
      <c r="AA164" s="38"/>
    </row>
    <row r="165" spans="1:27" ht="15">
      <c r="A165" s="61">
        <v>138</v>
      </c>
      <c r="B165" s="62" t="s">
        <v>1283</v>
      </c>
      <c r="C165" s="61" t="s">
        <v>1284</v>
      </c>
      <c r="D165" s="61" t="s">
        <v>1270</v>
      </c>
      <c r="E165" s="16" t="s">
        <v>1285</v>
      </c>
      <c r="F165" s="157">
        <f t="shared" si="10"/>
        <v>3375401</v>
      </c>
      <c r="G165" s="158">
        <v>452182</v>
      </c>
      <c r="H165" s="158">
        <v>1153666</v>
      </c>
      <c r="I165" s="30">
        <f t="shared" si="11"/>
        <v>241565</v>
      </c>
      <c r="J165" s="30">
        <f t="shared" si="12"/>
        <v>1069005</v>
      </c>
      <c r="K165" s="158">
        <v>69800</v>
      </c>
      <c r="L165" s="158">
        <v>1699753</v>
      </c>
      <c r="M165" s="38">
        <f t="shared" si="13"/>
        <v>1070595</v>
      </c>
      <c r="N165" s="38">
        <f t="shared" si="14"/>
        <v>1235885</v>
      </c>
      <c r="Q165" s="77" t="s">
        <v>1284</v>
      </c>
      <c r="R165" s="69">
        <v>241565</v>
      </c>
      <c r="S165" s="69">
        <v>1069005</v>
      </c>
      <c r="U165" s="77" t="s">
        <v>1284</v>
      </c>
      <c r="V165" s="67">
        <v>1070595</v>
      </c>
      <c r="W165" s="69">
        <v>1235885</v>
      </c>
      <c r="Y165" s="38">
        <v>1070595</v>
      </c>
      <c r="Z165" s="38">
        <v>1235885</v>
      </c>
      <c r="AA165" s="38"/>
    </row>
    <row r="166" spans="1:27" ht="15">
      <c r="A166" s="61">
        <v>139</v>
      </c>
      <c r="B166" s="62" t="s">
        <v>1286</v>
      </c>
      <c r="C166" s="61" t="s">
        <v>1287</v>
      </c>
      <c r="D166" s="61" t="s">
        <v>1270</v>
      </c>
      <c r="E166" s="16" t="s">
        <v>1288</v>
      </c>
      <c r="F166" s="157">
        <f t="shared" si="10"/>
        <v>10243976</v>
      </c>
      <c r="G166" s="158">
        <v>2155451</v>
      </c>
      <c r="H166" s="158">
        <v>973117</v>
      </c>
      <c r="I166" s="30">
        <f t="shared" si="11"/>
        <v>25650</v>
      </c>
      <c r="J166" s="30">
        <f t="shared" si="12"/>
        <v>951036</v>
      </c>
      <c r="K166" s="158">
        <v>3655303</v>
      </c>
      <c r="L166" s="158">
        <v>3460105</v>
      </c>
      <c r="M166" s="38">
        <f t="shared" si="13"/>
        <v>0</v>
      </c>
      <c r="N166" s="38">
        <f t="shared" si="14"/>
        <v>2830876</v>
      </c>
      <c r="Q166" s="77" t="s">
        <v>1287</v>
      </c>
      <c r="R166" s="69">
        <v>25650</v>
      </c>
      <c r="S166" s="69">
        <v>951036</v>
      </c>
      <c r="U166" s="77" t="s">
        <v>1287</v>
      </c>
      <c r="V166" s="69"/>
      <c r="W166" s="69">
        <v>2830876</v>
      </c>
      <c r="Y166" s="38">
        <v>0</v>
      </c>
      <c r="Z166" s="38">
        <v>2830876</v>
      </c>
      <c r="AA166" s="38"/>
    </row>
    <row r="167" spans="1:27" ht="15">
      <c r="A167" s="61">
        <v>140</v>
      </c>
      <c r="B167" s="62" t="s">
        <v>1289</v>
      </c>
      <c r="C167" s="61" t="s">
        <v>1290</v>
      </c>
      <c r="D167" s="61" t="s">
        <v>1270</v>
      </c>
      <c r="E167" s="16" t="s">
        <v>1291</v>
      </c>
      <c r="F167" s="157">
        <f t="shared" si="10"/>
        <v>827698</v>
      </c>
      <c r="G167" s="158">
        <v>0</v>
      </c>
      <c r="H167" s="158">
        <v>220361</v>
      </c>
      <c r="I167" s="30">
        <f t="shared" si="11"/>
        <v>24500</v>
      </c>
      <c r="J167" s="30">
        <f t="shared" si="12"/>
        <v>207996</v>
      </c>
      <c r="K167" s="158">
        <v>0</v>
      </c>
      <c r="L167" s="158">
        <v>607337</v>
      </c>
      <c r="M167" s="38">
        <f t="shared" si="13"/>
        <v>135000</v>
      </c>
      <c r="N167" s="38">
        <f t="shared" si="14"/>
        <v>326650</v>
      </c>
      <c r="Q167" s="77" t="s">
        <v>1290</v>
      </c>
      <c r="R167" s="69">
        <v>24500</v>
      </c>
      <c r="S167" s="69">
        <v>207996</v>
      </c>
      <c r="U167" s="77" t="s">
        <v>1290</v>
      </c>
      <c r="V167" s="67">
        <v>135000</v>
      </c>
      <c r="W167" s="69">
        <v>326650</v>
      </c>
      <c r="Y167" s="38">
        <v>135000</v>
      </c>
      <c r="Z167" s="38">
        <v>326650</v>
      </c>
      <c r="AA167" s="38"/>
    </row>
    <row r="168" spans="1:27" ht="15">
      <c r="A168" s="61">
        <v>141</v>
      </c>
      <c r="B168" s="62" t="s">
        <v>1292</v>
      </c>
      <c r="C168" s="61" t="s">
        <v>1293</v>
      </c>
      <c r="D168" s="61" t="s">
        <v>1270</v>
      </c>
      <c r="E168" s="16" t="s">
        <v>1294</v>
      </c>
      <c r="F168" s="157">
        <f t="shared" si="10"/>
        <v>74866292</v>
      </c>
      <c r="G168" s="158">
        <v>2280360</v>
      </c>
      <c r="H168" s="158">
        <v>8777526</v>
      </c>
      <c r="I168" s="30">
        <f t="shared" si="11"/>
        <v>200116</v>
      </c>
      <c r="J168" s="30">
        <f t="shared" si="12"/>
        <v>22239329</v>
      </c>
      <c r="K168" s="158">
        <v>20452216</v>
      </c>
      <c r="L168" s="158">
        <v>43356190</v>
      </c>
      <c r="M168" s="38">
        <f t="shared" si="13"/>
        <v>197301</v>
      </c>
      <c r="N168" s="38">
        <f t="shared" si="14"/>
        <v>34803988</v>
      </c>
      <c r="Q168" s="77" t="s">
        <v>1293</v>
      </c>
      <c r="R168" s="69">
        <v>200116</v>
      </c>
      <c r="S168" s="69">
        <v>22239329</v>
      </c>
      <c r="U168" s="77" t="s">
        <v>1293</v>
      </c>
      <c r="V168" s="69">
        <v>197301</v>
      </c>
      <c r="W168" s="69">
        <v>34803988</v>
      </c>
      <c r="Y168" s="38">
        <v>197301</v>
      </c>
      <c r="Z168" s="38">
        <v>34803988</v>
      </c>
      <c r="AA168" s="38"/>
    </row>
    <row r="169" spans="1:27" ht="15">
      <c r="A169" s="61">
        <v>142</v>
      </c>
      <c r="B169" s="62" t="s">
        <v>1295</v>
      </c>
      <c r="C169" s="61" t="s">
        <v>1296</v>
      </c>
      <c r="D169" s="61" t="s">
        <v>1270</v>
      </c>
      <c r="E169" s="16" t="s">
        <v>1297</v>
      </c>
      <c r="F169" s="157">
        <f t="shared" si="10"/>
        <v>65467985</v>
      </c>
      <c r="G169" s="158">
        <v>7394296</v>
      </c>
      <c r="H169" s="158">
        <v>20494327</v>
      </c>
      <c r="I169" s="30">
        <f t="shared" si="11"/>
        <v>2070226</v>
      </c>
      <c r="J169" s="30">
        <f t="shared" si="12"/>
        <v>26480828</v>
      </c>
      <c r="K169" s="158">
        <v>7485085</v>
      </c>
      <c r="L169" s="158">
        <v>30094277</v>
      </c>
      <c r="M169" s="38">
        <f t="shared" si="13"/>
        <v>2067400</v>
      </c>
      <c r="N169" s="38">
        <f t="shared" si="14"/>
        <v>36948092</v>
      </c>
      <c r="Q169" s="77" t="s">
        <v>1296</v>
      </c>
      <c r="R169" s="69">
        <v>2070226</v>
      </c>
      <c r="S169" s="69">
        <v>26480828</v>
      </c>
      <c r="U169" s="77" t="s">
        <v>1296</v>
      </c>
      <c r="V169" s="69">
        <v>2067400</v>
      </c>
      <c r="W169" s="69">
        <v>36948092</v>
      </c>
      <c r="Y169" s="38">
        <v>2067400</v>
      </c>
      <c r="Z169" s="38">
        <v>36948092</v>
      </c>
      <c r="AA169" s="38"/>
    </row>
    <row r="170" spans="1:27" ht="15">
      <c r="A170" s="61">
        <v>143</v>
      </c>
      <c r="B170" s="62" t="s">
        <v>1298</v>
      </c>
      <c r="C170" s="61" t="s">
        <v>1299</v>
      </c>
      <c r="D170" s="61" t="s">
        <v>1270</v>
      </c>
      <c r="E170" s="16" t="s">
        <v>1300</v>
      </c>
      <c r="F170" s="157">
        <f t="shared" si="10"/>
        <v>277466</v>
      </c>
      <c r="G170" s="158">
        <v>0</v>
      </c>
      <c r="H170" s="158">
        <v>228690</v>
      </c>
      <c r="I170" s="30">
        <f t="shared" si="11"/>
        <v>5400</v>
      </c>
      <c r="J170" s="30">
        <f t="shared" si="12"/>
        <v>203772</v>
      </c>
      <c r="K170" s="158">
        <v>3275</v>
      </c>
      <c r="L170" s="158">
        <v>45501</v>
      </c>
      <c r="M170" s="38">
        <f t="shared" si="13"/>
        <v>0</v>
      </c>
      <c r="N170" s="38">
        <f t="shared" si="14"/>
        <v>4098</v>
      </c>
      <c r="Q170" s="77" t="s">
        <v>1299</v>
      </c>
      <c r="R170" s="69">
        <v>5400</v>
      </c>
      <c r="S170" s="69">
        <v>203772</v>
      </c>
      <c r="U170" s="77" t="s">
        <v>1299</v>
      </c>
      <c r="V170" s="67"/>
      <c r="W170" s="69">
        <v>4098</v>
      </c>
      <c r="Y170" s="38">
        <v>0</v>
      </c>
      <c r="Z170" s="38">
        <v>4098</v>
      </c>
      <c r="AA170" s="38"/>
    </row>
    <row r="171" spans="1:27" ht="15">
      <c r="A171" s="61">
        <v>144</v>
      </c>
      <c r="B171" s="62" t="s">
        <v>1301</v>
      </c>
      <c r="C171" s="61" t="s">
        <v>1302</v>
      </c>
      <c r="D171" s="61" t="s">
        <v>1270</v>
      </c>
      <c r="E171" s="16" t="s">
        <v>1303</v>
      </c>
      <c r="F171" s="157">
        <f t="shared" si="10"/>
        <v>1084071</v>
      </c>
      <c r="G171" s="158">
        <v>145000</v>
      </c>
      <c r="H171" s="158">
        <v>591214</v>
      </c>
      <c r="I171" s="30">
        <f t="shared" si="11"/>
        <v>0</v>
      </c>
      <c r="J171" s="30">
        <f t="shared" si="12"/>
        <v>641587</v>
      </c>
      <c r="K171" s="158">
        <v>11000</v>
      </c>
      <c r="L171" s="158">
        <v>336857</v>
      </c>
      <c r="M171" s="38">
        <f t="shared" si="13"/>
        <v>0</v>
      </c>
      <c r="N171" s="38">
        <f t="shared" si="14"/>
        <v>637677</v>
      </c>
      <c r="Q171" s="77" t="s">
        <v>1302</v>
      </c>
      <c r="R171" s="67"/>
      <c r="S171" s="69">
        <v>641587</v>
      </c>
      <c r="U171" s="77" t="s">
        <v>1302</v>
      </c>
      <c r="V171" s="69"/>
      <c r="W171" s="69">
        <v>637677</v>
      </c>
      <c r="Y171" s="38">
        <v>0</v>
      </c>
      <c r="Z171" s="38">
        <v>637677</v>
      </c>
      <c r="AA171" s="38"/>
    </row>
    <row r="172" spans="1:27" ht="15">
      <c r="A172" s="61">
        <v>145</v>
      </c>
      <c r="B172" s="62" t="s">
        <v>1304</v>
      </c>
      <c r="C172" s="61" t="s">
        <v>1305</v>
      </c>
      <c r="D172" s="61" t="s">
        <v>1270</v>
      </c>
      <c r="E172" s="16" t="s">
        <v>1306</v>
      </c>
      <c r="F172" s="157">
        <f t="shared" si="10"/>
        <v>12810590</v>
      </c>
      <c r="G172" s="158">
        <v>4372377</v>
      </c>
      <c r="H172" s="158">
        <v>4250272</v>
      </c>
      <c r="I172" s="30">
        <f t="shared" si="11"/>
        <v>329470</v>
      </c>
      <c r="J172" s="30">
        <f t="shared" si="12"/>
        <v>4440291</v>
      </c>
      <c r="K172" s="158">
        <v>3037100</v>
      </c>
      <c r="L172" s="158">
        <v>1150841</v>
      </c>
      <c r="M172" s="38">
        <f t="shared" si="13"/>
        <v>0</v>
      </c>
      <c r="N172" s="38">
        <f t="shared" si="14"/>
        <v>2420496</v>
      </c>
      <c r="Q172" s="77" t="s">
        <v>1305</v>
      </c>
      <c r="R172" s="69">
        <v>329470</v>
      </c>
      <c r="S172" s="69">
        <v>4440291</v>
      </c>
      <c r="U172" s="77" t="s">
        <v>1305</v>
      </c>
      <c r="V172" s="69"/>
      <c r="W172" s="69">
        <v>2420496</v>
      </c>
      <c r="Y172" s="38">
        <v>0</v>
      </c>
      <c r="Z172" s="38">
        <v>2420496</v>
      </c>
      <c r="AA172" s="38"/>
    </row>
    <row r="173" spans="1:27" ht="15">
      <c r="A173" s="61">
        <v>146</v>
      </c>
      <c r="B173" s="62" t="s">
        <v>1307</v>
      </c>
      <c r="C173" s="61" t="s">
        <v>1308</v>
      </c>
      <c r="D173" s="61" t="s">
        <v>1270</v>
      </c>
      <c r="E173" s="16" t="s">
        <v>1309</v>
      </c>
      <c r="F173" s="157">
        <f t="shared" si="10"/>
        <v>986103</v>
      </c>
      <c r="G173" s="158">
        <v>15000</v>
      </c>
      <c r="H173" s="158">
        <v>717212</v>
      </c>
      <c r="I173" s="30">
        <f t="shared" si="11"/>
        <v>73040</v>
      </c>
      <c r="J173" s="30">
        <f t="shared" si="12"/>
        <v>558682</v>
      </c>
      <c r="K173" s="158">
        <v>0</v>
      </c>
      <c r="L173" s="158">
        <v>253891</v>
      </c>
      <c r="M173" s="38">
        <f t="shared" si="13"/>
        <v>0</v>
      </c>
      <c r="N173" s="38">
        <f t="shared" si="14"/>
        <v>918046</v>
      </c>
      <c r="Q173" s="77" t="s">
        <v>1308</v>
      </c>
      <c r="R173" s="69">
        <v>73040</v>
      </c>
      <c r="S173" s="69">
        <v>558682</v>
      </c>
      <c r="U173" s="77" t="s">
        <v>1308</v>
      </c>
      <c r="V173" s="67"/>
      <c r="W173" s="69">
        <v>918046</v>
      </c>
      <c r="Y173" s="38">
        <v>0</v>
      </c>
      <c r="Z173" s="38">
        <v>918046</v>
      </c>
      <c r="AA173" s="38"/>
    </row>
    <row r="174" spans="1:27" ht="15">
      <c r="A174" s="61">
        <v>147</v>
      </c>
      <c r="B174" s="62" t="s">
        <v>1310</v>
      </c>
      <c r="C174" s="61" t="s">
        <v>1311</v>
      </c>
      <c r="D174" s="61" t="s">
        <v>1270</v>
      </c>
      <c r="E174" s="16" t="s">
        <v>1312</v>
      </c>
      <c r="F174" s="157">
        <f t="shared" si="10"/>
        <v>13169072</v>
      </c>
      <c r="G174" s="158">
        <v>17700</v>
      </c>
      <c r="H174" s="158">
        <v>1743265</v>
      </c>
      <c r="I174" s="30">
        <f t="shared" si="11"/>
        <v>12800</v>
      </c>
      <c r="J174" s="30">
        <f t="shared" si="12"/>
        <v>1916952</v>
      </c>
      <c r="K174" s="158">
        <v>1626750</v>
      </c>
      <c r="L174" s="158">
        <v>9781357</v>
      </c>
      <c r="M174" s="38">
        <f t="shared" si="13"/>
        <v>0</v>
      </c>
      <c r="N174" s="38">
        <f t="shared" si="14"/>
        <v>2726489</v>
      </c>
      <c r="Q174" s="77" t="s">
        <v>1311</v>
      </c>
      <c r="R174" s="69">
        <v>12800</v>
      </c>
      <c r="S174" s="69">
        <v>1916952</v>
      </c>
      <c r="U174" s="77" t="s">
        <v>1311</v>
      </c>
      <c r="V174" s="67"/>
      <c r="W174" s="69">
        <v>2726489</v>
      </c>
      <c r="Y174" s="38">
        <v>0</v>
      </c>
      <c r="Z174" s="38">
        <v>2726489</v>
      </c>
      <c r="AA174" s="38"/>
    </row>
    <row r="175" spans="1:27" ht="15">
      <c r="A175" s="61">
        <v>148</v>
      </c>
      <c r="B175" s="62" t="s">
        <v>1313</v>
      </c>
      <c r="C175" s="61" t="s">
        <v>1314</v>
      </c>
      <c r="D175" s="61" t="s">
        <v>1270</v>
      </c>
      <c r="E175" s="16" t="s">
        <v>1315</v>
      </c>
      <c r="F175" s="157">
        <f t="shared" si="10"/>
        <v>61037670</v>
      </c>
      <c r="G175" s="158">
        <v>11590001</v>
      </c>
      <c r="H175" s="158">
        <v>12946226</v>
      </c>
      <c r="I175" s="30">
        <f t="shared" si="11"/>
        <v>709920</v>
      </c>
      <c r="J175" s="30">
        <f t="shared" si="12"/>
        <v>14863961</v>
      </c>
      <c r="K175" s="158">
        <v>10786738</v>
      </c>
      <c r="L175" s="158">
        <v>25714705</v>
      </c>
      <c r="M175" s="38">
        <f t="shared" si="13"/>
        <v>10588166</v>
      </c>
      <c r="N175" s="38">
        <f t="shared" si="14"/>
        <v>14086984</v>
      </c>
      <c r="Q175" s="77" t="s">
        <v>1314</v>
      </c>
      <c r="R175" s="69">
        <v>709920</v>
      </c>
      <c r="S175" s="69">
        <v>14863961</v>
      </c>
      <c r="U175" s="77" t="s">
        <v>1314</v>
      </c>
      <c r="V175" s="69">
        <v>10588166</v>
      </c>
      <c r="W175" s="69">
        <v>14086984</v>
      </c>
      <c r="Y175" s="38">
        <v>10588166</v>
      </c>
      <c r="Z175" s="38">
        <v>14086984</v>
      </c>
      <c r="AA175" s="38"/>
    </row>
    <row r="176" spans="1:27" ht="15">
      <c r="A176" s="61">
        <v>149</v>
      </c>
      <c r="B176" s="62" t="s">
        <v>1316</v>
      </c>
      <c r="C176" s="61" t="s">
        <v>1317</v>
      </c>
      <c r="D176" s="61" t="s">
        <v>1270</v>
      </c>
      <c r="E176" s="16" t="s">
        <v>1318</v>
      </c>
      <c r="F176" s="157">
        <f t="shared" si="10"/>
        <v>5399604</v>
      </c>
      <c r="G176" s="158">
        <v>358850</v>
      </c>
      <c r="H176" s="158">
        <v>4151726</v>
      </c>
      <c r="I176" s="30">
        <f t="shared" si="11"/>
        <v>1032880</v>
      </c>
      <c r="J176" s="30">
        <f t="shared" si="12"/>
        <v>5079585</v>
      </c>
      <c r="K176" s="158">
        <v>0</v>
      </c>
      <c r="L176" s="158">
        <v>889028</v>
      </c>
      <c r="M176" s="38">
        <f t="shared" si="13"/>
        <v>0</v>
      </c>
      <c r="N176" s="38">
        <f t="shared" si="14"/>
        <v>1761845</v>
      </c>
      <c r="Q176" s="77" t="s">
        <v>1317</v>
      </c>
      <c r="R176" s="69">
        <v>1032880</v>
      </c>
      <c r="S176" s="69">
        <v>5079585</v>
      </c>
      <c r="U176" s="77" t="s">
        <v>1317</v>
      </c>
      <c r="V176" s="69"/>
      <c r="W176" s="69">
        <v>1761845</v>
      </c>
      <c r="Y176" s="38">
        <v>0</v>
      </c>
      <c r="Z176" s="38">
        <v>1761845</v>
      </c>
      <c r="AA176" s="38"/>
    </row>
    <row r="177" spans="1:27" ht="15">
      <c r="A177" s="61">
        <v>150</v>
      </c>
      <c r="B177" s="62" t="s">
        <v>1319</v>
      </c>
      <c r="C177" s="61" t="s">
        <v>1320</v>
      </c>
      <c r="D177" s="61" t="s">
        <v>1270</v>
      </c>
      <c r="E177" s="16" t="s">
        <v>1321</v>
      </c>
      <c r="F177" s="157">
        <f t="shared" si="10"/>
        <v>13464277</v>
      </c>
      <c r="G177" s="158">
        <v>2670500</v>
      </c>
      <c r="H177" s="158">
        <v>8474785</v>
      </c>
      <c r="I177" s="30">
        <f t="shared" si="11"/>
        <v>5185581</v>
      </c>
      <c r="J177" s="30">
        <f t="shared" si="12"/>
        <v>5637856</v>
      </c>
      <c r="K177" s="158">
        <v>366275</v>
      </c>
      <c r="L177" s="158">
        <v>1952717</v>
      </c>
      <c r="M177" s="38">
        <f t="shared" si="13"/>
        <v>7767900</v>
      </c>
      <c r="N177" s="38">
        <f t="shared" si="14"/>
        <v>961769</v>
      </c>
      <c r="Q177" s="77" t="s">
        <v>1320</v>
      </c>
      <c r="R177" s="69">
        <v>5185581</v>
      </c>
      <c r="S177" s="69">
        <v>5637856</v>
      </c>
      <c r="U177" s="77" t="s">
        <v>1320</v>
      </c>
      <c r="V177" s="69">
        <v>7767900</v>
      </c>
      <c r="W177" s="69">
        <v>961769</v>
      </c>
      <c r="Y177" s="38">
        <v>7767900</v>
      </c>
      <c r="Z177" s="38">
        <v>961769</v>
      </c>
      <c r="AA177" s="38"/>
    </row>
    <row r="178" spans="1:27" ht="15">
      <c r="A178" s="61">
        <v>151</v>
      </c>
      <c r="B178" s="62" t="s">
        <v>1322</v>
      </c>
      <c r="C178" s="61" t="s">
        <v>1323</v>
      </c>
      <c r="D178" s="61" t="s">
        <v>1270</v>
      </c>
      <c r="E178" s="16" t="s">
        <v>1324</v>
      </c>
      <c r="F178" s="157">
        <f t="shared" si="10"/>
        <v>3500924</v>
      </c>
      <c r="G178" s="158">
        <v>366801</v>
      </c>
      <c r="H178" s="158">
        <v>2594965</v>
      </c>
      <c r="I178" s="30">
        <f t="shared" si="11"/>
        <v>583585</v>
      </c>
      <c r="J178" s="30">
        <f t="shared" si="12"/>
        <v>2689086</v>
      </c>
      <c r="K178" s="158">
        <v>36500</v>
      </c>
      <c r="L178" s="158">
        <v>502658</v>
      </c>
      <c r="M178" s="38">
        <f t="shared" si="13"/>
        <v>0</v>
      </c>
      <c r="N178" s="38">
        <f t="shared" si="14"/>
        <v>496227</v>
      </c>
      <c r="Q178" s="77" t="s">
        <v>1323</v>
      </c>
      <c r="R178" s="69">
        <v>583585</v>
      </c>
      <c r="S178" s="69">
        <v>2689086</v>
      </c>
      <c r="U178" s="77" t="s">
        <v>1323</v>
      </c>
      <c r="V178" s="67"/>
      <c r="W178" s="69">
        <v>496227</v>
      </c>
      <c r="Y178" s="38">
        <v>0</v>
      </c>
      <c r="Z178" s="38">
        <v>496227</v>
      </c>
      <c r="AA178" s="38"/>
    </row>
    <row r="179" spans="1:27" ht="15">
      <c r="A179" s="61">
        <v>152</v>
      </c>
      <c r="B179" s="62" t="s">
        <v>1325</v>
      </c>
      <c r="C179" s="61" t="s">
        <v>1326</v>
      </c>
      <c r="D179" s="61" t="s">
        <v>1270</v>
      </c>
      <c r="E179" s="16" t="s">
        <v>1327</v>
      </c>
      <c r="F179" s="157">
        <f t="shared" si="10"/>
        <v>167591</v>
      </c>
      <c r="G179" s="158">
        <v>0</v>
      </c>
      <c r="H179" s="158">
        <v>67591</v>
      </c>
      <c r="I179" s="30">
        <f t="shared" si="11"/>
        <v>67700</v>
      </c>
      <c r="J179" s="30">
        <f t="shared" si="12"/>
        <v>72156</v>
      </c>
      <c r="K179" s="158">
        <v>0</v>
      </c>
      <c r="L179" s="158">
        <v>100000</v>
      </c>
      <c r="M179" s="38">
        <f t="shared" si="13"/>
        <v>0</v>
      </c>
      <c r="N179" s="38">
        <f t="shared" si="14"/>
        <v>150</v>
      </c>
      <c r="Q179" s="77" t="s">
        <v>1326</v>
      </c>
      <c r="R179" s="69">
        <v>67700</v>
      </c>
      <c r="S179" s="69">
        <v>72156</v>
      </c>
      <c r="U179" s="77" t="s">
        <v>1326</v>
      </c>
      <c r="V179" s="67"/>
      <c r="W179" s="69">
        <v>150</v>
      </c>
      <c r="Y179" s="38">
        <v>0</v>
      </c>
      <c r="Z179" s="38">
        <v>150</v>
      </c>
      <c r="AA179" s="38"/>
    </row>
    <row r="180" spans="1:27" ht="15">
      <c r="A180" s="61">
        <v>153</v>
      </c>
      <c r="B180" s="62" t="s">
        <v>1328</v>
      </c>
      <c r="C180" s="61" t="s">
        <v>1329</v>
      </c>
      <c r="D180" s="61" t="s">
        <v>1270</v>
      </c>
      <c r="E180" s="16" t="s">
        <v>1330</v>
      </c>
      <c r="F180" s="157">
        <f t="shared" si="10"/>
        <v>453634</v>
      </c>
      <c r="G180" s="158">
        <v>0</v>
      </c>
      <c r="H180" s="158">
        <v>252338</v>
      </c>
      <c r="I180" s="30">
        <f t="shared" si="11"/>
        <v>87049</v>
      </c>
      <c r="J180" s="30">
        <f t="shared" si="12"/>
        <v>264945</v>
      </c>
      <c r="K180" s="158">
        <v>6500</v>
      </c>
      <c r="L180" s="158">
        <v>194796</v>
      </c>
      <c r="M180" s="38">
        <f t="shared" si="13"/>
        <v>0</v>
      </c>
      <c r="N180" s="38">
        <f t="shared" si="14"/>
        <v>115334</v>
      </c>
      <c r="Q180" s="77" t="s">
        <v>1329</v>
      </c>
      <c r="R180" s="69">
        <v>87049</v>
      </c>
      <c r="S180" s="69">
        <v>264945</v>
      </c>
      <c r="U180" s="77" t="s">
        <v>1329</v>
      </c>
      <c r="V180" s="67"/>
      <c r="W180" s="69">
        <v>115334</v>
      </c>
      <c r="Y180" s="38">
        <v>0</v>
      </c>
      <c r="Z180" s="38">
        <v>115334</v>
      </c>
      <c r="AA180" s="38"/>
    </row>
    <row r="181" spans="1:27" ht="15">
      <c r="A181" s="61">
        <v>154</v>
      </c>
      <c r="B181" s="62" t="s">
        <v>1331</v>
      </c>
      <c r="C181" s="61" t="s">
        <v>1332</v>
      </c>
      <c r="D181" s="61" t="s">
        <v>1270</v>
      </c>
      <c r="E181" s="16" t="s">
        <v>1333</v>
      </c>
      <c r="F181" s="157">
        <f t="shared" si="10"/>
        <v>5456747</v>
      </c>
      <c r="G181" s="158">
        <v>63200</v>
      </c>
      <c r="H181" s="158">
        <v>310830</v>
      </c>
      <c r="I181" s="30">
        <f t="shared" si="11"/>
        <v>11400</v>
      </c>
      <c r="J181" s="30">
        <f t="shared" si="12"/>
        <v>845046</v>
      </c>
      <c r="K181" s="158">
        <v>134800</v>
      </c>
      <c r="L181" s="158">
        <v>4947917</v>
      </c>
      <c r="M181" s="38">
        <f t="shared" si="13"/>
        <v>0</v>
      </c>
      <c r="N181" s="38">
        <f t="shared" si="14"/>
        <v>911466</v>
      </c>
      <c r="Q181" s="77" t="s">
        <v>1332</v>
      </c>
      <c r="R181" s="69">
        <v>11400</v>
      </c>
      <c r="S181" s="69">
        <v>845046</v>
      </c>
      <c r="U181" s="77" t="s">
        <v>1332</v>
      </c>
      <c r="V181" s="67"/>
      <c r="W181" s="69">
        <v>911466</v>
      </c>
      <c r="Y181" s="38">
        <v>0</v>
      </c>
      <c r="Z181" s="38">
        <v>911466</v>
      </c>
      <c r="AA181" s="38"/>
    </row>
    <row r="182" spans="1:27" ht="15">
      <c r="A182" s="61">
        <v>155</v>
      </c>
      <c r="B182" s="62" t="s">
        <v>1334</v>
      </c>
      <c r="C182" s="61" t="s">
        <v>1335</v>
      </c>
      <c r="D182" s="61" t="s">
        <v>1270</v>
      </c>
      <c r="E182" s="16" t="s">
        <v>1336</v>
      </c>
      <c r="F182" s="157">
        <f t="shared" si="10"/>
        <v>3887609</v>
      </c>
      <c r="G182" s="158">
        <v>1063900</v>
      </c>
      <c r="H182" s="158">
        <v>1771206</v>
      </c>
      <c r="I182" s="30">
        <f t="shared" si="11"/>
        <v>28000</v>
      </c>
      <c r="J182" s="30">
        <f t="shared" si="12"/>
        <v>1666637</v>
      </c>
      <c r="K182" s="158">
        <v>318698</v>
      </c>
      <c r="L182" s="158">
        <v>733805</v>
      </c>
      <c r="M182" s="38">
        <f t="shared" si="13"/>
        <v>0</v>
      </c>
      <c r="N182" s="38">
        <f t="shared" si="14"/>
        <v>2516844</v>
      </c>
      <c r="Q182" s="77" t="s">
        <v>1335</v>
      </c>
      <c r="R182" s="69">
        <v>28000</v>
      </c>
      <c r="S182" s="69">
        <v>1666637</v>
      </c>
      <c r="U182" s="77" t="s">
        <v>1335</v>
      </c>
      <c r="V182" s="67"/>
      <c r="W182" s="69">
        <v>2516844</v>
      </c>
      <c r="Y182" s="38">
        <v>0</v>
      </c>
      <c r="Z182" s="38">
        <v>2516844</v>
      </c>
      <c r="AA182" s="38"/>
    </row>
    <row r="183" spans="1:27" ht="15">
      <c r="A183" s="61">
        <v>156</v>
      </c>
      <c r="B183" s="62" t="s">
        <v>1337</v>
      </c>
      <c r="C183" s="61" t="s">
        <v>1338</v>
      </c>
      <c r="D183" s="61" t="s">
        <v>1270</v>
      </c>
      <c r="E183" s="16" t="s">
        <v>1339</v>
      </c>
      <c r="F183" s="157">
        <f t="shared" si="10"/>
        <v>2452306</v>
      </c>
      <c r="G183" s="158">
        <v>75000</v>
      </c>
      <c r="H183" s="158">
        <v>884904</v>
      </c>
      <c r="I183" s="30">
        <f t="shared" si="11"/>
        <v>72500</v>
      </c>
      <c r="J183" s="30">
        <f t="shared" si="12"/>
        <v>875873</v>
      </c>
      <c r="K183" s="158">
        <v>391645</v>
      </c>
      <c r="L183" s="158">
        <v>1100757</v>
      </c>
      <c r="M183" s="38">
        <f t="shared" si="13"/>
        <v>1284330</v>
      </c>
      <c r="N183" s="38">
        <f t="shared" si="14"/>
        <v>326358</v>
      </c>
      <c r="Q183" s="77" t="s">
        <v>1338</v>
      </c>
      <c r="R183" s="69">
        <v>72500</v>
      </c>
      <c r="S183" s="69">
        <v>875873</v>
      </c>
      <c r="U183" s="77" t="s">
        <v>1338</v>
      </c>
      <c r="V183" s="69">
        <v>1284330</v>
      </c>
      <c r="W183" s="69">
        <v>326358</v>
      </c>
      <c r="Y183" s="38">
        <v>1284330</v>
      </c>
      <c r="Z183" s="38">
        <v>326358</v>
      </c>
      <c r="AA183" s="38"/>
    </row>
    <row r="184" spans="1:27" ht="15">
      <c r="A184" s="61">
        <v>157</v>
      </c>
      <c r="B184" s="62" t="s">
        <v>1340</v>
      </c>
      <c r="C184" s="61" t="s">
        <v>1341</v>
      </c>
      <c r="D184" s="61" t="s">
        <v>1270</v>
      </c>
      <c r="E184" s="16" t="s">
        <v>1342</v>
      </c>
      <c r="F184" s="157">
        <f t="shared" si="10"/>
        <v>1652222</v>
      </c>
      <c r="G184" s="158">
        <v>28500</v>
      </c>
      <c r="H184" s="158">
        <v>1233101</v>
      </c>
      <c r="I184" s="30">
        <f t="shared" si="11"/>
        <v>13050</v>
      </c>
      <c r="J184" s="30">
        <f t="shared" si="12"/>
        <v>974728</v>
      </c>
      <c r="K184" s="158">
        <v>0</v>
      </c>
      <c r="L184" s="158">
        <v>390621</v>
      </c>
      <c r="M184" s="38">
        <f t="shared" si="13"/>
        <v>3000</v>
      </c>
      <c r="N184" s="38">
        <f t="shared" si="14"/>
        <v>643910</v>
      </c>
      <c r="Q184" s="77" t="s">
        <v>1341</v>
      </c>
      <c r="R184" s="69">
        <v>13050</v>
      </c>
      <c r="S184" s="69">
        <v>974728</v>
      </c>
      <c r="U184" s="77" t="s">
        <v>1341</v>
      </c>
      <c r="V184" s="67">
        <v>3000</v>
      </c>
      <c r="W184" s="69">
        <v>643910</v>
      </c>
      <c r="Y184" s="38">
        <v>3000</v>
      </c>
      <c r="Z184" s="38">
        <v>643910</v>
      </c>
      <c r="AA184" s="38"/>
    </row>
    <row r="185" spans="1:27" ht="15">
      <c r="A185" s="61">
        <v>158</v>
      </c>
      <c r="B185" s="62" t="s">
        <v>1343</v>
      </c>
      <c r="C185" s="61" t="s">
        <v>1344</v>
      </c>
      <c r="D185" s="61" t="s">
        <v>1270</v>
      </c>
      <c r="E185" s="16" t="s">
        <v>1345</v>
      </c>
      <c r="F185" s="157">
        <f t="shared" si="10"/>
        <v>1519235</v>
      </c>
      <c r="G185" s="158">
        <v>188725</v>
      </c>
      <c r="H185" s="158">
        <v>832736</v>
      </c>
      <c r="I185" s="30">
        <f t="shared" si="11"/>
        <v>20100</v>
      </c>
      <c r="J185" s="30">
        <f t="shared" si="12"/>
        <v>1148387</v>
      </c>
      <c r="K185" s="158">
        <v>392645</v>
      </c>
      <c r="L185" s="158">
        <v>105129</v>
      </c>
      <c r="M185" s="38">
        <f t="shared" si="13"/>
        <v>0</v>
      </c>
      <c r="N185" s="38">
        <f t="shared" si="14"/>
        <v>313957</v>
      </c>
      <c r="Q185" s="77" t="s">
        <v>1344</v>
      </c>
      <c r="R185" s="69">
        <v>20100</v>
      </c>
      <c r="S185" s="69">
        <v>1148387</v>
      </c>
      <c r="U185" s="77" t="s">
        <v>1344</v>
      </c>
      <c r="V185" s="67"/>
      <c r="W185" s="69">
        <v>313957</v>
      </c>
      <c r="Y185" s="38">
        <v>0</v>
      </c>
      <c r="Z185" s="38">
        <v>313957</v>
      </c>
      <c r="AA185" s="38"/>
    </row>
    <row r="186" spans="1:27" ht="15">
      <c r="A186" s="61">
        <v>159</v>
      </c>
      <c r="B186" s="62" t="s">
        <v>1346</v>
      </c>
      <c r="C186" s="61" t="s">
        <v>1347</v>
      </c>
      <c r="D186" s="61" t="s">
        <v>1270</v>
      </c>
      <c r="E186" s="16" t="s">
        <v>1348</v>
      </c>
      <c r="F186" s="157">
        <f t="shared" si="10"/>
        <v>1142272</v>
      </c>
      <c r="G186" s="158">
        <v>0</v>
      </c>
      <c r="H186" s="158">
        <v>1064288</v>
      </c>
      <c r="I186" s="30">
        <f t="shared" si="11"/>
        <v>85900</v>
      </c>
      <c r="J186" s="30">
        <f t="shared" si="12"/>
        <v>750081</v>
      </c>
      <c r="K186" s="158">
        <v>0</v>
      </c>
      <c r="L186" s="158">
        <v>77984</v>
      </c>
      <c r="M186" s="38">
        <f t="shared" si="13"/>
        <v>0</v>
      </c>
      <c r="N186" s="38">
        <f t="shared" si="14"/>
        <v>47020</v>
      </c>
      <c r="Q186" s="77" t="s">
        <v>1347</v>
      </c>
      <c r="R186" s="69">
        <v>85900</v>
      </c>
      <c r="S186" s="69">
        <v>750081</v>
      </c>
      <c r="U186" s="77" t="s">
        <v>1347</v>
      </c>
      <c r="V186" s="67"/>
      <c r="W186" s="69">
        <v>47020</v>
      </c>
      <c r="Y186" s="38">
        <v>0</v>
      </c>
      <c r="Z186" s="38">
        <v>47020</v>
      </c>
      <c r="AA186" s="38"/>
    </row>
    <row r="187" spans="1:27" ht="15">
      <c r="A187" s="61">
        <v>160</v>
      </c>
      <c r="B187" s="62" t="s">
        <v>1349</v>
      </c>
      <c r="C187" s="61" t="s">
        <v>1350</v>
      </c>
      <c r="D187" s="61" t="s">
        <v>1270</v>
      </c>
      <c r="E187" s="16" t="s">
        <v>1351</v>
      </c>
      <c r="F187" s="157">
        <f t="shared" si="10"/>
        <v>21166256</v>
      </c>
      <c r="G187" s="158">
        <v>368730</v>
      </c>
      <c r="H187" s="158">
        <v>5431602</v>
      </c>
      <c r="I187" s="30">
        <f t="shared" si="11"/>
        <v>88310</v>
      </c>
      <c r="J187" s="30">
        <f t="shared" si="12"/>
        <v>7690117</v>
      </c>
      <c r="K187" s="158">
        <v>2436500</v>
      </c>
      <c r="L187" s="158">
        <v>12929424</v>
      </c>
      <c r="M187" s="38">
        <f t="shared" si="13"/>
        <v>405636</v>
      </c>
      <c r="N187" s="38">
        <f t="shared" si="14"/>
        <v>23346446</v>
      </c>
      <c r="Q187" s="77" t="s">
        <v>1350</v>
      </c>
      <c r="R187" s="69">
        <v>88310</v>
      </c>
      <c r="S187" s="69">
        <v>7690117</v>
      </c>
      <c r="U187" s="77" t="s">
        <v>1350</v>
      </c>
      <c r="V187" s="69">
        <v>405636</v>
      </c>
      <c r="W187" s="69">
        <v>23346446</v>
      </c>
      <c r="Y187" s="38">
        <v>405636</v>
      </c>
      <c r="Z187" s="38">
        <v>23346446</v>
      </c>
      <c r="AA187" s="38"/>
    </row>
    <row r="188" spans="1:27" ht="15">
      <c r="A188" s="61">
        <v>161</v>
      </c>
      <c r="B188" s="62" t="s">
        <v>1352</v>
      </c>
      <c r="C188" s="61" t="s">
        <v>1353</v>
      </c>
      <c r="D188" s="61" t="s">
        <v>1270</v>
      </c>
      <c r="E188" s="16" t="s">
        <v>1354</v>
      </c>
      <c r="F188" s="157">
        <f t="shared" si="10"/>
        <v>6305027</v>
      </c>
      <c r="G188" s="158">
        <v>1770766</v>
      </c>
      <c r="H188" s="158">
        <v>1811488</v>
      </c>
      <c r="I188" s="30">
        <f t="shared" si="11"/>
        <v>119692</v>
      </c>
      <c r="J188" s="30">
        <f t="shared" si="12"/>
        <v>1193518</v>
      </c>
      <c r="K188" s="158">
        <v>143025</v>
      </c>
      <c r="L188" s="158">
        <v>2579748</v>
      </c>
      <c r="M188" s="38">
        <f t="shared" si="13"/>
        <v>10200</v>
      </c>
      <c r="N188" s="38">
        <f t="shared" si="14"/>
        <v>647665</v>
      </c>
      <c r="Q188" s="77" t="s">
        <v>1353</v>
      </c>
      <c r="R188" s="69">
        <v>119692</v>
      </c>
      <c r="S188" s="69">
        <v>1193518</v>
      </c>
      <c r="U188" s="77" t="s">
        <v>1353</v>
      </c>
      <c r="V188" s="67">
        <v>10200</v>
      </c>
      <c r="W188" s="69">
        <v>647665</v>
      </c>
      <c r="Y188" s="38">
        <v>10200</v>
      </c>
      <c r="Z188" s="38">
        <v>647665</v>
      </c>
      <c r="AA188" s="38"/>
    </row>
    <row r="189" spans="1:27" ht="15">
      <c r="A189" s="61">
        <v>162</v>
      </c>
      <c r="B189" s="62" t="s">
        <v>1355</v>
      </c>
      <c r="C189" s="61" t="s">
        <v>1356</v>
      </c>
      <c r="D189" s="61" t="s">
        <v>1270</v>
      </c>
      <c r="E189" s="16" t="s">
        <v>1357</v>
      </c>
      <c r="F189" s="157">
        <f t="shared" si="10"/>
        <v>245650</v>
      </c>
      <c r="G189" s="158">
        <v>224200</v>
      </c>
      <c r="H189" s="158">
        <v>21450</v>
      </c>
      <c r="I189" s="30">
        <f t="shared" si="11"/>
        <v>0</v>
      </c>
      <c r="J189" s="30">
        <f t="shared" si="12"/>
        <v>70000</v>
      </c>
      <c r="K189" s="158">
        <v>0</v>
      </c>
      <c r="L189" s="158">
        <v>0</v>
      </c>
      <c r="M189" s="38" t="e">
        <f t="shared" si="13"/>
        <v>#N/A</v>
      </c>
      <c r="N189" s="38" t="e">
        <f t="shared" si="14"/>
        <v>#N/A</v>
      </c>
      <c r="Q189" s="77" t="s">
        <v>1356</v>
      </c>
      <c r="R189" s="67"/>
      <c r="S189" s="69">
        <v>70000</v>
      </c>
      <c r="U189" s="77" t="s">
        <v>1359</v>
      </c>
      <c r="V189" s="69">
        <v>174800</v>
      </c>
      <c r="W189" s="69">
        <v>1759257</v>
      </c>
      <c r="Y189" s="38" t="e">
        <v>#N/A</v>
      </c>
      <c r="Z189" s="38" t="e">
        <v>#N/A</v>
      </c>
      <c r="AA189" s="38"/>
    </row>
    <row r="190" spans="1:27" ht="15">
      <c r="A190" s="61">
        <v>163</v>
      </c>
      <c r="B190" s="62" t="s">
        <v>1358</v>
      </c>
      <c r="C190" s="61" t="s">
        <v>1359</v>
      </c>
      <c r="D190" s="61" t="s">
        <v>1270</v>
      </c>
      <c r="E190" s="16" t="s">
        <v>1360</v>
      </c>
      <c r="F190" s="157">
        <f t="shared" si="10"/>
        <v>6342540</v>
      </c>
      <c r="G190" s="158">
        <v>177000</v>
      </c>
      <c r="H190" s="158">
        <v>1983708</v>
      </c>
      <c r="I190" s="30">
        <f t="shared" si="11"/>
        <v>86575</v>
      </c>
      <c r="J190" s="30">
        <f t="shared" si="12"/>
        <v>1769537</v>
      </c>
      <c r="K190" s="158">
        <v>1003800</v>
      </c>
      <c r="L190" s="158">
        <v>3178032</v>
      </c>
      <c r="M190" s="38">
        <f t="shared" si="13"/>
        <v>174800</v>
      </c>
      <c r="N190" s="38">
        <f t="shared" si="14"/>
        <v>1759257</v>
      </c>
      <c r="Q190" s="77" t="s">
        <v>1359</v>
      </c>
      <c r="R190" s="69">
        <v>86575</v>
      </c>
      <c r="S190" s="69">
        <v>1769537</v>
      </c>
      <c r="U190" s="77" t="s">
        <v>1362</v>
      </c>
      <c r="V190" s="67"/>
      <c r="W190" s="69">
        <v>1120365</v>
      </c>
      <c r="Y190" s="38">
        <v>174800</v>
      </c>
      <c r="Z190" s="38">
        <v>1759257</v>
      </c>
      <c r="AA190" s="38"/>
    </row>
    <row r="191" spans="1:27" ht="15">
      <c r="A191" s="61">
        <v>164</v>
      </c>
      <c r="B191" s="62" t="s">
        <v>1361</v>
      </c>
      <c r="C191" s="61" t="s">
        <v>1362</v>
      </c>
      <c r="D191" s="61" t="s">
        <v>1270</v>
      </c>
      <c r="E191" s="16" t="s">
        <v>1363</v>
      </c>
      <c r="F191" s="157">
        <f t="shared" si="10"/>
        <v>6805460</v>
      </c>
      <c r="G191" s="158">
        <v>4903855</v>
      </c>
      <c r="H191" s="158">
        <v>1117666</v>
      </c>
      <c r="I191" s="30">
        <f t="shared" si="11"/>
        <v>65375</v>
      </c>
      <c r="J191" s="30">
        <f t="shared" si="12"/>
        <v>1126541</v>
      </c>
      <c r="K191" s="158">
        <v>5600</v>
      </c>
      <c r="L191" s="158">
        <v>778339</v>
      </c>
      <c r="M191" s="38">
        <f t="shared" si="13"/>
        <v>0</v>
      </c>
      <c r="N191" s="38">
        <f t="shared" si="14"/>
        <v>1120365</v>
      </c>
      <c r="Q191" s="77" t="s">
        <v>1362</v>
      </c>
      <c r="R191" s="69">
        <v>65375</v>
      </c>
      <c r="S191" s="69">
        <v>1126541</v>
      </c>
      <c r="U191" s="77" t="s">
        <v>1365</v>
      </c>
      <c r="V191" s="67">
        <v>278000</v>
      </c>
      <c r="W191" s="69">
        <v>1160523</v>
      </c>
      <c r="Y191" s="38">
        <v>0</v>
      </c>
      <c r="Z191" s="38">
        <v>1120365</v>
      </c>
      <c r="AA191" s="38"/>
    </row>
    <row r="192" spans="1:27" ht="15">
      <c r="A192" s="61">
        <v>165</v>
      </c>
      <c r="B192" s="62" t="s">
        <v>1364</v>
      </c>
      <c r="C192" s="61" t="s">
        <v>1365</v>
      </c>
      <c r="D192" s="61" t="s">
        <v>1270</v>
      </c>
      <c r="E192" s="16" t="s">
        <v>1366</v>
      </c>
      <c r="F192" s="157">
        <f t="shared" si="10"/>
        <v>2630766</v>
      </c>
      <c r="G192" s="158">
        <v>172600</v>
      </c>
      <c r="H192" s="158">
        <v>1320477</v>
      </c>
      <c r="I192" s="30">
        <f t="shared" si="11"/>
        <v>303495</v>
      </c>
      <c r="J192" s="30">
        <f t="shared" si="12"/>
        <v>1037426</v>
      </c>
      <c r="K192" s="158">
        <v>0</v>
      </c>
      <c r="L192" s="158">
        <v>1137689</v>
      </c>
      <c r="M192" s="38">
        <f t="shared" si="13"/>
        <v>278000</v>
      </c>
      <c r="N192" s="38">
        <f t="shared" si="14"/>
        <v>1160523</v>
      </c>
      <c r="Q192" s="77" t="s">
        <v>1365</v>
      </c>
      <c r="R192" s="69">
        <v>303495</v>
      </c>
      <c r="S192" s="69">
        <v>1037426</v>
      </c>
      <c r="U192" s="77" t="s">
        <v>1371</v>
      </c>
      <c r="V192" s="69">
        <v>82649</v>
      </c>
      <c r="W192" s="69">
        <v>11291626</v>
      </c>
      <c r="Y192" s="38">
        <v>278000</v>
      </c>
      <c r="Z192" s="38">
        <v>1160523</v>
      </c>
      <c r="AA192" s="38"/>
    </row>
    <row r="193" spans="1:27" ht="15">
      <c r="A193" s="61">
        <v>166</v>
      </c>
      <c r="B193" s="62" t="s">
        <v>1367</v>
      </c>
      <c r="C193" s="61" t="s">
        <v>1368</v>
      </c>
      <c r="D193" s="61" t="s">
        <v>1270</v>
      </c>
      <c r="E193" s="16" t="s">
        <v>1369</v>
      </c>
      <c r="F193" s="157">
        <f t="shared" si="10"/>
        <v>0</v>
      </c>
      <c r="G193" s="158">
        <v>0</v>
      </c>
      <c r="H193" s="158">
        <v>0</v>
      </c>
      <c r="I193" s="30" t="e">
        <f t="shared" si="11"/>
        <v>#N/A</v>
      </c>
      <c r="J193" s="30" t="e">
        <f t="shared" si="12"/>
        <v>#N/A</v>
      </c>
      <c r="K193" s="158">
        <v>0</v>
      </c>
      <c r="L193" s="158">
        <v>0</v>
      </c>
      <c r="M193" s="38" t="e">
        <f t="shared" si="13"/>
        <v>#N/A</v>
      </c>
      <c r="N193" s="38" t="e">
        <f t="shared" si="14"/>
        <v>#N/A</v>
      </c>
      <c r="Q193" s="77" t="s">
        <v>1371</v>
      </c>
      <c r="R193" s="69">
        <v>958826</v>
      </c>
      <c r="S193" s="69">
        <v>7399731</v>
      </c>
      <c r="U193" s="77" t="s">
        <v>1374</v>
      </c>
      <c r="V193" s="69"/>
      <c r="W193" s="69">
        <v>4250079</v>
      </c>
      <c r="Y193" s="38" t="e">
        <v>#N/A</v>
      </c>
      <c r="Z193" s="38" t="e">
        <v>#N/A</v>
      </c>
      <c r="AA193" s="38"/>
    </row>
    <row r="194" spans="1:27" ht="15">
      <c r="A194" s="61">
        <v>167</v>
      </c>
      <c r="B194" s="62" t="s">
        <v>1370</v>
      </c>
      <c r="C194" s="61" t="s">
        <v>1371</v>
      </c>
      <c r="D194" s="61" t="s">
        <v>1270</v>
      </c>
      <c r="E194" s="16" t="s">
        <v>1372</v>
      </c>
      <c r="F194" s="157">
        <f t="shared" si="10"/>
        <v>27896623</v>
      </c>
      <c r="G194" s="158">
        <v>1323830</v>
      </c>
      <c r="H194" s="158">
        <v>5798728</v>
      </c>
      <c r="I194" s="30">
        <f t="shared" si="11"/>
        <v>958826</v>
      </c>
      <c r="J194" s="30">
        <f t="shared" si="12"/>
        <v>7399731</v>
      </c>
      <c r="K194" s="158">
        <v>6036400</v>
      </c>
      <c r="L194" s="158">
        <v>14737665</v>
      </c>
      <c r="M194" s="38">
        <f t="shared" si="13"/>
        <v>82649</v>
      </c>
      <c r="N194" s="38">
        <f t="shared" si="14"/>
        <v>11291626</v>
      </c>
      <c r="Q194" s="77" t="s">
        <v>1374</v>
      </c>
      <c r="R194" s="69">
        <v>95100</v>
      </c>
      <c r="S194" s="69">
        <v>2045158</v>
      </c>
      <c r="U194" s="77" t="s">
        <v>1377</v>
      </c>
      <c r="V194" s="69">
        <v>276400</v>
      </c>
      <c r="W194" s="69">
        <v>6384647</v>
      </c>
      <c r="Y194" s="38">
        <v>82649</v>
      </c>
      <c r="Z194" s="38">
        <v>11291626</v>
      </c>
      <c r="AA194" s="38"/>
    </row>
    <row r="195" spans="1:27" ht="15">
      <c r="A195" s="61">
        <v>168</v>
      </c>
      <c r="B195" s="62" t="s">
        <v>1373</v>
      </c>
      <c r="C195" s="61" t="s">
        <v>1374</v>
      </c>
      <c r="D195" s="61" t="s">
        <v>1270</v>
      </c>
      <c r="E195" s="16" t="s">
        <v>1375</v>
      </c>
      <c r="F195" s="157">
        <f t="shared" si="10"/>
        <v>6814182</v>
      </c>
      <c r="G195" s="158">
        <v>3346915</v>
      </c>
      <c r="H195" s="158">
        <v>2234665</v>
      </c>
      <c r="I195" s="30">
        <f t="shared" si="11"/>
        <v>95100</v>
      </c>
      <c r="J195" s="30">
        <f t="shared" si="12"/>
        <v>2045158</v>
      </c>
      <c r="K195" s="158">
        <v>128019</v>
      </c>
      <c r="L195" s="158">
        <v>1104583</v>
      </c>
      <c r="M195" s="38">
        <f t="shared" si="13"/>
        <v>0</v>
      </c>
      <c r="N195" s="38">
        <f t="shared" si="14"/>
        <v>4250079</v>
      </c>
      <c r="Q195" s="77" t="s">
        <v>1377</v>
      </c>
      <c r="R195" s="69">
        <v>224425</v>
      </c>
      <c r="S195" s="69">
        <v>6708135</v>
      </c>
      <c r="U195" s="77" t="s">
        <v>1380</v>
      </c>
      <c r="V195" s="67"/>
      <c r="W195" s="69">
        <v>7500</v>
      </c>
      <c r="Y195" s="38">
        <v>0</v>
      </c>
      <c r="Z195" s="38">
        <v>4250079</v>
      </c>
      <c r="AA195" s="38"/>
    </row>
    <row r="196" spans="1:27" ht="15">
      <c r="A196" s="61">
        <v>169</v>
      </c>
      <c r="B196" s="62" t="s">
        <v>1376</v>
      </c>
      <c r="C196" s="61" t="s">
        <v>1377</v>
      </c>
      <c r="D196" s="61" t="s">
        <v>1270</v>
      </c>
      <c r="E196" s="16" t="s">
        <v>1378</v>
      </c>
      <c r="F196" s="157">
        <f t="shared" si="10"/>
        <v>18112577</v>
      </c>
      <c r="G196" s="158">
        <v>3691529</v>
      </c>
      <c r="H196" s="158">
        <v>6072367</v>
      </c>
      <c r="I196" s="30">
        <f t="shared" si="11"/>
        <v>224425</v>
      </c>
      <c r="J196" s="30">
        <f t="shared" si="12"/>
        <v>6708135</v>
      </c>
      <c r="K196" s="158">
        <v>1162998</v>
      </c>
      <c r="L196" s="158">
        <v>7185683</v>
      </c>
      <c r="M196" s="38">
        <f t="shared" si="13"/>
        <v>276400</v>
      </c>
      <c r="N196" s="38">
        <f t="shared" si="14"/>
        <v>6384647</v>
      </c>
      <c r="Q196" s="77" t="s">
        <v>1380</v>
      </c>
      <c r="R196" s="67"/>
      <c r="S196" s="69">
        <v>206957</v>
      </c>
      <c r="U196" s="77" t="s">
        <v>1384</v>
      </c>
      <c r="V196" s="67">
        <v>10500</v>
      </c>
      <c r="W196" s="69">
        <v>2753126</v>
      </c>
      <c r="Y196" s="38">
        <v>276400</v>
      </c>
      <c r="Z196" s="38">
        <v>6384647</v>
      </c>
      <c r="AA196" s="38"/>
    </row>
    <row r="197" spans="1:27" ht="15">
      <c r="A197" s="61">
        <v>170</v>
      </c>
      <c r="B197" s="62" t="s">
        <v>1379</v>
      </c>
      <c r="C197" s="61" t="s">
        <v>1380</v>
      </c>
      <c r="D197" s="61" t="s">
        <v>1270</v>
      </c>
      <c r="E197" s="16" t="s">
        <v>1381</v>
      </c>
      <c r="F197" s="157">
        <f t="shared" si="10"/>
        <v>153036</v>
      </c>
      <c r="G197" s="158">
        <v>0</v>
      </c>
      <c r="H197" s="158">
        <v>118036</v>
      </c>
      <c r="I197" s="30">
        <f t="shared" si="11"/>
        <v>0</v>
      </c>
      <c r="J197" s="30">
        <f t="shared" si="12"/>
        <v>206957</v>
      </c>
      <c r="K197" s="158">
        <v>0</v>
      </c>
      <c r="L197" s="158">
        <v>35000</v>
      </c>
      <c r="M197" s="38">
        <f t="shared" si="13"/>
        <v>0</v>
      </c>
      <c r="N197" s="38">
        <f t="shared" si="14"/>
        <v>7500</v>
      </c>
      <c r="Q197" s="77" t="s">
        <v>1384</v>
      </c>
      <c r="R197" s="69">
        <v>1991835</v>
      </c>
      <c r="S197" s="69">
        <v>6564606</v>
      </c>
      <c r="U197" s="77" t="s">
        <v>1387</v>
      </c>
      <c r="V197" s="69">
        <v>118200</v>
      </c>
      <c r="W197" s="69">
        <v>1704852</v>
      </c>
      <c r="Y197" s="38">
        <v>0</v>
      </c>
      <c r="Z197" s="38">
        <v>7500</v>
      </c>
      <c r="AA197" s="38"/>
    </row>
    <row r="198" spans="1:27" ht="15">
      <c r="A198" s="61">
        <v>171</v>
      </c>
      <c r="B198" s="62" t="s">
        <v>1383</v>
      </c>
      <c r="C198" s="61" t="s">
        <v>1384</v>
      </c>
      <c r="D198" s="61" t="s">
        <v>1382</v>
      </c>
      <c r="E198" s="16" t="s">
        <v>1385</v>
      </c>
      <c r="F198" s="157">
        <f t="shared" si="10"/>
        <v>54330131</v>
      </c>
      <c r="G198" s="158">
        <v>43097144</v>
      </c>
      <c r="H198" s="158">
        <v>8214417</v>
      </c>
      <c r="I198" s="30">
        <f t="shared" si="11"/>
        <v>1991835</v>
      </c>
      <c r="J198" s="30">
        <f t="shared" si="12"/>
        <v>6564606</v>
      </c>
      <c r="K198" s="158">
        <v>67000</v>
      </c>
      <c r="L198" s="158">
        <v>2951570</v>
      </c>
      <c r="M198" s="38">
        <f t="shared" si="13"/>
        <v>10500</v>
      </c>
      <c r="N198" s="38">
        <f t="shared" si="14"/>
        <v>2753126</v>
      </c>
      <c r="Q198" s="77" t="s">
        <v>1387</v>
      </c>
      <c r="R198" s="69">
        <v>1703525</v>
      </c>
      <c r="S198" s="69">
        <v>3620917</v>
      </c>
      <c r="U198" s="77" t="s">
        <v>1390</v>
      </c>
      <c r="V198" s="67"/>
      <c r="W198" s="69">
        <v>7100</v>
      </c>
      <c r="Y198" s="38">
        <v>10500</v>
      </c>
      <c r="Z198" s="38">
        <v>2753126</v>
      </c>
      <c r="AA198" s="38"/>
    </row>
    <row r="199" spans="1:27" ht="15">
      <c r="A199" s="61">
        <v>172</v>
      </c>
      <c r="B199" s="62" t="s">
        <v>1386</v>
      </c>
      <c r="C199" s="61" t="s">
        <v>1387</v>
      </c>
      <c r="D199" s="61" t="s">
        <v>1382</v>
      </c>
      <c r="E199" s="16" t="s">
        <v>1388</v>
      </c>
      <c r="F199" s="157">
        <f t="shared" si="10"/>
        <v>10101620</v>
      </c>
      <c r="G199" s="158">
        <v>3066826</v>
      </c>
      <c r="H199" s="158">
        <v>5616769</v>
      </c>
      <c r="I199" s="30">
        <f t="shared" si="11"/>
        <v>1703525</v>
      </c>
      <c r="J199" s="30">
        <f t="shared" si="12"/>
        <v>3620917</v>
      </c>
      <c r="K199" s="158">
        <v>47500</v>
      </c>
      <c r="L199" s="158">
        <v>1370525</v>
      </c>
      <c r="M199" s="38">
        <f t="shared" si="13"/>
        <v>118200</v>
      </c>
      <c r="N199" s="38">
        <f t="shared" si="14"/>
        <v>1704852</v>
      </c>
      <c r="Q199" s="77" t="s">
        <v>1390</v>
      </c>
      <c r="R199" s="69">
        <v>217000</v>
      </c>
      <c r="S199" s="69">
        <v>819888</v>
      </c>
      <c r="U199" s="77" t="s">
        <v>1393</v>
      </c>
      <c r="V199" s="69">
        <v>11660</v>
      </c>
      <c r="W199" s="69">
        <v>627619</v>
      </c>
      <c r="Y199" s="38">
        <v>118200</v>
      </c>
      <c r="Z199" s="38">
        <v>1704852</v>
      </c>
      <c r="AA199" s="38"/>
    </row>
    <row r="200" spans="1:27" ht="15">
      <c r="A200" s="61">
        <v>173</v>
      </c>
      <c r="B200" s="62" t="s">
        <v>1389</v>
      </c>
      <c r="C200" s="61" t="s">
        <v>1390</v>
      </c>
      <c r="D200" s="61" t="s">
        <v>1382</v>
      </c>
      <c r="E200" s="16" t="s">
        <v>1391</v>
      </c>
      <c r="F200" s="157">
        <f t="shared" si="10"/>
        <v>2588457</v>
      </c>
      <c r="G200" s="158">
        <v>1948110</v>
      </c>
      <c r="H200" s="158">
        <v>603396</v>
      </c>
      <c r="I200" s="30">
        <f t="shared" si="11"/>
        <v>217000</v>
      </c>
      <c r="J200" s="30">
        <f t="shared" si="12"/>
        <v>819888</v>
      </c>
      <c r="K200" s="158">
        <v>0</v>
      </c>
      <c r="L200" s="158">
        <v>36951</v>
      </c>
      <c r="M200" s="38">
        <f t="shared" si="13"/>
        <v>0</v>
      </c>
      <c r="N200" s="38">
        <f t="shared" si="14"/>
        <v>7100</v>
      </c>
      <c r="Q200" s="77" t="s">
        <v>1393</v>
      </c>
      <c r="R200" s="69">
        <v>182640</v>
      </c>
      <c r="S200" s="69">
        <v>2692688</v>
      </c>
      <c r="U200" s="77" t="s">
        <v>1396</v>
      </c>
      <c r="V200" s="69">
        <v>289130</v>
      </c>
      <c r="W200" s="69">
        <v>2123247</v>
      </c>
      <c r="Y200" s="38">
        <v>0</v>
      </c>
      <c r="Z200" s="38">
        <v>7100</v>
      </c>
      <c r="AA200" s="38"/>
    </row>
    <row r="201" spans="1:27" ht="15">
      <c r="A201" s="61">
        <v>174</v>
      </c>
      <c r="B201" s="62" t="s">
        <v>1392</v>
      </c>
      <c r="C201" s="61" t="s">
        <v>1393</v>
      </c>
      <c r="D201" s="61" t="s">
        <v>1382</v>
      </c>
      <c r="E201" s="16" t="s">
        <v>1394</v>
      </c>
      <c r="F201" s="157">
        <f t="shared" si="10"/>
        <v>6868756</v>
      </c>
      <c r="G201" s="158">
        <v>865925</v>
      </c>
      <c r="H201" s="158">
        <v>1566029</v>
      </c>
      <c r="I201" s="30">
        <f t="shared" si="11"/>
        <v>182640</v>
      </c>
      <c r="J201" s="30">
        <f t="shared" si="12"/>
        <v>2692688</v>
      </c>
      <c r="K201" s="158">
        <v>3338898</v>
      </c>
      <c r="L201" s="158">
        <v>1097904</v>
      </c>
      <c r="M201" s="38">
        <f t="shared" si="13"/>
        <v>11660</v>
      </c>
      <c r="N201" s="38">
        <f t="shared" si="14"/>
        <v>627619</v>
      </c>
      <c r="Q201" s="77" t="s">
        <v>1396</v>
      </c>
      <c r="R201" s="69">
        <v>2433058</v>
      </c>
      <c r="S201" s="69">
        <v>7021792</v>
      </c>
      <c r="U201" s="77" t="s">
        <v>1399</v>
      </c>
      <c r="V201" s="69">
        <v>1</v>
      </c>
      <c r="W201" s="69">
        <v>5190661</v>
      </c>
      <c r="Y201" s="38">
        <v>11660</v>
      </c>
      <c r="Z201" s="38">
        <v>627619</v>
      </c>
      <c r="AA201" s="38"/>
    </row>
    <row r="202" spans="1:27" ht="15">
      <c r="A202" s="61">
        <v>175</v>
      </c>
      <c r="B202" s="62" t="s">
        <v>1395</v>
      </c>
      <c r="C202" s="61" t="s">
        <v>1396</v>
      </c>
      <c r="D202" s="61" t="s">
        <v>1382</v>
      </c>
      <c r="E202" s="16" t="s">
        <v>1397</v>
      </c>
      <c r="F202" s="157">
        <f t="shared" si="10"/>
        <v>20371343</v>
      </c>
      <c r="G202" s="158">
        <v>3138553</v>
      </c>
      <c r="H202" s="158">
        <v>9259644</v>
      </c>
      <c r="I202" s="30">
        <f t="shared" si="11"/>
        <v>2433058</v>
      </c>
      <c r="J202" s="30">
        <f t="shared" si="12"/>
        <v>7021792</v>
      </c>
      <c r="K202" s="158">
        <v>318550</v>
      </c>
      <c r="L202" s="158">
        <v>7654596</v>
      </c>
      <c r="M202" s="38">
        <f t="shared" si="13"/>
        <v>289130</v>
      </c>
      <c r="N202" s="38">
        <f t="shared" si="14"/>
        <v>2123247</v>
      </c>
      <c r="Q202" s="77" t="s">
        <v>1399</v>
      </c>
      <c r="R202" s="69">
        <v>701564</v>
      </c>
      <c r="S202" s="69">
        <v>6433694</v>
      </c>
      <c r="U202" s="77" t="s">
        <v>1402</v>
      </c>
      <c r="V202" s="69">
        <v>128251</v>
      </c>
      <c r="W202" s="69">
        <v>729485</v>
      </c>
      <c r="Y202" s="38">
        <v>289130</v>
      </c>
      <c r="Z202" s="38">
        <v>2123247</v>
      </c>
      <c r="AA202" s="38"/>
    </row>
    <row r="203" spans="1:27" ht="15">
      <c r="A203" s="61">
        <v>176</v>
      </c>
      <c r="B203" s="62" t="s">
        <v>1398</v>
      </c>
      <c r="C203" s="61" t="s">
        <v>1399</v>
      </c>
      <c r="D203" s="61" t="s">
        <v>1382</v>
      </c>
      <c r="E203" s="16" t="s">
        <v>1400</v>
      </c>
      <c r="F203" s="157">
        <f t="shared" si="10"/>
        <v>23503258</v>
      </c>
      <c r="G203" s="158">
        <v>15345574</v>
      </c>
      <c r="H203" s="158">
        <v>3559413</v>
      </c>
      <c r="I203" s="30">
        <f t="shared" si="11"/>
        <v>701564</v>
      </c>
      <c r="J203" s="30">
        <f t="shared" si="12"/>
        <v>6433694</v>
      </c>
      <c r="K203" s="158">
        <v>448295</v>
      </c>
      <c r="L203" s="158">
        <v>4149976</v>
      </c>
      <c r="M203" s="38">
        <f t="shared" si="13"/>
        <v>1</v>
      </c>
      <c r="N203" s="38">
        <f t="shared" si="14"/>
        <v>5190661</v>
      </c>
      <c r="Q203" s="77" t="s">
        <v>1402</v>
      </c>
      <c r="R203" s="69">
        <v>1179706</v>
      </c>
      <c r="S203" s="69">
        <v>3066350</v>
      </c>
      <c r="U203" s="77" t="s">
        <v>1405</v>
      </c>
      <c r="V203" s="67"/>
      <c r="W203" s="69">
        <v>5743187</v>
      </c>
      <c r="Y203" s="38">
        <v>1</v>
      </c>
      <c r="Z203" s="38">
        <v>5190661</v>
      </c>
      <c r="AA203" s="38"/>
    </row>
    <row r="204" spans="1:27" ht="15">
      <c r="A204" s="61">
        <v>177</v>
      </c>
      <c r="B204" s="62" t="s">
        <v>1401</v>
      </c>
      <c r="C204" s="61" t="s">
        <v>1402</v>
      </c>
      <c r="D204" s="61" t="s">
        <v>1382</v>
      </c>
      <c r="E204" s="16" t="s">
        <v>1403</v>
      </c>
      <c r="F204" s="157">
        <f t="shared" si="10"/>
        <v>6617833</v>
      </c>
      <c r="G204" s="158">
        <v>2301956</v>
      </c>
      <c r="H204" s="158">
        <v>3436913</v>
      </c>
      <c r="I204" s="30">
        <f t="shared" si="11"/>
        <v>1179706</v>
      </c>
      <c r="J204" s="30">
        <f t="shared" si="12"/>
        <v>3066350</v>
      </c>
      <c r="K204" s="158">
        <v>34390</v>
      </c>
      <c r="L204" s="158">
        <v>844574</v>
      </c>
      <c r="M204" s="38">
        <f t="shared" si="13"/>
        <v>128251</v>
      </c>
      <c r="N204" s="38">
        <f t="shared" si="14"/>
        <v>729485</v>
      </c>
      <c r="Q204" s="77" t="s">
        <v>1405</v>
      </c>
      <c r="R204" s="69">
        <v>2636930</v>
      </c>
      <c r="S204" s="69">
        <v>15750174</v>
      </c>
      <c r="U204" s="77" t="s">
        <v>1408</v>
      </c>
      <c r="V204" s="69"/>
      <c r="W204" s="69">
        <v>1266448</v>
      </c>
      <c r="Y204" s="38">
        <v>128251</v>
      </c>
      <c r="Z204" s="38">
        <v>729485</v>
      </c>
      <c r="AA204" s="38"/>
    </row>
    <row r="205" spans="1:27" ht="15">
      <c r="A205" s="61">
        <v>178</v>
      </c>
      <c r="B205" s="62" t="s">
        <v>1404</v>
      </c>
      <c r="C205" s="61" t="s">
        <v>1405</v>
      </c>
      <c r="D205" s="61" t="s">
        <v>1382</v>
      </c>
      <c r="E205" s="16" t="s">
        <v>1406</v>
      </c>
      <c r="F205" s="157">
        <f t="shared" si="10"/>
        <v>89726634</v>
      </c>
      <c r="G205" s="158">
        <v>57484234</v>
      </c>
      <c r="H205" s="158">
        <v>24433179</v>
      </c>
      <c r="I205" s="30">
        <f t="shared" si="11"/>
        <v>2636930</v>
      </c>
      <c r="J205" s="30">
        <f t="shared" si="12"/>
        <v>15750174</v>
      </c>
      <c r="K205" s="158">
        <v>221600</v>
      </c>
      <c r="L205" s="158">
        <v>7587621</v>
      </c>
      <c r="M205" s="38">
        <f t="shared" si="13"/>
        <v>0</v>
      </c>
      <c r="N205" s="38">
        <f t="shared" si="14"/>
        <v>5743187</v>
      </c>
      <c r="Q205" s="77" t="s">
        <v>1408</v>
      </c>
      <c r="R205" s="69">
        <v>224610</v>
      </c>
      <c r="S205" s="69">
        <v>3902409</v>
      </c>
      <c r="U205" s="77" t="s">
        <v>1411</v>
      </c>
      <c r="V205" s="67">
        <v>212050</v>
      </c>
      <c r="W205" s="69">
        <v>1196612</v>
      </c>
      <c r="Y205" s="38">
        <v>0</v>
      </c>
      <c r="Z205" s="38">
        <v>5743187</v>
      </c>
      <c r="AA205" s="38"/>
    </row>
    <row r="206" spans="1:27" ht="15">
      <c r="A206" s="61">
        <v>179</v>
      </c>
      <c r="B206" s="62" t="s">
        <v>1407</v>
      </c>
      <c r="C206" s="61" t="s">
        <v>1408</v>
      </c>
      <c r="D206" s="61" t="s">
        <v>1382</v>
      </c>
      <c r="E206" s="16" t="s">
        <v>1409</v>
      </c>
      <c r="F206" s="157">
        <f t="shared" si="10"/>
        <v>25794269</v>
      </c>
      <c r="G206" s="158">
        <v>16043756</v>
      </c>
      <c r="H206" s="158">
        <v>6906478</v>
      </c>
      <c r="I206" s="30">
        <f t="shared" si="11"/>
        <v>224610</v>
      </c>
      <c r="J206" s="30">
        <f t="shared" si="12"/>
        <v>3902409</v>
      </c>
      <c r="K206" s="158">
        <v>1137501</v>
      </c>
      <c r="L206" s="158">
        <v>1706534</v>
      </c>
      <c r="M206" s="38">
        <f t="shared" si="13"/>
        <v>0</v>
      </c>
      <c r="N206" s="38">
        <f t="shared" si="14"/>
        <v>1266448</v>
      </c>
      <c r="Q206" s="77" t="s">
        <v>1411</v>
      </c>
      <c r="R206" s="69">
        <v>310000</v>
      </c>
      <c r="S206" s="69">
        <v>9639025</v>
      </c>
      <c r="U206" s="77" t="s">
        <v>1414</v>
      </c>
      <c r="V206" s="67">
        <v>56200</v>
      </c>
      <c r="W206" s="69">
        <v>1598964</v>
      </c>
      <c r="Y206" s="38">
        <v>0</v>
      </c>
      <c r="Z206" s="38">
        <v>1266448</v>
      </c>
      <c r="AA206" s="38"/>
    </row>
    <row r="207" spans="1:27" ht="15">
      <c r="A207" s="61">
        <v>180</v>
      </c>
      <c r="B207" s="62" t="s">
        <v>1410</v>
      </c>
      <c r="C207" s="61" t="s">
        <v>1411</v>
      </c>
      <c r="D207" s="61" t="s">
        <v>1382</v>
      </c>
      <c r="E207" s="16" t="s">
        <v>1412</v>
      </c>
      <c r="F207" s="157">
        <f t="shared" si="10"/>
        <v>30470598</v>
      </c>
      <c r="G207" s="158">
        <v>21669385</v>
      </c>
      <c r="H207" s="158">
        <v>7678978</v>
      </c>
      <c r="I207" s="30">
        <f t="shared" si="11"/>
        <v>310000</v>
      </c>
      <c r="J207" s="30">
        <f t="shared" si="12"/>
        <v>9639025</v>
      </c>
      <c r="K207" s="158">
        <v>0</v>
      </c>
      <c r="L207" s="158">
        <v>1122235</v>
      </c>
      <c r="M207" s="38">
        <f t="shared" si="13"/>
        <v>212050</v>
      </c>
      <c r="N207" s="38">
        <f t="shared" si="14"/>
        <v>1196612</v>
      </c>
      <c r="Q207" s="77" t="s">
        <v>1414</v>
      </c>
      <c r="R207" s="69">
        <v>2324095</v>
      </c>
      <c r="S207" s="69">
        <v>3254028</v>
      </c>
      <c r="U207" s="77" t="s">
        <v>1417</v>
      </c>
      <c r="V207" s="67"/>
      <c r="W207" s="69">
        <v>78326</v>
      </c>
      <c r="Y207" s="38">
        <v>212050</v>
      </c>
      <c r="Z207" s="38">
        <v>1196612</v>
      </c>
      <c r="AA207" s="38"/>
    </row>
    <row r="208" spans="1:27" ht="15">
      <c r="A208" s="61">
        <v>181</v>
      </c>
      <c r="B208" s="62" t="s">
        <v>1413</v>
      </c>
      <c r="C208" s="61" t="s">
        <v>1414</v>
      </c>
      <c r="D208" s="61" t="s">
        <v>1382</v>
      </c>
      <c r="E208" s="16" t="s">
        <v>1415</v>
      </c>
      <c r="F208" s="157">
        <f t="shared" si="10"/>
        <v>10994551</v>
      </c>
      <c r="G208" s="158">
        <v>3150611</v>
      </c>
      <c r="H208" s="158">
        <v>4189741</v>
      </c>
      <c r="I208" s="30">
        <f t="shared" si="11"/>
        <v>2324095</v>
      </c>
      <c r="J208" s="30">
        <f t="shared" si="12"/>
        <v>3254028</v>
      </c>
      <c r="K208" s="158">
        <v>483725</v>
      </c>
      <c r="L208" s="158">
        <v>3170474</v>
      </c>
      <c r="M208" s="38">
        <f t="shared" si="13"/>
        <v>56200</v>
      </c>
      <c r="N208" s="38">
        <f t="shared" si="14"/>
        <v>1598964</v>
      </c>
      <c r="Q208" s="77" t="s">
        <v>1417</v>
      </c>
      <c r="R208" s="69">
        <v>1102988</v>
      </c>
      <c r="S208" s="69">
        <v>757553</v>
      </c>
      <c r="U208" s="77" t="s">
        <v>1420</v>
      </c>
      <c r="V208" s="67">
        <v>1</v>
      </c>
      <c r="W208" s="69">
        <v>14477</v>
      </c>
      <c r="Y208" s="38">
        <v>56200</v>
      </c>
      <c r="Z208" s="38">
        <v>1598964</v>
      </c>
      <c r="AA208" s="38"/>
    </row>
    <row r="209" spans="1:27" ht="15">
      <c r="A209" s="61">
        <v>182</v>
      </c>
      <c r="B209" s="62" t="s">
        <v>1416</v>
      </c>
      <c r="C209" s="61" t="s">
        <v>1417</v>
      </c>
      <c r="D209" s="61" t="s">
        <v>1382</v>
      </c>
      <c r="E209" s="16" t="s">
        <v>1418</v>
      </c>
      <c r="F209" s="157">
        <f t="shared" si="10"/>
        <v>3460378</v>
      </c>
      <c r="G209" s="158">
        <v>1783985</v>
      </c>
      <c r="H209" s="158">
        <v>1600445</v>
      </c>
      <c r="I209" s="30">
        <f t="shared" si="11"/>
        <v>1102988</v>
      </c>
      <c r="J209" s="30">
        <f t="shared" si="12"/>
        <v>757553</v>
      </c>
      <c r="K209" s="158">
        <v>1000</v>
      </c>
      <c r="L209" s="158">
        <v>74948</v>
      </c>
      <c r="M209" s="38">
        <f t="shared" si="13"/>
        <v>0</v>
      </c>
      <c r="N209" s="38">
        <f t="shared" si="14"/>
        <v>78326</v>
      </c>
      <c r="Q209" s="77" t="s">
        <v>1420</v>
      </c>
      <c r="R209" s="69">
        <v>145600</v>
      </c>
      <c r="S209" s="69">
        <v>1077120</v>
      </c>
      <c r="U209" s="77" t="s">
        <v>1423</v>
      </c>
      <c r="V209" s="69"/>
      <c r="W209" s="69">
        <v>2333497</v>
      </c>
      <c r="Y209" s="38">
        <v>0</v>
      </c>
      <c r="Z209" s="38">
        <v>78326</v>
      </c>
      <c r="AA209" s="38"/>
    </row>
    <row r="210" spans="1:27" ht="15">
      <c r="A210" s="61">
        <v>183</v>
      </c>
      <c r="B210" s="62" t="s">
        <v>1419</v>
      </c>
      <c r="C210" s="61" t="s">
        <v>1420</v>
      </c>
      <c r="D210" s="61" t="s">
        <v>1382</v>
      </c>
      <c r="E210" s="16" t="s">
        <v>1421</v>
      </c>
      <c r="F210" s="157">
        <f t="shared" si="10"/>
        <v>1388117</v>
      </c>
      <c r="G210" s="158">
        <v>354401</v>
      </c>
      <c r="H210" s="158">
        <v>623216</v>
      </c>
      <c r="I210" s="30">
        <f t="shared" si="11"/>
        <v>145600</v>
      </c>
      <c r="J210" s="30">
        <f t="shared" si="12"/>
        <v>1077120</v>
      </c>
      <c r="K210" s="158">
        <v>0</v>
      </c>
      <c r="L210" s="158">
        <v>410500</v>
      </c>
      <c r="M210" s="38">
        <f t="shared" si="13"/>
        <v>1</v>
      </c>
      <c r="N210" s="38">
        <f t="shared" si="14"/>
        <v>14477</v>
      </c>
      <c r="Q210" s="77" t="s">
        <v>1423</v>
      </c>
      <c r="R210" s="69">
        <v>10551</v>
      </c>
      <c r="S210" s="69">
        <v>2047258</v>
      </c>
      <c r="U210" s="77" t="s">
        <v>1426</v>
      </c>
      <c r="V210" s="69">
        <v>4145046</v>
      </c>
      <c r="W210" s="69">
        <v>565604</v>
      </c>
      <c r="Y210" s="38">
        <v>1</v>
      </c>
      <c r="Z210" s="38">
        <v>14477</v>
      </c>
      <c r="AA210" s="38"/>
    </row>
    <row r="211" spans="1:27" ht="15">
      <c r="A211" s="61">
        <v>184</v>
      </c>
      <c r="B211" s="62" t="s">
        <v>1422</v>
      </c>
      <c r="C211" s="61" t="s">
        <v>1423</v>
      </c>
      <c r="D211" s="61" t="s">
        <v>1382</v>
      </c>
      <c r="E211" s="16" t="s">
        <v>1424</v>
      </c>
      <c r="F211" s="157">
        <f t="shared" si="10"/>
        <v>6985551</v>
      </c>
      <c r="G211" s="158">
        <v>1063354</v>
      </c>
      <c r="H211" s="158">
        <v>2496677</v>
      </c>
      <c r="I211" s="30">
        <f t="shared" si="11"/>
        <v>10551</v>
      </c>
      <c r="J211" s="30">
        <f t="shared" si="12"/>
        <v>2047258</v>
      </c>
      <c r="K211" s="158">
        <v>0</v>
      </c>
      <c r="L211" s="158">
        <v>3425520</v>
      </c>
      <c r="M211" s="38">
        <f t="shared" si="13"/>
        <v>0</v>
      </c>
      <c r="N211" s="38">
        <f t="shared" si="14"/>
        <v>2333497</v>
      </c>
      <c r="Q211" s="77" t="s">
        <v>1426</v>
      </c>
      <c r="R211" s="69">
        <v>763610</v>
      </c>
      <c r="S211" s="69">
        <v>2935974</v>
      </c>
      <c r="U211" s="77" t="s">
        <v>1429</v>
      </c>
      <c r="V211" s="67"/>
      <c r="W211" s="69">
        <v>51653</v>
      </c>
      <c r="Y211" s="38">
        <v>0</v>
      </c>
      <c r="Z211" s="38">
        <v>2333497</v>
      </c>
      <c r="AA211" s="38"/>
    </row>
    <row r="212" spans="1:27" ht="15">
      <c r="A212" s="61">
        <v>185</v>
      </c>
      <c r="B212" s="62" t="s">
        <v>1425</v>
      </c>
      <c r="C212" s="61" t="s">
        <v>1426</v>
      </c>
      <c r="D212" s="61" t="s">
        <v>1382</v>
      </c>
      <c r="E212" s="16" t="s">
        <v>1427</v>
      </c>
      <c r="F212" s="157">
        <f t="shared" si="10"/>
        <v>7197149</v>
      </c>
      <c r="G212" s="158">
        <v>4069375</v>
      </c>
      <c r="H212" s="158">
        <v>2690475</v>
      </c>
      <c r="I212" s="30">
        <f t="shared" si="11"/>
        <v>763610</v>
      </c>
      <c r="J212" s="30">
        <f t="shared" si="12"/>
        <v>2935974</v>
      </c>
      <c r="K212" s="158">
        <v>0</v>
      </c>
      <c r="L212" s="158">
        <v>437299</v>
      </c>
      <c r="M212" s="38">
        <f t="shared" si="13"/>
        <v>4145046</v>
      </c>
      <c r="N212" s="38">
        <f t="shared" si="14"/>
        <v>565604</v>
      </c>
      <c r="Q212" s="77" t="s">
        <v>1429</v>
      </c>
      <c r="R212" s="69">
        <v>41550</v>
      </c>
      <c r="S212" s="69">
        <v>318936</v>
      </c>
      <c r="U212" s="77" t="s">
        <v>1433</v>
      </c>
      <c r="V212" s="69">
        <v>1866080</v>
      </c>
      <c r="W212" s="69">
        <v>5036707</v>
      </c>
      <c r="Y212" s="38">
        <v>4145046</v>
      </c>
      <c r="Z212" s="38">
        <v>565604</v>
      </c>
      <c r="AA212" s="38"/>
    </row>
    <row r="213" spans="1:27" ht="15">
      <c r="A213" s="61">
        <v>186</v>
      </c>
      <c r="B213" s="62" t="s">
        <v>1428</v>
      </c>
      <c r="C213" s="61" t="s">
        <v>1429</v>
      </c>
      <c r="D213" s="61" t="s">
        <v>1382</v>
      </c>
      <c r="E213" s="16" t="s">
        <v>1430</v>
      </c>
      <c r="F213" s="157">
        <f t="shared" si="10"/>
        <v>4788188</v>
      </c>
      <c r="G213" s="158">
        <v>173250</v>
      </c>
      <c r="H213" s="158">
        <v>423343</v>
      </c>
      <c r="I213" s="30">
        <f t="shared" si="11"/>
        <v>41550</v>
      </c>
      <c r="J213" s="30">
        <f t="shared" si="12"/>
        <v>318936</v>
      </c>
      <c r="K213" s="158">
        <v>3598000</v>
      </c>
      <c r="L213" s="158">
        <v>593595</v>
      </c>
      <c r="M213" s="38">
        <f t="shared" si="13"/>
        <v>0</v>
      </c>
      <c r="N213" s="38">
        <f t="shared" si="14"/>
        <v>51653</v>
      </c>
      <c r="Q213" s="77" t="s">
        <v>1433</v>
      </c>
      <c r="R213" s="69">
        <v>163911</v>
      </c>
      <c r="S213" s="69">
        <v>3846519</v>
      </c>
      <c r="U213" s="77" t="s">
        <v>1436</v>
      </c>
      <c r="V213" s="67">
        <v>44465</v>
      </c>
      <c r="W213" s="69">
        <v>306203</v>
      </c>
      <c r="Y213" s="38">
        <v>0</v>
      </c>
      <c r="Z213" s="38">
        <v>51653</v>
      </c>
      <c r="AA213" s="38"/>
    </row>
    <row r="214" spans="1:27" ht="15">
      <c r="A214" s="61">
        <v>187</v>
      </c>
      <c r="B214" s="62" t="s">
        <v>1432</v>
      </c>
      <c r="C214" s="61" t="s">
        <v>1433</v>
      </c>
      <c r="D214" s="61" t="s">
        <v>1431</v>
      </c>
      <c r="E214" s="16" t="s">
        <v>1434</v>
      </c>
      <c r="F214" s="157">
        <f t="shared" si="10"/>
        <v>18961319</v>
      </c>
      <c r="G214" s="158">
        <v>351945</v>
      </c>
      <c r="H214" s="158">
        <v>1675004</v>
      </c>
      <c r="I214" s="30">
        <f t="shared" si="11"/>
        <v>163911</v>
      </c>
      <c r="J214" s="30">
        <f t="shared" si="12"/>
        <v>3846519</v>
      </c>
      <c r="K214" s="158">
        <v>0</v>
      </c>
      <c r="L214" s="158">
        <v>16934370</v>
      </c>
      <c r="M214" s="38">
        <f t="shared" si="13"/>
        <v>1866080</v>
      </c>
      <c r="N214" s="38">
        <f t="shared" si="14"/>
        <v>5036707</v>
      </c>
      <c r="Q214" s="77" t="s">
        <v>1436</v>
      </c>
      <c r="R214" s="67"/>
      <c r="S214" s="69">
        <v>701003</v>
      </c>
      <c r="U214" s="77" t="s">
        <v>1439</v>
      </c>
      <c r="V214" s="69">
        <v>111500</v>
      </c>
      <c r="W214" s="69">
        <v>389057</v>
      </c>
      <c r="Y214" s="38">
        <v>1866080</v>
      </c>
      <c r="Z214" s="38">
        <v>5036707</v>
      </c>
      <c r="AA214" s="38"/>
    </row>
    <row r="215" spans="1:27" ht="15">
      <c r="A215" s="61">
        <v>188</v>
      </c>
      <c r="B215" s="62" t="s">
        <v>1435</v>
      </c>
      <c r="C215" s="61" t="s">
        <v>1436</v>
      </c>
      <c r="D215" s="61" t="s">
        <v>1431</v>
      </c>
      <c r="E215" s="16" t="s">
        <v>1437</v>
      </c>
      <c r="F215" s="157">
        <f t="shared" si="10"/>
        <v>1970040</v>
      </c>
      <c r="G215" s="158">
        <v>172700</v>
      </c>
      <c r="H215" s="158">
        <v>825780</v>
      </c>
      <c r="I215" s="30">
        <f t="shared" si="11"/>
        <v>0</v>
      </c>
      <c r="J215" s="30">
        <f t="shared" si="12"/>
        <v>701003</v>
      </c>
      <c r="K215" s="158">
        <v>448700</v>
      </c>
      <c r="L215" s="158">
        <v>522860</v>
      </c>
      <c r="M215" s="38">
        <f t="shared" si="13"/>
        <v>44465</v>
      </c>
      <c r="N215" s="38">
        <f t="shared" si="14"/>
        <v>306203</v>
      </c>
      <c r="Q215" s="77" t="s">
        <v>1439</v>
      </c>
      <c r="R215" s="69">
        <v>48275</v>
      </c>
      <c r="S215" s="69">
        <v>752463</v>
      </c>
      <c r="U215" s="77" t="s">
        <v>1442</v>
      </c>
      <c r="V215" s="67"/>
      <c r="W215" s="69">
        <v>428640</v>
      </c>
      <c r="Y215" s="38">
        <v>44465</v>
      </c>
      <c r="Z215" s="38">
        <v>306203</v>
      </c>
      <c r="AA215" s="38"/>
    </row>
    <row r="216" spans="1:27" ht="15">
      <c r="A216" s="61">
        <v>189</v>
      </c>
      <c r="B216" s="62" t="s">
        <v>1438</v>
      </c>
      <c r="C216" s="61" t="s">
        <v>1439</v>
      </c>
      <c r="D216" s="61" t="s">
        <v>1431</v>
      </c>
      <c r="E216" s="16" t="s">
        <v>1440</v>
      </c>
      <c r="F216" s="157">
        <f t="shared" si="10"/>
        <v>1026336</v>
      </c>
      <c r="G216" s="158">
        <v>76000</v>
      </c>
      <c r="H216" s="158">
        <v>460284</v>
      </c>
      <c r="I216" s="30">
        <f t="shared" si="11"/>
        <v>48275</v>
      </c>
      <c r="J216" s="30">
        <f t="shared" si="12"/>
        <v>752463</v>
      </c>
      <c r="K216" s="158">
        <v>175340</v>
      </c>
      <c r="L216" s="158">
        <v>314712</v>
      </c>
      <c r="M216" s="38">
        <f t="shared" si="13"/>
        <v>111500</v>
      </c>
      <c r="N216" s="38">
        <f t="shared" si="14"/>
        <v>389057</v>
      </c>
      <c r="Q216" s="77" t="s">
        <v>1442</v>
      </c>
      <c r="R216" s="69">
        <v>136750</v>
      </c>
      <c r="S216" s="69">
        <v>516394</v>
      </c>
      <c r="U216" s="77" t="s">
        <v>1445</v>
      </c>
      <c r="V216" s="67"/>
      <c r="W216" s="69">
        <v>1354808</v>
      </c>
      <c r="Y216" s="38">
        <v>111500</v>
      </c>
      <c r="Z216" s="38">
        <v>389057</v>
      </c>
      <c r="AA216" s="38"/>
    </row>
    <row r="217" spans="1:27" ht="15">
      <c r="A217" s="61">
        <v>190</v>
      </c>
      <c r="B217" s="62" t="s">
        <v>1441</v>
      </c>
      <c r="C217" s="61" t="s">
        <v>1442</v>
      </c>
      <c r="D217" s="61" t="s">
        <v>1431</v>
      </c>
      <c r="E217" s="16" t="s">
        <v>1443</v>
      </c>
      <c r="F217" s="157">
        <f t="shared" si="10"/>
        <v>1205044</v>
      </c>
      <c r="G217" s="158">
        <v>395450</v>
      </c>
      <c r="H217" s="158">
        <v>710506</v>
      </c>
      <c r="I217" s="30">
        <f t="shared" si="11"/>
        <v>136750</v>
      </c>
      <c r="J217" s="30">
        <f t="shared" si="12"/>
        <v>516394</v>
      </c>
      <c r="K217" s="158">
        <v>2640</v>
      </c>
      <c r="L217" s="158">
        <v>96448</v>
      </c>
      <c r="M217" s="38">
        <f t="shared" si="13"/>
        <v>0</v>
      </c>
      <c r="N217" s="38">
        <f t="shared" si="14"/>
        <v>428640</v>
      </c>
      <c r="Q217" s="77" t="s">
        <v>1445</v>
      </c>
      <c r="R217" s="69">
        <v>35701</v>
      </c>
      <c r="S217" s="69">
        <v>671801</v>
      </c>
      <c r="U217" s="77" t="s">
        <v>1448</v>
      </c>
      <c r="V217" s="67">
        <v>7500</v>
      </c>
      <c r="W217" s="69">
        <v>13250</v>
      </c>
      <c r="Y217" s="38">
        <v>0</v>
      </c>
      <c r="Z217" s="38">
        <v>428640</v>
      </c>
      <c r="AA217" s="38"/>
    </row>
    <row r="218" spans="1:27" ht="15">
      <c r="A218" s="61">
        <v>191</v>
      </c>
      <c r="B218" s="62" t="s">
        <v>1444</v>
      </c>
      <c r="C218" s="61" t="s">
        <v>1445</v>
      </c>
      <c r="D218" s="61" t="s">
        <v>1431</v>
      </c>
      <c r="E218" s="16" t="s">
        <v>1446</v>
      </c>
      <c r="F218" s="157">
        <f t="shared" si="10"/>
        <v>935312</v>
      </c>
      <c r="G218" s="158">
        <v>82500</v>
      </c>
      <c r="H218" s="158">
        <v>338051</v>
      </c>
      <c r="I218" s="30">
        <f t="shared" si="11"/>
        <v>35701</v>
      </c>
      <c r="J218" s="30">
        <f t="shared" si="12"/>
        <v>671801</v>
      </c>
      <c r="K218" s="158">
        <v>46000</v>
      </c>
      <c r="L218" s="158">
        <v>468761</v>
      </c>
      <c r="M218" s="38">
        <f t="shared" si="13"/>
        <v>0</v>
      </c>
      <c r="N218" s="38">
        <f t="shared" si="14"/>
        <v>1354808</v>
      </c>
      <c r="Q218" s="77" t="s">
        <v>1448</v>
      </c>
      <c r="R218" s="69">
        <v>8000</v>
      </c>
      <c r="S218" s="69">
        <v>184926</v>
      </c>
      <c r="U218" s="77" t="s">
        <v>1451</v>
      </c>
      <c r="V218" s="69">
        <v>20000</v>
      </c>
      <c r="W218" s="69">
        <v>440515</v>
      </c>
      <c r="Y218" s="38">
        <v>0</v>
      </c>
      <c r="Z218" s="38">
        <v>1354808</v>
      </c>
      <c r="AA218" s="38"/>
    </row>
    <row r="219" spans="1:27" ht="15">
      <c r="A219" s="61">
        <v>192</v>
      </c>
      <c r="B219" s="62" t="s">
        <v>1447</v>
      </c>
      <c r="C219" s="61" t="s">
        <v>1448</v>
      </c>
      <c r="D219" s="61" t="s">
        <v>1431</v>
      </c>
      <c r="E219" s="16" t="s">
        <v>1449</v>
      </c>
      <c r="F219" s="157">
        <f t="shared" si="10"/>
        <v>343491</v>
      </c>
      <c r="G219" s="158">
        <v>0</v>
      </c>
      <c r="H219" s="158">
        <v>210100</v>
      </c>
      <c r="I219" s="30">
        <f t="shared" si="11"/>
        <v>8000</v>
      </c>
      <c r="J219" s="30">
        <f t="shared" si="12"/>
        <v>184926</v>
      </c>
      <c r="K219" s="158">
        <v>62300</v>
      </c>
      <c r="L219" s="158">
        <v>71091</v>
      </c>
      <c r="M219" s="38">
        <f t="shared" si="13"/>
        <v>7500</v>
      </c>
      <c r="N219" s="38">
        <f t="shared" si="14"/>
        <v>13250</v>
      </c>
      <c r="Q219" s="77" t="s">
        <v>1451</v>
      </c>
      <c r="R219" s="69">
        <v>8472</v>
      </c>
      <c r="S219" s="69">
        <v>939879</v>
      </c>
      <c r="U219" s="77" t="s">
        <v>1457</v>
      </c>
      <c r="V219" s="67"/>
      <c r="W219" s="69">
        <v>1152106</v>
      </c>
      <c r="Y219" s="38">
        <v>7500</v>
      </c>
      <c r="Z219" s="38">
        <v>13250</v>
      </c>
      <c r="AA219" s="38"/>
    </row>
    <row r="220" spans="1:27" ht="15">
      <c r="A220" s="61">
        <v>193</v>
      </c>
      <c r="B220" s="62" t="s">
        <v>1450</v>
      </c>
      <c r="C220" s="61" t="s">
        <v>1451</v>
      </c>
      <c r="D220" s="61" t="s">
        <v>1431</v>
      </c>
      <c r="E220" s="16" t="s">
        <v>1452</v>
      </c>
      <c r="F220" s="157">
        <f aca="true" t="shared" si="15" ref="F220:F283">G220+H220+K220+L220</f>
        <v>1459378</v>
      </c>
      <c r="G220" s="158">
        <v>0</v>
      </c>
      <c r="H220" s="158">
        <v>635112</v>
      </c>
      <c r="I220" s="30">
        <f t="shared" si="11"/>
        <v>8472</v>
      </c>
      <c r="J220" s="30">
        <f t="shared" si="12"/>
        <v>939879</v>
      </c>
      <c r="K220" s="158">
        <v>80418</v>
      </c>
      <c r="L220" s="158">
        <v>743848</v>
      </c>
      <c r="M220" s="38">
        <f t="shared" si="13"/>
        <v>20000</v>
      </c>
      <c r="N220" s="38">
        <f t="shared" si="14"/>
        <v>440515</v>
      </c>
      <c r="Q220" s="77" t="s">
        <v>1454</v>
      </c>
      <c r="R220" s="69">
        <v>76600</v>
      </c>
      <c r="S220" s="69">
        <v>367435</v>
      </c>
      <c r="U220" s="77" t="s">
        <v>1460</v>
      </c>
      <c r="V220" s="69">
        <v>563097</v>
      </c>
      <c r="W220" s="69">
        <v>5368138</v>
      </c>
      <c r="Y220" s="38">
        <v>20000</v>
      </c>
      <c r="Z220" s="38">
        <v>440515</v>
      </c>
      <c r="AA220" s="38"/>
    </row>
    <row r="221" spans="1:27" ht="15">
      <c r="A221" s="61">
        <v>194</v>
      </c>
      <c r="B221" s="62" t="s">
        <v>1453</v>
      </c>
      <c r="C221" s="61" t="s">
        <v>1454</v>
      </c>
      <c r="D221" s="61" t="s">
        <v>1431</v>
      </c>
      <c r="E221" s="16" t="s">
        <v>1455</v>
      </c>
      <c r="F221" s="157">
        <f t="shared" si="15"/>
        <v>776167</v>
      </c>
      <c r="G221" s="158">
        <v>180000</v>
      </c>
      <c r="H221" s="158">
        <v>596167</v>
      </c>
      <c r="I221" s="30">
        <f aca="true" t="shared" si="16" ref="I221:I284">VLOOKUP(C221,Q$28:S$600,2,FALSE)</f>
        <v>76600</v>
      </c>
      <c r="J221" s="30">
        <f aca="true" t="shared" si="17" ref="J221:J284">VLOOKUP(C221,Q$28:S$600,3,FALSE)</f>
        <v>367435</v>
      </c>
      <c r="K221" s="158">
        <v>0</v>
      </c>
      <c r="L221" s="158">
        <v>0</v>
      </c>
      <c r="M221" s="38" t="e">
        <f aca="true" t="shared" si="18" ref="M221:M284">VLOOKUP(C221,U$28:W$600,2,FALSE)</f>
        <v>#N/A</v>
      </c>
      <c r="N221" s="38" t="e">
        <f aca="true" t="shared" si="19" ref="N221:N284">VLOOKUP(C221,U$28:W$600,3,FALSE)</f>
        <v>#N/A</v>
      </c>
      <c r="Q221" s="77" t="s">
        <v>1457</v>
      </c>
      <c r="R221" s="69">
        <v>115650</v>
      </c>
      <c r="S221" s="69">
        <v>1097837</v>
      </c>
      <c r="U221" s="77" t="s">
        <v>1466</v>
      </c>
      <c r="V221" s="67">
        <v>1400</v>
      </c>
      <c r="W221" s="69">
        <v>776797</v>
      </c>
      <c r="Y221" s="38" t="e">
        <v>#N/A</v>
      </c>
      <c r="Z221" s="38" t="e">
        <v>#N/A</v>
      </c>
      <c r="AA221" s="38"/>
    </row>
    <row r="222" spans="1:27" ht="15">
      <c r="A222" s="61">
        <v>195</v>
      </c>
      <c r="B222" s="62" t="s">
        <v>1456</v>
      </c>
      <c r="C222" s="61" t="s">
        <v>1457</v>
      </c>
      <c r="D222" s="61" t="s">
        <v>1431</v>
      </c>
      <c r="E222" s="16" t="s">
        <v>1458</v>
      </c>
      <c r="F222" s="157">
        <f t="shared" si="15"/>
        <v>1873195</v>
      </c>
      <c r="G222" s="158">
        <v>79100</v>
      </c>
      <c r="H222" s="158">
        <v>1110500</v>
      </c>
      <c r="I222" s="30">
        <f t="shared" si="16"/>
        <v>115650</v>
      </c>
      <c r="J222" s="30">
        <f t="shared" si="17"/>
        <v>1097837</v>
      </c>
      <c r="K222" s="158">
        <v>144850</v>
      </c>
      <c r="L222" s="158">
        <v>538745</v>
      </c>
      <c r="M222" s="38">
        <f t="shared" si="18"/>
        <v>0</v>
      </c>
      <c r="N222" s="38">
        <f t="shared" si="19"/>
        <v>1152106</v>
      </c>
      <c r="Q222" s="77" t="s">
        <v>1460</v>
      </c>
      <c r="R222" s="69">
        <v>157551</v>
      </c>
      <c r="S222" s="69">
        <v>5895438</v>
      </c>
      <c r="U222" s="77" t="s">
        <v>1469</v>
      </c>
      <c r="V222" s="67">
        <v>64672</v>
      </c>
      <c r="W222" s="69">
        <v>2336284</v>
      </c>
      <c r="Y222" s="38">
        <v>0</v>
      </c>
      <c r="Z222" s="38">
        <v>1152106</v>
      </c>
      <c r="AA222" s="38"/>
    </row>
    <row r="223" spans="1:27" ht="15">
      <c r="A223" s="61">
        <v>196</v>
      </c>
      <c r="B223" s="62" t="s">
        <v>1459</v>
      </c>
      <c r="C223" s="61" t="s">
        <v>1460</v>
      </c>
      <c r="D223" s="61" t="s">
        <v>1431</v>
      </c>
      <c r="E223" s="16" t="s">
        <v>1461</v>
      </c>
      <c r="F223" s="157">
        <f t="shared" si="15"/>
        <v>11009228</v>
      </c>
      <c r="G223" s="158">
        <v>1335300</v>
      </c>
      <c r="H223" s="158">
        <v>3641764</v>
      </c>
      <c r="I223" s="30">
        <f t="shared" si="16"/>
        <v>157551</v>
      </c>
      <c r="J223" s="30">
        <f t="shared" si="17"/>
        <v>5895438</v>
      </c>
      <c r="K223" s="158">
        <v>2645848</v>
      </c>
      <c r="L223" s="158">
        <v>3386316</v>
      </c>
      <c r="M223" s="38">
        <f t="shared" si="18"/>
        <v>563097</v>
      </c>
      <c r="N223" s="38">
        <f t="shared" si="19"/>
        <v>5368138</v>
      </c>
      <c r="Q223" s="77" t="s">
        <v>1463</v>
      </c>
      <c r="R223" s="67"/>
      <c r="S223" s="69">
        <v>118680</v>
      </c>
      <c r="U223" s="77" t="s">
        <v>1472</v>
      </c>
      <c r="V223" s="69">
        <v>8457060</v>
      </c>
      <c r="W223" s="69">
        <v>12629895</v>
      </c>
      <c r="Y223" s="38">
        <v>563097</v>
      </c>
      <c r="Z223" s="38">
        <v>5368138</v>
      </c>
      <c r="AA223" s="38"/>
    </row>
    <row r="224" spans="1:27" ht="15">
      <c r="A224" s="61">
        <v>197</v>
      </c>
      <c r="B224" s="62" t="s">
        <v>1462</v>
      </c>
      <c r="C224" s="61" t="s">
        <v>1463</v>
      </c>
      <c r="D224" s="61" t="s">
        <v>1431</v>
      </c>
      <c r="E224" s="16" t="s">
        <v>1464</v>
      </c>
      <c r="F224" s="157">
        <f t="shared" si="15"/>
        <v>125378</v>
      </c>
      <c r="G224" s="158">
        <v>0</v>
      </c>
      <c r="H224" s="158">
        <v>77978</v>
      </c>
      <c r="I224" s="30">
        <f t="shared" si="16"/>
        <v>0</v>
      </c>
      <c r="J224" s="30">
        <f t="shared" si="17"/>
        <v>118680</v>
      </c>
      <c r="K224" s="158">
        <v>0</v>
      </c>
      <c r="L224" s="158">
        <v>47400</v>
      </c>
      <c r="M224" s="38" t="e">
        <f t="shared" si="18"/>
        <v>#N/A</v>
      </c>
      <c r="N224" s="38" t="e">
        <f t="shared" si="19"/>
        <v>#N/A</v>
      </c>
      <c r="Q224" s="77" t="s">
        <v>1466</v>
      </c>
      <c r="R224" s="69">
        <v>28000</v>
      </c>
      <c r="S224" s="69">
        <v>204485</v>
      </c>
      <c r="U224" s="77" t="s">
        <v>1476</v>
      </c>
      <c r="V224" s="69">
        <v>3300000</v>
      </c>
      <c r="W224" s="69">
        <v>2025589</v>
      </c>
      <c r="Y224" s="38" t="e">
        <v>#N/A</v>
      </c>
      <c r="Z224" s="38" t="e">
        <v>#N/A</v>
      </c>
      <c r="AA224" s="38"/>
    </row>
    <row r="225" spans="1:27" ht="15">
      <c r="A225" s="61">
        <v>198</v>
      </c>
      <c r="B225" s="62" t="s">
        <v>1465</v>
      </c>
      <c r="C225" s="61" t="s">
        <v>1466</v>
      </c>
      <c r="D225" s="61" t="s">
        <v>1431</v>
      </c>
      <c r="E225" s="16" t="s">
        <v>1467</v>
      </c>
      <c r="F225" s="157">
        <f t="shared" si="15"/>
        <v>933197</v>
      </c>
      <c r="G225" s="158">
        <v>412100</v>
      </c>
      <c r="H225" s="158">
        <v>305072</v>
      </c>
      <c r="I225" s="30">
        <f t="shared" si="16"/>
        <v>28000</v>
      </c>
      <c r="J225" s="30">
        <f t="shared" si="17"/>
        <v>204485</v>
      </c>
      <c r="K225" s="158">
        <v>74500</v>
      </c>
      <c r="L225" s="158">
        <v>141525</v>
      </c>
      <c r="M225" s="38">
        <f t="shared" si="18"/>
        <v>1400</v>
      </c>
      <c r="N225" s="38">
        <f t="shared" si="19"/>
        <v>776797</v>
      </c>
      <c r="Q225" s="77" t="s">
        <v>1469</v>
      </c>
      <c r="R225" s="69">
        <v>260350</v>
      </c>
      <c r="S225" s="69">
        <v>1330550</v>
      </c>
      <c r="U225" s="77" t="s">
        <v>1479</v>
      </c>
      <c r="V225" s="69"/>
      <c r="W225" s="69">
        <v>744452</v>
      </c>
      <c r="Y225" s="38">
        <v>1400</v>
      </c>
      <c r="Z225" s="38">
        <v>776797</v>
      </c>
      <c r="AA225" s="38"/>
    </row>
    <row r="226" spans="1:27" ht="15">
      <c r="A226" s="61">
        <v>199</v>
      </c>
      <c r="B226" s="62" t="s">
        <v>1468</v>
      </c>
      <c r="C226" s="61" t="s">
        <v>1469</v>
      </c>
      <c r="D226" s="61" t="s">
        <v>1431</v>
      </c>
      <c r="E226" s="16" t="s">
        <v>1470</v>
      </c>
      <c r="F226" s="157">
        <f t="shared" si="15"/>
        <v>7308979</v>
      </c>
      <c r="G226" s="158">
        <v>1061823</v>
      </c>
      <c r="H226" s="158">
        <v>1191819</v>
      </c>
      <c r="I226" s="30">
        <f t="shared" si="16"/>
        <v>260350</v>
      </c>
      <c r="J226" s="30">
        <f t="shared" si="17"/>
        <v>1330550</v>
      </c>
      <c r="K226" s="158">
        <v>892143</v>
      </c>
      <c r="L226" s="158">
        <v>4163194</v>
      </c>
      <c r="M226" s="38">
        <f t="shared" si="18"/>
        <v>64672</v>
      </c>
      <c r="N226" s="38">
        <f t="shared" si="19"/>
        <v>2336284</v>
      </c>
      <c r="Q226" s="77" t="s">
        <v>1472</v>
      </c>
      <c r="R226" s="69">
        <v>632975</v>
      </c>
      <c r="S226" s="69">
        <v>4557745</v>
      </c>
      <c r="U226" s="77" t="s">
        <v>1482</v>
      </c>
      <c r="V226" s="69"/>
      <c r="W226" s="69">
        <v>773581</v>
      </c>
      <c r="Y226" s="38">
        <v>64672</v>
      </c>
      <c r="Z226" s="38">
        <v>2336284</v>
      </c>
      <c r="AA226" s="38"/>
    </row>
    <row r="227" spans="1:27" ht="15">
      <c r="A227" s="61">
        <v>200</v>
      </c>
      <c r="B227" s="62" t="s">
        <v>1471</v>
      </c>
      <c r="C227" s="61" t="s">
        <v>1472</v>
      </c>
      <c r="D227" s="61" t="s">
        <v>1431</v>
      </c>
      <c r="E227" s="16" t="s">
        <v>1473</v>
      </c>
      <c r="F227" s="157">
        <f t="shared" si="15"/>
        <v>41000452</v>
      </c>
      <c r="G227" s="158">
        <v>9093412</v>
      </c>
      <c r="H227" s="158">
        <v>6270567</v>
      </c>
      <c r="I227" s="30">
        <f t="shared" si="16"/>
        <v>632975</v>
      </c>
      <c r="J227" s="30">
        <f t="shared" si="17"/>
        <v>4557745</v>
      </c>
      <c r="K227" s="158">
        <v>6476399</v>
      </c>
      <c r="L227" s="158">
        <v>19160074</v>
      </c>
      <c r="M227" s="38">
        <f t="shared" si="18"/>
        <v>8457060</v>
      </c>
      <c r="N227" s="38">
        <f t="shared" si="19"/>
        <v>12629895</v>
      </c>
      <c r="Q227" s="77" t="s">
        <v>1476</v>
      </c>
      <c r="R227" s="69">
        <v>209800</v>
      </c>
      <c r="S227" s="69">
        <v>11553333</v>
      </c>
      <c r="U227" s="77" t="s">
        <v>1485</v>
      </c>
      <c r="V227" s="67"/>
      <c r="W227" s="69">
        <v>2440973</v>
      </c>
      <c r="Y227" s="38">
        <v>8457060</v>
      </c>
      <c r="Z227" s="38">
        <v>12629895</v>
      </c>
      <c r="AA227" s="38"/>
    </row>
    <row r="228" spans="1:27" ht="15">
      <c r="A228" s="61">
        <v>201</v>
      </c>
      <c r="B228" s="62" t="s">
        <v>1475</v>
      </c>
      <c r="C228" s="61" t="s">
        <v>1476</v>
      </c>
      <c r="D228" s="61" t="s">
        <v>1474</v>
      </c>
      <c r="E228" s="16" t="s">
        <v>1731</v>
      </c>
      <c r="F228" s="157">
        <f t="shared" si="15"/>
        <v>18121775</v>
      </c>
      <c r="G228" s="158">
        <v>2516801</v>
      </c>
      <c r="H228" s="158">
        <v>10915486</v>
      </c>
      <c r="I228" s="30">
        <f t="shared" si="16"/>
        <v>209800</v>
      </c>
      <c r="J228" s="30">
        <f t="shared" si="17"/>
        <v>11553333</v>
      </c>
      <c r="K228" s="158">
        <v>196500</v>
      </c>
      <c r="L228" s="158">
        <v>4492988</v>
      </c>
      <c r="M228" s="38">
        <f t="shared" si="18"/>
        <v>3300000</v>
      </c>
      <c r="N228" s="38">
        <f t="shared" si="19"/>
        <v>2025589</v>
      </c>
      <c r="Q228" s="77" t="s">
        <v>1479</v>
      </c>
      <c r="R228" s="69">
        <v>621040</v>
      </c>
      <c r="S228" s="69">
        <v>15230318</v>
      </c>
      <c r="U228" s="77" t="s">
        <v>1488</v>
      </c>
      <c r="V228" s="69"/>
      <c r="W228" s="69">
        <v>3577864</v>
      </c>
      <c r="Y228" s="38">
        <v>3300000</v>
      </c>
      <c r="Z228" s="38">
        <v>2025589</v>
      </c>
      <c r="AA228" s="38"/>
    </row>
    <row r="229" spans="1:27" ht="15">
      <c r="A229" s="61">
        <v>202</v>
      </c>
      <c r="B229" s="62" t="s">
        <v>1478</v>
      </c>
      <c r="C229" s="61" t="s">
        <v>1479</v>
      </c>
      <c r="D229" s="61" t="s">
        <v>1474</v>
      </c>
      <c r="E229" s="16" t="s">
        <v>1480</v>
      </c>
      <c r="F229" s="157">
        <f t="shared" si="15"/>
        <v>40091861</v>
      </c>
      <c r="G229" s="158">
        <v>2467900</v>
      </c>
      <c r="H229" s="158">
        <v>15482724</v>
      </c>
      <c r="I229" s="30">
        <f t="shared" si="16"/>
        <v>621040</v>
      </c>
      <c r="J229" s="30">
        <f t="shared" si="17"/>
        <v>15230318</v>
      </c>
      <c r="K229" s="158">
        <v>20884270</v>
      </c>
      <c r="L229" s="158">
        <v>1256967</v>
      </c>
      <c r="M229" s="38">
        <f t="shared" si="18"/>
        <v>0</v>
      </c>
      <c r="N229" s="38">
        <f t="shared" si="19"/>
        <v>744452</v>
      </c>
      <c r="Q229" s="77" t="s">
        <v>1482</v>
      </c>
      <c r="R229" s="69">
        <v>87983</v>
      </c>
      <c r="S229" s="69">
        <v>2691376</v>
      </c>
      <c r="U229" s="77" t="s">
        <v>1494</v>
      </c>
      <c r="V229" s="69">
        <v>495300</v>
      </c>
      <c r="W229" s="69">
        <v>13527066</v>
      </c>
      <c r="Y229" s="38">
        <v>0</v>
      </c>
      <c r="Z229" s="38">
        <v>744452</v>
      </c>
      <c r="AA229" s="38"/>
    </row>
    <row r="230" spans="1:27" ht="15">
      <c r="A230" s="61">
        <v>203</v>
      </c>
      <c r="B230" s="62" t="s">
        <v>1481</v>
      </c>
      <c r="C230" s="61" t="s">
        <v>1482</v>
      </c>
      <c r="D230" s="61" t="s">
        <v>1474</v>
      </c>
      <c r="E230" s="16" t="s">
        <v>1732</v>
      </c>
      <c r="F230" s="157">
        <f t="shared" si="15"/>
        <v>4225766</v>
      </c>
      <c r="G230" s="158">
        <v>256801</v>
      </c>
      <c r="H230" s="158">
        <v>2582457</v>
      </c>
      <c r="I230" s="30">
        <f t="shared" si="16"/>
        <v>87983</v>
      </c>
      <c r="J230" s="30">
        <f t="shared" si="17"/>
        <v>2691376</v>
      </c>
      <c r="K230" s="158">
        <v>0</v>
      </c>
      <c r="L230" s="158">
        <v>1386508</v>
      </c>
      <c r="M230" s="38">
        <f t="shared" si="18"/>
        <v>0</v>
      </c>
      <c r="N230" s="38">
        <f t="shared" si="19"/>
        <v>773581</v>
      </c>
      <c r="Q230" s="77" t="s">
        <v>1485</v>
      </c>
      <c r="R230" s="69">
        <v>1953922</v>
      </c>
      <c r="S230" s="69">
        <v>4362239</v>
      </c>
      <c r="U230" s="77" t="s">
        <v>1496</v>
      </c>
      <c r="V230" s="67"/>
      <c r="W230" s="69">
        <v>221660</v>
      </c>
      <c r="Y230" s="38">
        <v>0</v>
      </c>
      <c r="Z230" s="38">
        <v>773581</v>
      </c>
      <c r="AA230" s="38"/>
    </row>
    <row r="231" spans="1:27" ht="15">
      <c r="A231" s="61">
        <v>204</v>
      </c>
      <c r="B231" s="62" t="s">
        <v>1484</v>
      </c>
      <c r="C231" s="61" t="s">
        <v>1485</v>
      </c>
      <c r="D231" s="61" t="s">
        <v>1474</v>
      </c>
      <c r="E231" s="16" t="s">
        <v>1486</v>
      </c>
      <c r="F231" s="157">
        <f t="shared" si="15"/>
        <v>16705680</v>
      </c>
      <c r="G231" s="158">
        <v>950700</v>
      </c>
      <c r="H231" s="158">
        <v>7126554</v>
      </c>
      <c r="I231" s="30">
        <f t="shared" si="16"/>
        <v>1953922</v>
      </c>
      <c r="J231" s="30">
        <f t="shared" si="17"/>
        <v>4362239</v>
      </c>
      <c r="K231" s="158">
        <v>6461500</v>
      </c>
      <c r="L231" s="158">
        <v>2166926</v>
      </c>
      <c r="M231" s="38">
        <f t="shared" si="18"/>
        <v>0</v>
      </c>
      <c r="N231" s="38">
        <f t="shared" si="19"/>
        <v>2440973</v>
      </c>
      <c r="Q231" s="77" t="s">
        <v>1488</v>
      </c>
      <c r="R231" s="69">
        <v>210700</v>
      </c>
      <c r="S231" s="69">
        <v>14447334</v>
      </c>
      <c r="U231" s="77" t="s">
        <v>1499</v>
      </c>
      <c r="V231" s="67"/>
      <c r="W231" s="69">
        <v>4920807</v>
      </c>
      <c r="Y231" s="38">
        <v>0</v>
      </c>
      <c r="Z231" s="38">
        <v>2440973</v>
      </c>
      <c r="AA231" s="38"/>
    </row>
    <row r="232" spans="1:27" ht="15">
      <c r="A232" s="61">
        <v>205</v>
      </c>
      <c r="B232" s="62" t="s">
        <v>1487</v>
      </c>
      <c r="C232" s="61" t="s">
        <v>1488</v>
      </c>
      <c r="D232" s="61" t="s">
        <v>1474</v>
      </c>
      <c r="E232" s="16" t="s">
        <v>1489</v>
      </c>
      <c r="F232" s="157">
        <f t="shared" si="15"/>
        <v>22378941</v>
      </c>
      <c r="G232" s="158">
        <v>3306393</v>
      </c>
      <c r="H232" s="158">
        <v>13932180</v>
      </c>
      <c r="I232" s="30">
        <f t="shared" si="16"/>
        <v>210700</v>
      </c>
      <c r="J232" s="30">
        <f t="shared" si="17"/>
        <v>14447334</v>
      </c>
      <c r="K232" s="158">
        <v>178600</v>
      </c>
      <c r="L232" s="158">
        <v>4961768</v>
      </c>
      <c r="M232" s="38">
        <f t="shared" si="18"/>
        <v>0</v>
      </c>
      <c r="N232" s="38">
        <f t="shared" si="19"/>
        <v>3577864</v>
      </c>
      <c r="Q232" s="77" t="s">
        <v>1491</v>
      </c>
      <c r="R232" s="69">
        <v>1457950</v>
      </c>
      <c r="S232" s="69">
        <v>1924093</v>
      </c>
      <c r="U232" s="77" t="s">
        <v>1502</v>
      </c>
      <c r="V232" s="67">
        <v>12534894</v>
      </c>
      <c r="W232" s="69">
        <v>27251771</v>
      </c>
      <c r="Y232" s="38">
        <v>0</v>
      </c>
      <c r="Z232" s="38">
        <v>3577864</v>
      </c>
      <c r="AA232" s="38"/>
    </row>
    <row r="233" spans="1:27" ht="15">
      <c r="A233" s="61">
        <v>206</v>
      </c>
      <c r="B233" s="62" t="s">
        <v>1490</v>
      </c>
      <c r="C233" s="61" t="s">
        <v>1491</v>
      </c>
      <c r="D233" s="61" t="s">
        <v>1474</v>
      </c>
      <c r="E233" s="16" t="s">
        <v>1733</v>
      </c>
      <c r="F233" s="157">
        <f t="shared" si="15"/>
        <v>3750070</v>
      </c>
      <c r="G233" s="158">
        <v>0</v>
      </c>
      <c r="H233" s="158">
        <v>3743720</v>
      </c>
      <c r="I233" s="30">
        <f t="shared" si="16"/>
        <v>1457950</v>
      </c>
      <c r="J233" s="30">
        <f t="shared" si="17"/>
        <v>1924093</v>
      </c>
      <c r="K233" s="158">
        <v>0</v>
      </c>
      <c r="L233" s="158">
        <v>6350</v>
      </c>
      <c r="M233" s="38" t="e">
        <f t="shared" si="18"/>
        <v>#N/A</v>
      </c>
      <c r="N233" s="38" t="e">
        <f t="shared" si="19"/>
        <v>#N/A</v>
      </c>
      <c r="Q233" s="77" t="s">
        <v>1494</v>
      </c>
      <c r="R233" s="69">
        <v>582650</v>
      </c>
      <c r="S233" s="69">
        <v>8026668</v>
      </c>
      <c r="U233" s="77" t="s">
        <v>1505</v>
      </c>
      <c r="V233" s="69">
        <v>11000</v>
      </c>
      <c r="W233" s="69">
        <v>4651104</v>
      </c>
      <c r="Y233" s="38" t="e">
        <v>#N/A</v>
      </c>
      <c r="Z233" s="38" t="e">
        <v>#N/A</v>
      </c>
      <c r="AA233" s="38"/>
    </row>
    <row r="234" spans="1:27" ht="15">
      <c r="A234" s="61">
        <v>207</v>
      </c>
      <c r="B234" s="62" t="s">
        <v>1493</v>
      </c>
      <c r="C234" s="61" t="s">
        <v>1494</v>
      </c>
      <c r="D234" s="61" t="s">
        <v>1474</v>
      </c>
      <c r="E234" s="16" t="s">
        <v>1446</v>
      </c>
      <c r="F234" s="157">
        <f t="shared" si="15"/>
        <v>12902040</v>
      </c>
      <c r="G234" s="158">
        <v>2734776</v>
      </c>
      <c r="H234" s="158">
        <v>3156586</v>
      </c>
      <c r="I234" s="30">
        <f t="shared" si="16"/>
        <v>582650</v>
      </c>
      <c r="J234" s="30">
        <f t="shared" si="17"/>
        <v>8026668</v>
      </c>
      <c r="K234" s="158">
        <v>453000</v>
      </c>
      <c r="L234" s="158">
        <v>6557678</v>
      </c>
      <c r="M234" s="38">
        <f t="shared" si="18"/>
        <v>495300</v>
      </c>
      <c r="N234" s="38">
        <f t="shared" si="19"/>
        <v>13527066</v>
      </c>
      <c r="Q234" s="77" t="s">
        <v>1496</v>
      </c>
      <c r="R234" s="69">
        <v>1998514</v>
      </c>
      <c r="S234" s="69">
        <v>4992736</v>
      </c>
      <c r="U234" s="77" t="s">
        <v>1508</v>
      </c>
      <c r="V234" s="69">
        <v>2942850</v>
      </c>
      <c r="W234" s="69">
        <v>13402693</v>
      </c>
      <c r="Y234" s="38">
        <v>495300</v>
      </c>
      <c r="Z234" s="38">
        <v>13527066</v>
      </c>
      <c r="AA234" s="38"/>
    </row>
    <row r="235" spans="1:27" ht="15">
      <c r="A235" s="61">
        <v>208</v>
      </c>
      <c r="B235" s="62" t="s">
        <v>1495</v>
      </c>
      <c r="C235" s="61" t="s">
        <v>1496</v>
      </c>
      <c r="D235" s="61" t="s">
        <v>1474</v>
      </c>
      <c r="E235" s="16" t="s">
        <v>1497</v>
      </c>
      <c r="F235" s="157">
        <f t="shared" si="15"/>
        <v>8211071</v>
      </c>
      <c r="G235" s="158">
        <v>164850</v>
      </c>
      <c r="H235" s="158">
        <v>6169732</v>
      </c>
      <c r="I235" s="30">
        <f t="shared" si="16"/>
        <v>1998514</v>
      </c>
      <c r="J235" s="30">
        <f t="shared" si="17"/>
        <v>4992736</v>
      </c>
      <c r="K235" s="158">
        <v>48000</v>
      </c>
      <c r="L235" s="158">
        <v>1828489</v>
      </c>
      <c r="M235" s="38">
        <f t="shared" si="18"/>
        <v>0</v>
      </c>
      <c r="N235" s="38">
        <f t="shared" si="19"/>
        <v>221660</v>
      </c>
      <c r="Q235" s="77" t="s">
        <v>1499</v>
      </c>
      <c r="R235" s="69">
        <v>164470</v>
      </c>
      <c r="S235" s="69">
        <v>4280439</v>
      </c>
      <c r="U235" s="77" t="s">
        <v>1511</v>
      </c>
      <c r="V235" s="69">
        <v>5634598</v>
      </c>
      <c r="W235" s="69">
        <v>5673057</v>
      </c>
      <c r="Y235" s="38">
        <v>0</v>
      </c>
      <c r="Z235" s="38">
        <v>221660</v>
      </c>
      <c r="AA235" s="38"/>
    </row>
    <row r="236" spans="1:27" ht="15">
      <c r="A236" s="61">
        <v>209</v>
      </c>
      <c r="B236" s="62" t="s">
        <v>1498</v>
      </c>
      <c r="C236" s="61" t="s">
        <v>1499</v>
      </c>
      <c r="D236" s="61" t="s">
        <v>1474</v>
      </c>
      <c r="E236" s="16" t="s">
        <v>1500</v>
      </c>
      <c r="F236" s="157">
        <f t="shared" si="15"/>
        <v>8105512</v>
      </c>
      <c r="G236" s="158">
        <v>0</v>
      </c>
      <c r="H236" s="158">
        <v>4456999</v>
      </c>
      <c r="I236" s="30">
        <f t="shared" si="16"/>
        <v>164470</v>
      </c>
      <c r="J236" s="30">
        <f t="shared" si="17"/>
        <v>4280439</v>
      </c>
      <c r="K236" s="158">
        <v>0</v>
      </c>
      <c r="L236" s="158">
        <v>3648513</v>
      </c>
      <c r="M236" s="38">
        <f t="shared" si="18"/>
        <v>0</v>
      </c>
      <c r="N236" s="38">
        <f t="shared" si="19"/>
        <v>4920807</v>
      </c>
      <c r="Q236" s="77" t="s">
        <v>1502</v>
      </c>
      <c r="R236" s="69">
        <v>17043601</v>
      </c>
      <c r="S236" s="69">
        <v>18397197</v>
      </c>
      <c r="U236" s="77" t="s">
        <v>1514</v>
      </c>
      <c r="V236" s="69">
        <v>6035501</v>
      </c>
      <c r="W236" s="69">
        <v>132206343</v>
      </c>
      <c r="Y236" s="38">
        <v>0</v>
      </c>
      <c r="Z236" s="38">
        <v>4920807</v>
      </c>
      <c r="AA236" s="38"/>
    </row>
    <row r="237" spans="1:27" ht="15">
      <c r="A237" s="61">
        <v>210</v>
      </c>
      <c r="B237" s="62" t="s">
        <v>1501</v>
      </c>
      <c r="C237" s="61" t="s">
        <v>1502</v>
      </c>
      <c r="D237" s="61" t="s">
        <v>1474</v>
      </c>
      <c r="E237" s="16" t="s">
        <v>1503</v>
      </c>
      <c r="F237" s="157">
        <f t="shared" si="15"/>
        <v>62386727</v>
      </c>
      <c r="G237" s="158">
        <v>11395805</v>
      </c>
      <c r="H237" s="158">
        <v>30730024</v>
      </c>
      <c r="I237" s="30">
        <f t="shared" si="16"/>
        <v>17043601</v>
      </c>
      <c r="J237" s="30">
        <f t="shared" si="17"/>
        <v>18397197</v>
      </c>
      <c r="K237" s="158">
        <v>6461019</v>
      </c>
      <c r="L237" s="158">
        <v>13799879</v>
      </c>
      <c r="M237" s="38">
        <f t="shared" si="18"/>
        <v>12534894</v>
      </c>
      <c r="N237" s="38">
        <f t="shared" si="19"/>
        <v>27251771</v>
      </c>
      <c r="Q237" s="77" t="s">
        <v>1505</v>
      </c>
      <c r="R237" s="69">
        <v>3208400</v>
      </c>
      <c r="S237" s="69">
        <v>12751744</v>
      </c>
      <c r="U237" s="77" t="s">
        <v>1517</v>
      </c>
      <c r="V237" s="69"/>
      <c r="W237" s="69">
        <v>1435719</v>
      </c>
      <c r="Y237" s="38">
        <v>12534894</v>
      </c>
      <c r="Z237" s="38">
        <v>27251771</v>
      </c>
      <c r="AA237" s="38"/>
    </row>
    <row r="238" spans="1:27" ht="15">
      <c r="A238" s="61">
        <v>211</v>
      </c>
      <c r="B238" s="62" t="s">
        <v>1504</v>
      </c>
      <c r="C238" s="61" t="s">
        <v>1505</v>
      </c>
      <c r="D238" s="61" t="s">
        <v>1474</v>
      </c>
      <c r="E238" s="16" t="s">
        <v>1506</v>
      </c>
      <c r="F238" s="157">
        <f t="shared" si="15"/>
        <v>21357687</v>
      </c>
      <c r="G238" s="158">
        <v>1451851</v>
      </c>
      <c r="H238" s="158">
        <v>13271537</v>
      </c>
      <c r="I238" s="30">
        <f t="shared" si="16"/>
        <v>3208400</v>
      </c>
      <c r="J238" s="30">
        <f t="shared" si="17"/>
        <v>12751744</v>
      </c>
      <c r="K238" s="158">
        <v>1578773</v>
      </c>
      <c r="L238" s="158">
        <v>5055526</v>
      </c>
      <c r="M238" s="38">
        <f t="shared" si="18"/>
        <v>11000</v>
      </c>
      <c r="N238" s="38">
        <f t="shared" si="19"/>
        <v>4651104</v>
      </c>
      <c r="Q238" s="77" t="s">
        <v>1508</v>
      </c>
      <c r="R238" s="69">
        <v>16711601</v>
      </c>
      <c r="S238" s="69">
        <v>15294807</v>
      </c>
      <c r="U238" s="77" t="s">
        <v>1520</v>
      </c>
      <c r="V238" s="69"/>
      <c r="W238" s="69">
        <v>3533418</v>
      </c>
      <c r="Y238" s="38">
        <v>11000</v>
      </c>
      <c r="Z238" s="38">
        <v>4651104</v>
      </c>
      <c r="AA238" s="38"/>
    </row>
    <row r="239" spans="1:27" ht="15">
      <c r="A239" s="61">
        <v>212</v>
      </c>
      <c r="B239" s="62" t="s">
        <v>1507</v>
      </c>
      <c r="C239" s="61" t="s">
        <v>1508</v>
      </c>
      <c r="D239" s="61" t="s">
        <v>1474</v>
      </c>
      <c r="E239" s="16" t="s">
        <v>1509</v>
      </c>
      <c r="F239" s="157">
        <f t="shared" si="15"/>
        <v>90080390</v>
      </c>
      <c r="G239" s="158">
        <v>22867244</v>
      </c>
      <c r="H239" s="158">
        <v>39134176</v>
      </c>
      <c r="I239" s="30">
        <f t="shared" si="16"/>
        <v>16711601</v>
      </c>
      <c r="J239" s="30">
        <f t="shared" si="17"/>
        <v>15294807</v>
      </c>
      <c r="K239" s="158">
        <v>445500</v>
      </c>
      <c r="L239" s="158">
        <v>27633470</v>
      </c>
      <c r="M239" s="38">
        <f t="shared" si="18"/>
        <v>2942850</v>
      </c>
      <c r="N239" s="38">
        <f t="shared" si="19"/>
        <v>13402693</v>
      </c>
      <c r="Q239" s="77" t="s">
        <v>1511</v>
      </c>
      <c r="R239" s="69">
        <v>7137242</v>
      </c>
      <c r="S239" s="69">
        <v>26104488</v>
      </c>
      <c r="U239" s="77" t="s">
        <v>1522</v>
      </c>
      <c r="V239" s="67">
        <v>3128</v>
      </c>
      <c r="W239" s="69">
        <v>2407016</v>
      </c>
      <c r="Y239" s="38">
        <v>2942850</v>
      </c>
      <c r="Z239" s="38">
        <v>13402693</v>
      </c>
      <c r="AA239" s="38"/>
    </row>
    <row r="240" spans="1:27" ht="15">
      <c r="A240" s="61">
        <v>213</v>
      </c>
      <c r="B240" s="62" t="s">
        <v>1510</v>
      </c>
      <c r="C240" s="61" t="s">
        <v>1511</v>
      </c>
      <c r="D240" s="61" t="s">
        <v>1474</v>
      </c>
      <c r="E240" s="16" t="s">
        <v>1512</v>
      </c>
      <c r="F240" s="157">
        <f t="shared" si="15"/>
        <v>43297460</v>
      </c>
      <c r="G240" s="158">
        <v>4618080</v>
      </c>
      <c r="H240" s="158">
        <v>29703503</v>
      </c>
      <c r="I240" s="30">
        <f t="shared" si="16"/>
        <v>7137242</v>
      </c>
      <c r="J240" s="30">
        <f t="shared" si="17"/>
        <v>26104488</v>
      </c>
      <c r="K240" s="158">
        <v>1442350</v>
      </c>
      <c r="L240" s="158">
        <v>7533527</v>
      </c>
      <c r="M240" s="38">
        <f t="shared" si="18"/>
        <v>5634598</v>
      </c>
      <c r="N240" s="38">
        <f t="shared" si="19"/>
        <v>5673057</v>
      </c>
      <c r="Q240" s="77" t="s">
        <v>1514</v>
      </c>
      <c r="R240" s="69">
        <v>158570</v>
      </c>
      <c r="S240" s="69">
        <v>32486224</v>
      </c>
      <c r="U240" s="77" t="s">
        <v>1525</v>
      </c>
      <c r="V240" s="69"/>
      <c r="W240" s="69">
        <v>9191069</v>
      </c>
      <c r="Y240" s="38">
        <v>5634598</v>
      </c>
      <c r="Z240" s="38">
        <v>5673057</v>
      </c>
      <c r="AA240" s="38"/>
    </row>
    <row r="241" spans="1:27" ht="15">
      <c r="A241" s="61">
        <v>214</v>
      </c>
      <c r="B241" s="62" t="s">
        <v>1513</v>
      </c>
      <c r="C241" s="61" t="s">
        <v>1514</v>
      </c>
      <c r="D241" s="61" t="s">
        <v>1474</v>
      </c>
      <c r="E241" s="16" t="s">
        <v>1515</v>
      </c>
      <c r="F241" s="157">
        <f t="shared" si="15"/>
        <v>525934835</v>
      </c>
      <c r="G241" s="158">
        <v>40691791</v>
      </c>
      <c r="H241" s="158">
        <v>34074677</v>
      </c>
      <c r="I241" s="30">
        <f t="shared" si="16"/>
        <v>158570</v>
      </c>
      <c r="J241" s="30">
        <f t="shared" si="17"/>
        <v>32486224</v>
      </c>
      <c r="K241" s="158">
        <v>287292318</v>
      </c>
      <c r="L241" s="158">
        <v>163876049</v>
      </c>
      <c r="M241" s="38">
        <f t="shared" si="18"/>
        <v>6035501</v>
      </c>
      <c r="N241" s="38">
        <f t="shared" si="19"/>
        <v>132206343</v>
      </c>
      <c r="Q241" s="77" t="s">
        <v>1517</v>
      </c>
      <c r="R241" s="69">
        <v>2205853</v>
      </c>
      <c r="S241" s="69">
        <v>5134395</v>
      </c>
      <c r="U241" s="77" t="s">
        <v>1528</v>
      </c>
      <c r="V241" s="67">
        <v>2704303</v>
      </c>
      <c r="W241" s="69">
        <v>10609682</v>
      </c>
      <c r="Y241" s="38">
        <v>6035501</v>
      </c>
      <c r="Z241" s="38">
        <v>132206343</v>
      </c>
      <c r="AA241" s="38"/>
    </row>
    <row r="242" spans="1:27" ht="15">
      <c r="A242" s="61">
        <v>215</v>
      </c>
      <c r="B242" s="62" t="s">
        <v>1516</v>
      </c>
      <c r="C242" s="61" t="s">
        <v>1517</v>
      </c>
      <c r="D242" s="61" t="s">
        <v>1474</v>
      </c>
      <c r="E242" s="16" t="s">
        <v>1518</v>
      </c>
      <c r="F242" s="157">
        <f t="shared" si="15"/>
        <v>22806092</v>
      </c>
      <c r="G242" s="158">
        <v>15465502</v>
      </c>
      <c r="H242" s="158">
        <v>6384355</v>
      </c>
      <c r="I242" s="30">
        <f t="shared" si="16"/>
        <v>2205853</v>
      </c>
      <c r="J242" s="30">
        <f t="shared" si="17"/>
        <v>5134395</v>
      </c>
      <c r="K242" s="158">
        <v>0</v>
      </c>
      <c r="L242" s="158">
        <v>956235</v>
      </c>
      <c r="M242" s="38">
        <f t="shared" si="18"/>
        <v>0</v>
      </c>
      <c r="N242" s="38">
        <f t="shared" si="19"/>
        <v>1435719</v>
      </c>
      <c r="Q242" s="77" t="s">
        <v>1520</v>
      </c>
      <c r="R242" s="69">
        <v>1959610</v>
      </c>
      <c r="S242" s="69">
        <v>8581555</v>
      </c>
      <c r="U242" s="77" t="s">
        <v>1531</v>
      </c>
      <c r="V242" s="69"/>
      <c r="W242" s="69">
        <v>1241171</v>
      </c>
      <c r="Y242" s="38">
        <v>0</v>
      </c>
      <c r="Z242" s="38">
        <v>1435719</v>
      </c>
      <c r="AA242" s="38"/>
    </row>
    <row r="243" spans="1:27" ht="15">
      <c r="A243" s="61">
        <v>216</v>
      </c>
      <c r="B243" s="62" t="s">
        <v>1519</v>
      </c>
      <c r="C243" s="61" t="s">
        <v>1520</v>
      </c>
      <c r="D243" s="61" t="s">
        <v>1474</v>
      </c>
      <c r="E243" s="16" t="s">
        <v>1521</v>
      </c>
      <c r="F243" s="157">
        <f t="shared" si="15"/>
        <v>16339866</v>
      </c>
      <c r="G243" s="158">
        <v>4222280</v>
      </c>
      <c r="H243" s="158">
        <v>9151395</v>
      </c>
      <c r="I243" s="30">
        <f t="shared" si="16"/>
        <v>1959610</v>
      </c>
      <c r="J243" s="30">
        <f t="shared" si="17"/>
        <v>8581555</v>
      </c>
      <c r="K243" s="158">
        <v>1098443</v>
      </c>
      <c r="L243" s="158">
        <v>1867748</v>
      </c>
      <c r="M243" s="38">
        <f t="shared" si="18"/>
        <v>0</v>
      </c>
      <c r="N243" s="38">
        <f t="shared" si="19"/>
        <v>3533418</v>
      </c>
      <c r="Q243" s="77" t="s">
        <v>1522</v>
      </c>
      <c r="R243" s="67"/>
      <c r="S243" s="69">
        <v>6250565</v>
      </c>
      <c r="U243" s="77" t="s">
        <v>1534</v>
      </c>
      <c r="V243" s="69"/>
      <c r="W243" s="69">
        <v>6585222</v>
      </c>
      <c r="Y243" s="38">
        <v>0</v>
      </c>
      <c r="Z243" s="38">
        <v>3533418</v>
      </c>
      <c r="AA243" s="38"/>
    </row>
    <row r="244" spans="1:27" ht="15">
      <c r="A244" s="61">
        <v>217</v>
      </c>
      <c r="B244" s="63" t="s">
        <v>1065</v>
      </c>
      <c r="C244" s="61" t="s">
        <v>1522</v>
      </c>
      <c r="D244" s="61" t="s">
        <v>1474</v>
      </c>
      <c r="E244" s="16" t="s">
        <v>1523</v>
      </c>
      <c r="F244" s="157">
        <f t="shared" si="15"/>
        <v>18779477</v>
      </c>
      <c r="G244" s="158">
        <v>9926303</v>
      </c>
      <c r="H244" s="158">
        <v>7556661</v>
      </c>
      <c r="I244" s="30">
        <f t="shared" si="16"/>
        <v>0</v>
      </c>
      <c r="J244" s="30">
        <f t="shared" si="17"/>
        <v>6250565</v>
      </c>
      <c r="K244" s="158">
        <v>0</v>
      </c>
      <c r="L244" s="158">
        <v>1296513</v>
      </c>
      <c r="M244" s="38">
        <f t="shared" si="18"/>
        <v>3128</v>
      </c>
      <c r="N244" s="38">
        <f t="shared" si="19"/>
        <v>2407016</v>
      </c>
      <c r="Q244" s="77" t="s">
        <v>1525</v>
      </c>
      <c r="R244" s="69">
        <v>829665</v>
      </c>
      <c r="S244" s="69">
        <v>4814809</v>
      </c>
      <c r="U244" s="77" t="s">
        <v>1537</v>
      </c>
      <c r="V244" s="67">
        <v>3240</v>
      </c>
      <c r="W244" s="69">
        <v>23619996</v>
      </c>
      <c r="Y244" s="38">
        <v>3128</v>
      </c>
      <c r="Z244" s="38">
        <v>2407016</v>
      </c>
      <c r="AA244" s="38"/>
    </row>
    <row r="245" spans="1:27" ht="15">
      <c r="A245" s="61">
        <v>218</v>
      </c>
      <c r="B245" s="62" t="s">
        <v>1524</v>
      </c>
      <c r="C245" s="61" t="s">
        <v>1525</v>
      </c>
      <c r="D245" s="61" t="s">
        <v>1474</v>
      </c>
      <c r="E245" s="16" t="s">
        <v>1526</v>
      </c>
      <c r="F245" s="157">
        <f t="shared" si="15"/>
        <v>25242173</v>
      </c>
      <c r="G245" s="158">
        <v>15000</v>
      </c>
      <c r="H245" s="158">
        <v>3693520</v>
      </c>
      <c r="I245" s="30">
        <f t="shared" si="16"/>
        <v>829665</v>
      </c>
      <c r="J245" s="30">
        <f t="shared" si="17"/>
        <v>4814809</v>
      </c>
      <c r="K245" s="158">
        <v>12272500</v>
      </c>
      <c r="L245" s="158">
        <v>9261153</v>
      </c>
      <c r="M245" s="38">
        <f t="shared" si="18"/>
        <v>0</v>
      </c>
      <c r="N245" s="38">
        <f t="shared" si="19"/>
        <v>9191069</v>
      </c>
      <c r="Q245" s="77" t="s">
        <v>1528</v>
      </c>
      <c r="R245" s="69">
        <v>2866766</v>
      </c>
      <c r="S245" s="69">
        <v>18136600</v>
      </c>
      <c r="U245" s="77" t="s">
        <v>1541</v>
      </c>
      <c r="V245" s="69"/>
      <c r="W245" s="69">
        <v>511324</v>
      </c>
      <c r="Y245" s="38">
        <v>0</v>
      </c>
      <c r="Z245" s="38">
        <v>9191069</v>
      </c>
      <c r="AA245" s="38"/>
    </row>
    <row r="246" spans="1:27" ht="15">
      <c r="A246" s="61">
        <v>219</v>
      </c>
      <c r="B246" s="62" t="s">
        <v>1527</v>
      </c>
      <c r="C246" s="61" t="s">
        <v>1528</v>
      </c>
      <c r="D246" s="61" t="s">
        <v>1474</v>
      </c>
      <c r="E246" s="16" t="s">
        <v>1529</v>
      </c>
      <c r="F246" s="157">
        <f t="shared" si="15"/>
        <v>56562205</v>
      </c>
      <c r="G246" s="158">
        <v>0</v>
      </c>
      <c r="H246" s="158">
        <v>32326919</v>
      </c>
      <c r="I246" s="30">
        <f t="shared" si="16"/>
        <v>2866766</v>
      </c>
      <c r="J246" s="30">
        <f t="shared" si="17"/>
        <v>18136600</v>
      </c>
      <c r="K246" s="158">
        <v>5868100</v>
      </c>
      <c r="L246" s="158">
        <v>18367186</v>
      </c>
      <c r="M246" s="38">
        <f t="shared" si="18"/>
        <v>2704303</v>
      </c>
      <c r="N246" s="38">
        <f t="shared" si="19"/>
        <v>10609682</v>
      </c>
      <c r="Q246" s="77" t="s">
        <v>1531</v>
      </c>
      <c r="R246" s="69">
        <v>1336450</v>
      </c>
      <c r="S246" s="69">
        <v>7196262</v>
      </c>
      <c r="U246" s="77" t="s">
        <v>1544</v>
      </c>
      <c r="V246" s="69">
        <v>1710056</v>
      </c>
      <c r="W246" s="69">
        <v>23134863</v>
      </c>
      <c r="Y246" s="38">
        <v>2704303</v>
      </c>
      <c r="Z246" s="38">
        <v>10609682</v>
      </c>
      <c r="AA246" s="38"/>
    </row>
    <row r="247" spans="1:27" ht="15">
      <c r="A247" s="61">
        <v>220</v>
      </c>
      <c r="B247" s="62" t="s">
        <v>1530</v>
      </c>
      <c r="C247" s="61" t="s">
        <v>1531</v>
      </c>
      <c r="D247" s="61" t="s">
        <v>1474</v>
      </c>
      <c r="E247" s="16" t="s">
        <v>1532</v>
      </c>
      <c r="F247" s="157">
        <f t="shared" si="15"/>
        <v>11047083</v>
      </c>
      <c r="G247" s="158">
        <v>136400</v>
      </c>
      <c r="H247" s="158">
        <v>9435633</v>
      </c>
      <c r="I247" s="30">
        <f t="shared" si="16"/>
        <v>1336450</v>
      </c>
      <c r="J247" s="30">
        <f t="shared" si="17"/>
        <v>7196262</v>
      </c>
      <c r="K247" s="158">
        <v>0</v>
      </c>
      <c r="L247" s="158">
        <v>1475050</v>
      </c>
      <c r="M247" s="38">
        <f t="shared" si="18"/>
        <v>0</v>
      </c>
      <c r="N247" s="38">
        <f t="shared" si="19"/>
        <v>1241171</v>
      </c>
      <c r="Q247" s="77" t="s">
        <v>1534</v>
      </c>
      <c r="R247" s="69">
        <v>1887350</v>
      </c>
      <c r="S247" s="69">
        <v>5384019</v>
      </c>
      <c r="U247" s="77" t="s">
        <v>1547</v>
      </c>
      <c r="V247" s="69">
        <v>12100</v>
      </c>
      <c r="W247" s="69">
        <v>2648339</v>
      </c>
      <c r="Y247" s="38">
        <v>0</v>
      </c>
      <c r="Z247" s="38">
        <v>1241171</v>
      </c>
      <c r="AA247" s="38"/>
    </row>
    <row r="248" spans="1:27" ht="15">
      <c r="A248" s="61">
        <v>221</v>
      </c>
      <c r="B248" s="62" t="s">
        <v>1533</v>
      </c>
      <c r="C248" s="61" t="s">
        <v>1534</v>
      </c>
      <c r="D248" s="61" t="s">
        <v>1474</v>
      </c>
      <c r="E248" s="16" t="s">
        <v>1535</v>
      </c>
      <c r="F248" s="157">
        <f t="shared" si="15"/>
        <v>19979357</v>
      </c>
      <c r="G248" s="158">
        <v>4202005</v>
      </c>
      <c r="H248" s="158">
        <v>8757700</v>
      </c>
      <c r="I248" s="30">
        <f t="shared" si="16"/>
        <v>1887350</v>
      </c>
      <c r="J248" s="30">
        <f t="shared" si="17"/>
        <v>5384019</v>
      </c>
      <c r="K248" s="158">
        <v>66122</v>
      </c>
      <c r="L248" s="158">
        <v>6953530</v>
      </c>
      <c r="M248" s="38">
        <f t="shared" si="18"/>
        <v>0</v>
      </c>
      <c r="N248" s="38">
        <f t="shared" si="19"/>
        <v>6585222</v>
      </c>
      <c r="Q248" s="77" t="s">
        <v>1537</v>
      </c>
      <c r="R248" s="69">
        <v>3209366</v>
      </c>
      <c r="S248" s="69">
        <v>11462246</v>
      </c>
      <c r="U248" s="77" t="s">
        <v>1550</v>
      </c>
      <c r="V248" s="69"/>
      <c r="W248" s="69">
        <v>1146018</v>
      </c>
      <c r="Y248" s="38">
        <v>0</v>
      </c>
      <c r="Z248" s="38">
        <v>6585222</v>
      </c>
      <c r="AA248" s="38"/>
    </row>
    <row r="249" spans="1:27" ht="15">
      <c r="A249" s="61">
        <v>222</v>
      </c>
      <c r="B249" s="62" t="s">
        <v>1536</v>
      </c>
      <c r="C249" s="61" t="s">
        <v>1537</v>
      </c>
      <c r="D249" s="61" t="s">
        <v>1474</v>
      </c>
      <c r="E249" s="16" t="s">
        <v>1538</v>
      </c>
      <c r="F249" s="157">
        <f t="shared" si="15"/>
        <v>53415202</v>
      </c>
      <c r="G249" s="158">
        <v>3985330</v>
      </c>
      <c r="H249" s="158">
        <v>18611225</v>
      </c>
      <c r="I249" s="30">
        <f t="shared" si="16"/>
        <v>3209366</v>
      </c>
      <c r="J249" s="30">
        <f t="shared" si="17"/>
        <v>11462246</v>
      </c>
      <c r="K249" s="158">
        <v>3581312</v>
      </c>
      <c r="L249" s="158">
        <v>27237335</v>
      </c>
      <c r="M249" s="38">
        <f t="shared" si="18"/>
        <v>3240</v>
      </c>
      <c r="N249" s="38">
        <f t="shared" si="19"/>
        <v>23619996</v>
      </c>
      <c r="Q249" s="77" t="s">
        <v>1541</v>
      </c>
      <c r="R249" s="69">
        <v>100000</v>
      </c>
      <c r="S249" s="69">
        <v>1534967</v>
      </c>
      <c r="U249" s="77" t="s">
        <v>1553</v>
      </c>
      <c r="V249" s="69"/>
      <c r="W249" s="69">
        <v>2450238</v>
      </c>
      <c r="Y249" s="38">
        <v>3240</v>
      </c>
      <c r="Z249" s="38">
        <v>23619996</v>
      </c>
      <c r="AA249" s="38"/>
    </row>
    <row r="250" spans="1:27" ht="15">
      <c r="A250" s="61">
        <v>223</v>
      </c>
      <c r="B250" s="62" t="s">
        <v>1540</v>
      </c>
      <c r="C250" s="61" t="s">
        <v>1541</v>
      </c>
      <c r="D250" s="61" t="s">
        <v>1539</v>
      </c>
      <c r="E250" s="16" t="s">
        <v>1542</v>
      </c>
      <c r="F250" s="157">
        <f t="shared" si="15"/>
        <v>6843274</v>
      </c>
      <c r="G250" s="158">
        <v>4652100</v>
      </c>
      <c r="H250" s="158">
        <v>1650861</v>
      </c>
      <c r="I250" s="30">
        <f t="shared" si="16"/>
        <v>100000</v>
      </c>
      <c r="J250" s="30">
        <f t="shared" si="17"/>
        <v>1534967</v>
      </c>
      <c r="K250" s="158">
        <v>58300</v>
      </c>
      <c r="L250" s="158">
        <v>482013</v>
      </c>
      <c r="M250" s="38">
        <f t="shared" si="18"/>
        <v>0</v>
      </c>
      <c r="N250" s="38">
        <f t="shared" si="19"/>
        <v>511324</v>
      </c>
      <c r="Q250" s="77" t="s">
        <v>1544</v>
      </c>
      <c r="R250" s="69">
        <v>292372</v>
      </c>
      <c r="S250" s="69">
        <v>6425843</v>
      </c>
      <c r="U250" s="77" t="s">
        <v>1556</v>
      </c>
      <c r="V250" s="69"/>
      <c r="W250" s="69">
        <v>5544822</v>
      </c>
      <c r="Y250" s="38">
        <v>0</v>
      </c>
      <c r="Z250" s="38">
        <v>511324</v>
      </c>
      <c r="AA250" s="38"/>
    </row>
    <row r="251" spans="1:27" ht="15">
      <c r="A251" s="61">
        <v>224</v>
      </c>
      <c r="B251" s="62" t="s">
        <v>1543</v>
      </c>
      <c r="C251" s="61" t="s">
        <v>1544</v>
      </c>
      <c r="D251" s="61" t="s">
        <v>1539</v>
      </c>
      <c r="E251" s="16" t="s">
        <v>1545</v>
      </c>
      <c r="F251" s="157">
        <f t="shared" si="15"/>
        <v>46446400</v>
      </c>
      <c r="G251" s="158">
        <v>6191816</v>
      </c>
      <c r="H251" s="158">
        <v>5075610</v>
      </c>
      <c r="I251" s="30">
        <f t="shared" si="16"/>
        <v>292372</v>
      </c>
      <c r="J251" s="30">
        <f t="shared" si="17"/>
        <v>6425843</v>
      </c>
      <c r="K251" s="158">
        <v>9696879</v>
      </c>
      <c r="L251" s="158">
        <v>25482095</v>
      </c>
      <c r="M251" s="38">
        <f t="shared" si="18"/>
        <v>1710056</v>
      </c>
      <c r="N251" s="38">
        <f t="shared" si="19"/>
        <v>23134863</v>
      </c>
      <c r="Q251" s="77" t="s">
        <v>1547</v>
      </c>
      <c r="R251" s="69">
        <v>276921</v>
      </c>
      <c r="S251" s="69">
        <v>3831608</v>
      </c>
      <c r="U251" s="77" t="s">
        <v>1559</v>
      </c>
      <c r="V251" s="69">
        <v>48097</v>
      </c>
      <c r="W251" s="69">
        <v>2260101</v>
      </c>
      <c r="Y251" s="38">
        <v>1710056</v>
      </c>
      <c r="Z251" s="38">
        <v>23134863</v>
      </c>
      <c r="AA251" s="38"/>
    </row>
    <row r="252" spans="1:27" ht="15">
      <c r="A252" s="61">
        <v>225</v>
      </c>
      <c r="B252" s="62" t="s">
        <v>1546</v>
      </c>
      <c r="C252" s="61" t="s">
        <v>1547</v>
      </c>
      <c r="D252" s="61" t="s">
        <v>1539</v>
      </c>
      <c r="E252" s="16" t="s">
        <v>1548</v>
      </c>
      <c r="F252" s="157">
        <f t="shared" si="15"/>
        <v>15652087</v>
      </c>
      <c r="G252" s="158">
        <v>8108128</v>
      </c>
      <c r="H252" s="158">
        <v>3554613</v>
      </c>
      <c r="I252" s="30">
        <f t="shared" si="16"/>
        <v>276921</v>
      </c>
      <c r="J252" s="30">
        <f t="shared" si="17"/>
        <v>3831608</v>
      </c>
      <c r="K252" s="158">
        <v>442150</v>
      </c>
      <c r="L252" s="158">
        <v>3547196</v>
      </c>
      <c r="M252" s="38">
        <f t="shared" si="18"/>
        <v>12100</v>
      </c>
      <c r="N252" s="38">
        <f t="shared" si="19"/>
        <v>2648339</v>
      </c>
      <c r="Q252" s="77" t="s">
        <v>1550</v>
      </c>
      <c r="R252" s="69">
        <v>228490</v>
      </c>
      <c r="S252" s="69">
        <v>408130</v>
      </c>
      <c r="U252" s="77" t="s">
        <v>1561</v>
      </c>
      <c r="V252" s="69">
        <v>1273778</v>
      </c>
      <c r="W252" s="69">
        <v>3446924</v>
      </c>
      <c r="Y252" s="38">
        <v>12100</v>
      </c>
      <c r="Z252" s="38">
        <v>2648339</v>
      </c>
      <c r="AA252" s="38"/>
    </row>
    <row r="253" spans="1:27" ht="15">
      <c r="A253" s="61">
        <v>226</v>
      </c>
      <c r="B253" s="62" t="s">
        <v>1549</v>
      </c>
      <c r="C253" s="61" t="s">
        <v>1550</v>
      </c>
      <c r="D253" s="61" t="s">
        <v>1539</v>
      </c>
      <c r="E253" s="16" t="s">
        <v>1551</v>
      </c>
      <c r="F253" s="157">
        <f t="shared" si="15"/>
        <v>2510155</v>
      </c>
      <c r="G253" s="158">
        <v>261517</v>
      </c>
      <c r="H253" s="158">
        <v>198081</v>
      </c>
      <c r="I253" s="30">
        <f t="shared" si="16"/>
        <v>228490</v>
      </c>
      <c r="J253" s="30">
        <f t="shared" si="17"/>
        <v>408130</v>
      </c>
      <c r="K253" s="158">
        <v>1341045</v>
      </c>
      <c r="L253" s="158">
        <v>709512</v>
      </c>
      <c r="M253" s="38">
        <f t="shared" si="18"/>
        <v>0</v>
      </c>
      <c r="N253" s="38">
        <f t="shared" si="19"/>
        <v>1146018</v>
      </c>
      <c r="Q253" s="77" t="s">
        <v>1553</v>
      </c>
      <c r="R253" s="69">
        <v>548828</v>
      </c>
      <c r="S253" s="69">
        <v>4010289</v>
      </c>
      <c r="U253" s="77" t="s">
        <v>1564</v>
      </c>
      <c r="V253" s="69">
        <v>3180989</v>
      </c>
      <c r="W253" s="69">
        <v>26194711</v>
      </c>
      <c r="Y253" s="38">
        <v>0</v>
      </c>
      <c r="Z253" s="38">
        <v>1146018</v>
      </c>
      <c r="AA253" s="38"/>
    </row>
    <row r="254" spans="1:27" ht="15">
      <c r="A254" s="61">
        <v>227</v>
      </c>
      <c r="B254" s="62" t="s">
        <v>1552</v>
      </c>
      <c r="C254" s="61" t="s">
        <v>1553</v>
      </c>
      <c r="D254" s="61" t="s">
        <v>1539</v>
      </c>
      <c r="E254" s="16" t="s">
        <v>1554</v>
      </c>
      <c r="F254" s="157">
        <f t="shared" si="15"/>
        <v>10733338</v>
      </c>
      <c r="G254" s="158">
        <v>3767203</v>
      </c>
      <c r="H254" s="158">
        <v>3477558</v>
      </c>
      <c r="I254" s="30">
        <f t="shared" si="16"/>
        <v>548828</v>
      </c>
      <c r="J254" s="30">
        <f t="shared" si="17"/>
        <v>4010289</v>
      </c>
      <c r="K254" s="158">
        <v>1267600</v>
      </c>
      <c r="L254" s="158">
        <v>2220977</v>
      </c>
      <c r="M254" s="38">
        <f t="shared" si="18"/>
        <v>0</v>
      </c>
      <c r="N254" s="38">
        <f t="shared" si="19"/>
        <v>2450238</v>
      </c>
      <c r="Q254" s="77" t="s">
        <v>1556</v>
      </c>
      <c r="R254" s="69">
        <v>252775</v>
      </c>
      <c r="S254" s="69">
        <v>3894661</v>
      </c>
      <c r="U254" s="77" t="s">
        <v>1567</v>
      </c>
      <c r="V254" s="69">
        <v>309500</v>
      </c>
      <c r="W254" s="69">
        <v>3601150</v>
      </c>
      <c r="Y254" s="38">
        <v>0</v>
      </c>
      <c r="Z254" s="38">
        <v>2450238</v>
      </c>
      <c r="AA254" s="38"/>
    </row>
    <row r="255" spans="1:27" ht="15">
      <c r="A255" s="61">
        <v>228</v>
      </c>
      <c r="B255" s="62" t="s">
        <v>1555</v>
      </c>
      <c r="C255" s="61" t="s">
        <v>1556</v>
      </c>
      <c r="D255" s="61" t="s">
        <v>1539</v>
      </c>
      <c r="E255" s="16" t="s">
        <v>1557</v>
      </c>
      <c r="F255" s="157">
        <f t="shared" si="15"/>
        <v>28224687</v>
      </c>
      <c r="G255" s="158">
        <v>7655650</v>
      </c>
      <c r="H255" s="158">
        <v>12021353</v>
      </c>
      <c r="I255" s="30">
        <f t="shared" si="16"/>
        <v>252775</v>
      </c>
      <c r="J255" s="30">
        <f t="shared" si="17"/>
        <v>3894661</v>
      </c>
      <c r="K255" s="158">
        <v>4679702</v>
      </c>
      <c r="L255" s="158">
        <v>3867982</v>
      </c>
      <c r="M255" s="38">
        <f t="shared" si="18"/>
        <v>0</v>
      </c>
      <c r="N255" s="38">
        <f t="shared" si="19"/>
        <v>5544822</v>
      </c>
      <c r="Q255" s="77" t="s">
        <v>1559</v>
      </c>
      <c r="R255" s="69">
        <v>158672</v>
      </c>
      <c r="S255" s="69">
        <v>954136</v>
      </c>
      <c r="U255" s="77" t="s">
        <v>1570</v>
      </c>
      <c r="V255" s="67">
        <v>114786</v>
      </c>
      <c r="W255" s="69">
        <v>4250858</v>
      </c>
      <c r="Y255" s="38">
        <v>0</v>
      </c>
      <c r="Z255" s="38">
        <v>5544822</v>
      </c>
      <c r="AA255" s="38"/>
    </row>
    <row r="256" spans="1:27" ht="15">
      <c r="A256" s="61">
        <v>229</v>
      </c>
      <c r="B256" s="62" t="s">
        <v>1558</v>
      </c>
      <c r="C256" s="61" t="s">
        <v>1559</v>
      </c>
      <c r="D256" s="61" t="s">
        <v>1539</v>
      </c>
      <c r="E256" s="16" t="s">
        <v>1449</v>
      </c>
      <c r="F256" s="157">
        <f t="shared" si="15"/>
        <v>4027218</v>
      </c>
      <c r="G256" s="158">
        <v>0</v>
      </c>
      <c r="H256" s="158">
        <v>1147648</v>
      </c>
      <c r="I256" s="30">
        <f t="shared" si="16"/>
        <v>158672</v>
      </c>
      <c r="J256" s="30">
        <f t="shared" si="17"/>
        <v>954136</v>
      </c>
      <c r="K256" s="158">
        <v>1518406</v>
      </c>
      <c r="L256" s="158">
        <v>1361164</v>
      </c>
      <c r="M256" s="38">
        <f t="shared" si="18"/>
        <v>48097</v>
      </c>
      <c r="N256" s="38">
        <f t="shared" si="19"/>
        <v>2260101</v>
      </c>
      <c r="Q256" s="77" t="s">
        <v>1561</v>
      </c>
      <c r="R256" s="69">
        <v>2511817</v>
      </c>
      <c r="S256" s="69">
        <v>2330389</v>
      </c>
      <c r="U256" s="77" t="s">
        <v>1573</v>
      </c>
      <c r="V256" s="69"/>
      <c r="W256" s="69">
        <v>283246</v>
      </c>
      <c r="Y256" s="38">
        <v>48097</v>
      </c>
      <c r="Z256" s="38">
        <v>2260101</v>
      </c>
      <c r="AA256" s="38"/>
    </row>
    <row r="257" spans="1:27" ht="15">
      <c r="A257" s="61">
        <v>230</v>
      </c>
      <c r="B257" s="62" t="s">
        <v>1560</v>
      </c>
      <c r="C257" s="61" t="s">
        <v>1561</v>
      </c>
      <c r="D257" s="61" t="s">
        <v>1539</v>
      </c>
      <c r="E257" s="16" t="s">
        <v>1562</v>
      </c>
      <c r="F257" s="157">
        <f t="shared" si="15"/>
        <v>28497840</v>
      </c>
      <c r="G257" s="158">
        <v>17729562</v>
      </c>
      <c r="H257" s="158">
        <v>3331244</v>
      </c>
      <c r="I257" s="30">
        <f t="shared" si="16"/>
        <v>2511817</v>
      </c>
      <c r="J257" s="30">
        <f t="shared" si="17"/>
        <v>2330389</v>
      </c>
      <c r="K257" s="158">
        <v>3934666</v>
      </c>
      <c r="L257" s="158">
        <v>3502368</v>
      </c>
      <c r="M257" s="38">
        <f t="shared" si="18"/>
        <v>1273778</v>
      </c>
      <c r="N257" s="38">
        <f t="shared" si="19"/>
        <v>3446924</v>
      </c>
      <c r="Q257" s="77" t="s">
        <v>1564</v>
      </c>
      <c r="R257" s="69">
        <v>93000</v>
      </c>
      <c r="S257" s="69">
        <v>6869386</v>
      </c>
      <c r="U257" s="77" t="s">
        <v>1576</v>
      </c>
      <c r="V257" s="69">
        <v>14000</v>
      </c>
      <c r="W257" s="69">
        <v>54532</v>
      </c>
      <c r="Y257" s="38">
        <v>1273778</v>
      </c>
      <c r="Z257" s="38">
        <v>3446924</v>
      </c>
      <c r="AA257" s="38"/>
    </row>
    <row r="258" spans="1:27" ht="15">
      <c r="A258" s="61">
        <v>231</v>
      </c>
      <c r="B258" s="62" t="s">
        <v>1563</v>
      </c>
      <c r="C258" s="61" t="s">
        <v>1564</v>
      </c>
      <c r="D258" s="61" t="s">
        <v>1539</v>
      </c>
      <c r="E258" s="16" t="s">
        <v>1565</v>
      </c>
      <c r="F258" s="157">
        <f t="shared" si="15"/>
        <v>24931552</v>
      </c>
      <c r="G258" s="158">
        <v>0</v>
      </c>
      <c r="H258" s="158">
        <v>1620109</v>
      </c>
      <c r="I258" s="30">
        <f t="shared" si="16"/>
        <v>93000</v>
      </c>
      <c r="J258" s="30">
        <f t="shared" si="17"/>
        <v>6869386</v>
      </c>
      <c r="K258" s="158">
        <v>8798688</v>
      </c>
      <c r="L258" s="158">
        <v>14512755</v>
      </c>
      <c r="M258" s="38">
        <f t="shared" si="18"/>
        <v>3180989</v>
      </c>
      <c r="N258" s="38">
        <f t="shared" si="19"/>
        <v>26194711</v>
      </c>
      <c r="Q258" s="77" t="s">
        <v>1567</v>
      </c>
      <c r="R258" s="69">
        <v>384297</v>
      </c>
      <c r="S258" s="69">
        <v>4118026</v>
      </c>
      <c r="U258" s="77" t="s">
        <v>1579</v>
      </c>
      <c r="V258" s="69">
        <v>1504410</v>
      </c>
      <c r="W258" s="69">
        <v>1078691</v>
      </c>
      <c r="Y258" s="38">
        <v>3180989</v>
      </c>
      <c r="Z258" s="38">
        <v>26194711</v>
      </c>
      <c r="AA258" s="38"/>
    </row>
    <row r="259" spans="1:27" ht="15">
      <c r="A259" s="61">
        <v>232</v>
      </c>
      <c r="B259" s="62" t="s">
        <v>1566</v>
      </c>
      <c r="C259" s="61" t="s">
        <v>1567</v>
      </c>
      <c r="D259" s="61" t="s">
        <v>1539</v>
      </c>
      <c r="E259" s="16" t="s">
        <v>1568</v>
      </c>
      <c r="F259" s="157">
        <f t="shared" si="15"/>
        <v>16760504</v>
      </c>
      <c r="G259" s="158">
        <v>10859157</v>
      </c>
      <c r="H259" s="158">
        <v>3516774</v>
      </c>
      <c r="I259" s="30">
        <f t="shared" si="16"/>
        <v>384297</v>
      </c>
      <c r="J259" s="30">
        <f t="shared" si="17"/>
        <v>4118026</v>
      </c>
      <c r="K259" s="158">
        <v>228400</v>
      </c>
      <c r="L259" s="158">
        <v>2156173</v>
      </c>
      <c r="M259" s="38">
        <f t="shared" si="18"/>
        <v>309500</v>
      </c>
      <c r="N259" s="38">
        <f t="shared" si="19"/>
        <v>3601150</v>
      </c>
      <c r="Q259" s="77" t="s">
        <v>1570</v>
      </c>
      <c r="R259" s="69">
        <v>585748</v>
      </c>
      <c r="S259" s="69">
        <v>6608324</v>
      </c>
      <c r="U259" s="77" t="s">
        <v>1582</v>
      </c>
      <c r="V259" s="67">
        <v>83500</v>
      </c>
      <c r="W259" s="69">
        <v>523602</v>
      </c>
      <c r="Y259" s="38">
        <v>309500</v>
      </c>
      <c r="Z259" s="38">
        <v>3601150</v>
      </c>
      <c r="AA259" s="38"/>
    </row>
    <row r="260" spans="1:27" ht="15">
      <c r="A260" s="61">
        <v>233</v>
      </c>
      <c r="B260" s="62" t="s">
        <v>1569</v>
      </c>
      <c r="C260" s="61" t="s">
        <v>1570</v>
      </c>
      <c r="D260" s="61" t="s">
        <v>1539</v>
      </c>
      <c r="E260" s="16" t="s">
        <v>1571</v>
      </c>
      <c r="F260" s="157">
        <f t="shared" si="15"/>
        <v>36258467</v>
      </c>
      <c r="G260" s="158">
        <v>24653182</v>
      </c>
      <c r="H260" s="158">
        <v>5257908</v>
      </c>
      <c r="I260" s="30">
        <f t="shared" si="16"/>
        <v>585748</v>
      </c>
      <c r="J260" s="30">
        <f t="shared" si="17"/>
        <v>6608324</v>
      </c>
      <c r="K260" s="158">
        <v>2228067</v>
      </c>
      <c r="L260" s="158">
        <v>4119310</v>
      </c>
      <c r="M260" s="38">
        <f t="shared" si="18"/>
        <v>114786</v>
      </c>
      <c r="N260" s="38">
        <f t="shared" si="19"/>
        <v>4250858</v>
      </c>
      <c r="Q260" s="77" t="s">
        <v>1573</v>
      </c>
      <c r="R260" s="69">
        <v>18000</v>
      </c>
      <c r="S260" s="69">
        <v>420619</v>
      </c>
      <c r="U260" s="77" t="s">
        <v>1585</v>
      </c>
      <c r="V260" s="67">
        <v>285475</v>
      </c>
      <c r="W260" s="69">
        <v>2285627</v>
      </c>
      <c r="Y260" s="38">
        <v>114786</v>
      </c>
      <c r="Z260" s="38">
        <v>4250858</v>
      </c>
      <c r="AA260" s="38"/>
    </row>
    <row r="261" spans="1:27" ht="15">
      <c r="A261" s="61">
        <v>234</v>
      </c>
      <c r="B261" s="62" t="s">
        <v>1572</v>
      </c>
      <c r="C261" s="61" t="s">
        <v>1573</v>
      </c>
      <c r="D261" s="61" t="s">
        <v>1539</v>
      </c>
      <c r="E261" s="16" t="s">
        <v>1574</v>
      </c>
      <c r="F261" s="157">
        <f t="shared" si="15"/>
        <v>677679</v>
      </c>
      <c r="G261" s="158">
        <v>0</v>
      </c>
      <c r="H261" s="158">
        <v>432331</v>
      </c>
      <c r="I261" s="30">
        <f t="shared" si="16"/>
        <v>18000</v>
      </c>
      <c r="J261" s="30">
        <f t="shared" si="17"/>
        <v>420619</v>
      </c>
      <c r="K261" s="158">
        <v>9150</v>
      </c>
      <c r="L261" s="158">
        <v>236198</v>
      </c>
      <c r="M261" s="38">
        <f t="shared" si="18"/>
        <v>0</v>
      </c>
      <c r="N261" s="38">
        <f t="shared" si="19"/>
        <v>283246</v>
      </c>
      <c r="Q261" s="77" t="s">
        <v>1576</v>
      </c>
      <c r="R261" s="67"/>
      <c r="S261" s="69">
        <v>366526</v>
      </c>
      <c r="U261" s="77" t="s">
        <v>1588</v>
      </c>
      <c r="V261" s="67"/>
      <c r="W261" s="69">
        <v>1091239</v>
      </c>
      <c r="Y261" s="38">
        <v>0</v>
      </c>
      <c r="Z261" s="38">
        <v>283246</v>
      </c>
      <c r="AA261" s="38"/>
    </row>
    <row r="262" spans="1:27" ht="15">
      <c r="A262" s="61">
        <v>235</v>
      </c>
      <c r="B262" s="62" t="s">
        <v>1575</v>
      </c>
      <c r="C262" s="61" t="s">
        <v>1576</v>
      </c>
      <c r="D262" s="61" t="s">
        <v>1539</v>
      </c>
      <c r="E262" s="16" t="s">
        <v>1577</v>
      </c>
      <c r="F262" s="157">
        <f t="shared" si="15"/>
        <v>633735</v>
      </c>
      <c r="G262" s="158">
        <v>256258</v>
      </c>
      <c r="H262" s="158">
        <v>365377</v>
      </c>
      <c r="I262" s="30">
        <f t="shared" si="16"/>
        <v>0</v>
      </c>
      <c r="J262" s="30">
        <f t="shared" si="17"/>
        <v>366526</v>
      </c>
      <c r="K262" s="158">
        <v>0</v>
      </c>
      <c r="L262" s="158">
        <v>12100</v>
      </c>
      <c r="M262" s="38">
        <f t="shared" si="18"/>
        <v>14000</v>
      </c>
      <c r="N262" s="38">
        <f t="shared" si="19"/>
        <v>54532</v>
      </c>
      <c r="Q262" s="77" t="s">
        <v>1579</v>
      </c>
      <c r="R262" s="67"/>
      <c r="S262" s="69">
        <v>1239804</v>
      </c>
      <c r="U262" s="77" t="s">
        <v>1591</v>
      </c>
      <c r="V262" s="69">
        <v>1116970</v>
      </c>
      <c r="W262" s="69">
        <v>13744419</v>
      </c>
      <c r="Y262" s="38">
        <v>14000</v>
      </c>
      <c r="Z262" s="38">
        <v>54532</v>
      </c>
      <c r="AA262" s="38"/>
    </row>
    <row r="263" spans="1:27" ht="15">
      <c r="A263" s="61">
        <v>236</v>
      </c>
      <c r="B263" s="62" t="s">
        <v>1578</v>
      </c>
      <c r="C263" s="61" t="s">
        <v>1579</v>
      </c>
      <c r="D263" s="61" t="s">
        <v>1539</v>
      </c>
      <c r="E263" s="16" t="s">
        <v>1580</v>
      </c>
      <c r="F263" s="157">
        <f t="shared" si="15"/>
        <v>2033775</v>
      </c>
      <c r="G263" s="158">
        <v>0</v>
      </c>
      <c r="H263" s="158">
        <v>753675</v>
      </c>
      <c r="I263" s="30">
        <f t="shared" si="16"/>
        <v>0</v>
      </c>
      <c r="J263" s="30">
        <f t="shared" si="17"/>
        <v>1239804</v>
      </c>
      <c r="K263" s="158">
        <v>0</v>
      </c>
      <c r="L263" s="158">
        <v>1280100</v>
      </c>
      <c r="M263" s="38">
        <f t="shared" si="18"/>
        <v>1504410</v>
      </c>
      <c r="N263" s="38">
        <f t="shared" si="19"/>
        <v>1078691</v>
      </c>
      <c r="Q263" s="77" t="s">
        <v>1582</v>
      </c>
      <c r="R263" s="69">
        <v>159069</v>
      </c>
      <c r="S263" s="69">
        <v>2274654</v>
      </c>
      <c r="U263" s="77" t="s">
        <v>1593</v>
      </c>
      <c r="V263" s="69"/>
      <c r="W263" s="69">
        <v>25900</v>
      </c>
      <c r="Y263" s="38">
        <v>1504410</v>
      </c>
      <c r="Z263" s="38">
        <v>1078691</v>
      </c>
      <c r="AA263" s="38"/>
    </row>
    <row r="264" spans="1:27" ht="15">
      <c r="A264" s="61">
        <v>237</v>
      </c>
      <c r="B264" s="62" t="s">
        <v>1581</v>
      </c>
      <c r="C264" s="61" t="s">
        <v>1582</v>
      </c>
      <c r="D264" s="61" t="s">
        <v>1539</v>
      </c>
      <c r="E264" s="16" t="s">
        <v>1583</v>
      </c>
      <c r="F264" s="157">
        <f t="shared" si="15"/>
        <v>2985131</v>
      </c>
      <c r="G264" s="158">
        <v>226760</v>
      </c>
      <c r="H264" s="158">
        <v>2255439</v>
      </c>
      <c r="I264" s="30">
        <f t="shared" si="16"/>
        <v>159069</v>
      </c>
      <c r="J264" s="30">
        <f t="shared" si="17"/>
        <v>2274654</v>
      </c>
      <c r="K264" s="158">
        <v>0</v>
      </c>
      <c r="L264" s="158">
        <v>502932</v>
      </c>
      <c r="M264" s="38">
        <f t="shared" si="18"/>
        <v>83500</v>
      </c>
      <c r="N264" s="38">
        <f t="shared" si="19"/>
        <v>523602</v>
      </c>
      <c r="Q264" s="77" t="s">
        <v>1585</v>
      </c>
      <c r="R264" s="69">
        <v>102133</v>
      </c>
      <c r="S264" s="69">
        <v>1633148</v>
      </c>
      <c r="U264" s="77" t="s">
        <v>1596</v>
      </c>
      <c r="V264" s="69">
        <v>1000</v>
      </c>
      <c r="W264" s="69">
        <v>12645924</v>
      </c>
      <c r="Y264" s="38">
        <v>83500</v>
      </c>
      <c r="Z264" s="38">
        <v>523602</v>
      </c>
      <c r="AA264" s="38"/>
    </row>
    <row r="265" spans="1:27" ht="15">
      <c r="A265" s="61">
        <v>238</v>
      </c>
      <c r="B265" s="62" t="s">
        <v>1584</v>
      </c>
      <c r="C265" s="61" t="s">
        <v>1585</v>
      </c>
      <c r="D265" s="61" t="s">
        <v>1539</v>
      </c>
      <c r="E265" s="16" t="s">
        <v>1586</v>
      </c>
      <c r="F265" s="157">
        <f t="shared" si="15"/>
        <v>3518228</v>
      </c>
      <c r="G265" s="158">
        <v>1639132</v>
      </c>
      <c r="H265" s="158">
        <v>1575410</v>
      </c>
      <c r="I265" s="30">
        <f t="shared" si="16"/>
        <v>102133</v>
      </c>
      <c r="J265" s="30">
        <f t="shared" si="17"/>
        <v>1633148</v>
      </c>
      <c r="K265" s="158">
        <v>149650</v>
      </c>
      <c r="L265" s="158">
        <v>154036</v>
      </c>
      <c r="M265" s="38">
        <f t="shared" si="18"/>
        <v>285475</v>
      </c>
      <c r="N265" s="38">
        <f t="shared" si="19"/>
        <v>2285627</v>
      </c>
      <c r="Q265" s="77" t="s">
        <v>1588</v>
      </c>
      <c r="R265" s="67"/>
      <c r="S265" s="69">
        <v>55587</v>
      </c>
      <c r="U265" s="77" t="s">
        <v>1599</v>
      </c>
      <c r="V265" s="69">
        <v>32050</v>
      </c>
      <c r="W265" s="69">
        <v>277164</v>
      </c>
      <c r="Y265" s="38">
        <v>285475</v>
      </c>
      <c r="Z265" s="38">
        <v>2285627</v>
      </c>
      <c r="AA265" s="38"/>
    </row>
    <row r="266" spans="1:27" ht="15">
      <c r="A266" s="61">
        <v>239</v>
      </c>
      <c r="B266" s="62" t="s">
        <v>1587</v>
      </c>
      <c r="C266" s="61" t="s">
        <v>1588</v>
      </c>
      <c r="D266" s="61" t="s">
        <v>1539</v>
      </c>
      <c r="E266" s="16" t="s">
        <v>1734</v>
      </c>
      <c r="F266" s="157">
        <f t="shared" si="15"/>
        <v>1146346</v>
      </c>
      <c r="G266" s="158">
        <v>119802</v>
      </c>
      <c r="H266" s="158">
        <v>98600</v>
      </c>
      <c r="I266" s="30">
        <f t="shared" si="16"/>
        <v>0</v>
      </c>
      <c r="J266" s="30">
        <f t="shared" si="17"/>
        <v>55587</v>
      </c>
      <c r="K266" s="158">
        <v>21551</v>
      </c>
      <c r="L266" s="158">
        <v>906393</v>
      </c>
      <c r="M266" s="38">
        <f t="shared" si="18"/>
        <v>0</v>
      </c>
      <c r="N266" s="38">
        <f t="shared" si="19"/>
        <v>1091239</v>
      </c>
      <c r="Q266" s="77" t="s">
        <v>1591</v>
      </c>
      <c r="R266" s="69">
        <v>862666</v>
      </c>
      <c r="S266" s="69">
        <v>11248921</v>
      </c>
      <c r="U266" s="77" t="s">
        <v>1602</v>
      </c>
      <c r="V266" s="69"/>
      <c r="W266" s="69">
        <v>6041626</v>
      </c>
      <c r="Y266" s="38">
        <v>0</v>
      </c>
      <c r="Z266" s="38">
        <v>1091239</v>
      </c>
      <c r="AA266" s="38"/>
    </row>
    <row r="267" spans="1:27" ht="15">
      <c r="A267" s="61">
        <v>240</v>
      </c>
      <c r="B267" s="62" t="s">
        <v>1590</v>
      </c>
      <c r="C267" s="61" t="s">
        <v>1591</v>
      </c>
      <c r="D267" s="61" t="s">
        <v>1539</v>
      </c>
      <c r="E267" s="16" t="s">
        <v>1137</v>
      </c>
      <c r="F267" s="157">
        <f t="shared" si="15"/>
        <v>23338796</v>
      </c>
      <c r="G267" s="158">
        <v>1191400</v>
      </c>
      <c r="H267" s="158">
        <v>9687414</v>
      </c>
      <c r="I267" s="30">
        <f t="shared" si="16"/>
        <v>862666</v>
      </c>
      <c r="J267" s="30">
        <f t="shared" si="17"/>
        <v>11248921</v>
      </c>
      <c r="K267" s="158">
        <v>4200415</v>
      </c>
      <c r="L267" s="158">
        <v>8259567</v>
      </c>
      <c r="M267" s="38">
        <f t="shared" si="18"/>
        <v>1116970</v>
      </c>
      <c r="N267" s="38">
        <f t="shared" si="19"/>
        <v>13744419</v>
      </c>
      <c r="Q267" s="77" t="s">
        <v>1593</v>
      </c>
      <c r="R267" s="69">
        <v>3788</v>
      </c>
      <c r="S267" s="69">
        <v>931384</v>
      </c>
      <c r="U267" s="77" t="s">
        <v>1605</v>
      </c>
      <c r="V267" s="69"/>
      <c r="W267" s="69">
        <v>470950</v>
      </c>
      <c r="Y267" s="38">
        <v>1116970</v>
      </c>
      <c r="Z267" s="38">
        <v>13744419</v>
      </c>
      <c r="AA267" s="38"/>
    </row>
    <row r="268" spans="1:27" ht="15">
      <c r="A268" s="61">
        <v>241</v>
      </c>
      <c r="B268" s="62" t="s">
        <v>1592</v>
      </c>
      <c r="C268" s="61" t="s">
        <v>1593</v>
      </c>
      <c r="D268" s="61" t="s">
        <v>1539</v>
      </c>
      <c r="E268" s="16" t="s">
        <v>1594</v>
      </c>
      <c r="F268" s="157">
        <f t="shared" si="15"/>
        <v>1328353</v>
      </c>
      <c r="G268" s="158">
        <v>209250</v>
      </c>
      <c r="H268" s="158">
        <v>969528</v>
      </c>
      <c r="I268" s="30">
        <f t="shared" si="16"/>
        <v>3788</v>
      </c>
      <c r="J268" s="30">
        <f t="shared" si="17"/>
        <v>931384</v>
      </c>
      <c r="K268" s="158">
        <v>0</v>
      </c>
      <c r="L268" s="158">
        <v>149575</v>
      </c>
      <c r="M268" s="38">
        <f t="shared" si="18"/>
        <v>0</v>
      </c>
      <c r="N268" s="38">
        <f t="shared" si="19"/>
        <v>25900</v>
      </c>
      <c r="Q268" s="77" t="s">
        <v>1596</v>
      </c>
      <c r="R268" s="69">
        <v>77200</v>
      </c>
      <c r="S268" s="69">
        <v>5100123</v>
      </c>
      <c r="U268" s="77" t="s">
        <v>1608</v>
      </c>
      <c r="V268" s="69">
        <v>195183</v>
      </c>
      <c r="W268" s="69">
        <v>12742381</v>
      </c>
      <c r="Y268" s="38">
        <v>0</v>
      </c>
      <c r="Z268" s="38">
        <v>25900</v>
      </c>
      <c r="AA268" s="38"/>
    </row>
    <row r="269" spans="1:27" ht="15">
      <c r="A269" s="61">
        <v>242</v>
      </c>
      <c r="B269" s="62" t="s">
        <v>1595</v>
      </c>
      <c r="C269" s="61" t="s">
        <v>1596</v>
      </c>
      <c r="D269" s="61" t="s">
        <v>1539</v>
      </c>
      <c r="E269" s="16" t="s">
        <v>1597</v>
      </c>
      <c r="F269" s="157">
        <f t="shared" si="15"/>
        <v>18614366</v>
      </c>
      <c r="G269" s="158">
        <v>705400</v>
      </c>
      <c r="H269" s="158">
        <v>4896718</v>
      </c>
      <c r="I269" s="30">
        <f t="shared" si="16"/>
        <v>77200</v>
      </c>
      <c r="J269" s="30">
        <f t="shared" si="17"/>
        <v>5100123</v>
      </c>
      <c r="K269" s="158">
        <v>1052401</v>
      </c>
      <c r="L269" s="158">
        <v>11959847</v>
      </c>
      <c r="M269" s="38">
        <f t="shared" si="18"/>
        <v>1000</v>
      </c>
      <c r="N269" s="38">
        <f t="shared" si="19"/>
        <v>12645924</v>
      </c>
      <c r="Q269" s="77" t="s">
        <v>1599</v>
      </c>
      <c r="R269" s="69">
        <v>55697</v>
      </c>
      <c r="S269" s="69">
        <v>704701</v>
      </c>
      <c r="U269" s="77" t="s">
        <v>1612</v>
      </c>
      <c r="V269" s="69">
        <v>166250</v>
      </c>
      <c r="W269" s="69">
        <v>5650372</v>
      </c>
      <c r="Y269" s="38">
        <v>1000</v>
      </c>
      <c r="Z269" s="38">
        <v>12645924</v>
      </c>
      <c r="AA269" s="38"/>
    </row>
    <row r="270" spans="1:27" ht="15">
      <c r="A270" s="61">
        <v>243</v>
      </c>
      <c r="B270" s="62" t="s">
        <v>1598</v>
      </c>
      <c r="C270" s="61" t="s">
        <v>1599</v>
      </c>
      <c r="D270" s="61" t="s">
        <v>1539</v>
      </c>
      <c r="E270" s="16" t="s">
        <v>1600</v>
      </c>
      <c r="F270" s="157">
        <f t="shared" si="15"/>
        <v>1305566</v>
      </c>
      <c r="G270" s="158">
        <v>15000</v>
      </c>
      <c r="H270" s="158">
        <v>514319</v>
      </c>
      <c r="I270" s="30">
        <f t="shared" si="16"/>
        <v>55697</v>
      </c>
      <c r="J270" s="30">
        <f t="shared" si="17"/>
        <v>704701</v>
      </c>
      <c r="K270" s="158">
        <v>0</v>
      </c>
      <c r="L270" s="158">
        <v>776247</v>
      </c>
      <c r="M270" s="38">
        <f t="shared" si="18"/>
        <v>32050</v>
      </c>
      <c r="N270" s="38">
        <f t="shared" si="19"/>
        <v>277164</v>
      </c>
      <c r="Q270" s="77" t="s">
        <v>1602</v>
      </c>
      <c r="R270" s="69">
        <v>156200</v>
      </c>
      <c r="S270" s="69">
        <v>1648100</v>
      </c>
      <c r="U270" s="77" t="s">
        <v>1615</v>
      </c>
      <c r="V270" s="69"/>
      <c r="W270" s="69">
        <v>27382</v>
      </c>
      <c r="Y270" s="38">
        <v>32050</v>
      </c>
      <c r="Z270" s="38">
        <v>277164</v>
      </c>
      <c r="AA270" s="38"/>
    </row>
    <row r="271" spans="1:27" ht="15">
      <c r="A271" s="61">
        <v>244</v>
      </c>
      <c r="B271" s="62" t="s">
        <v>1601</v>
      </c>
      <c r="C271" s="61" t="s">
        <v>1602</v>
      </c>
      <c r="D271" s="61" t="s">
        <v>1539</v>
      </c>
      <c r="E271" s="16" t="s">
        <v>1603</v>
      </c>
      <c r="F271" s="157">
        <f t="shared" si="15"/>
        <v>4434887</v>
      </c>
      <c r="G271" s="158">
        <v>0</v>
      </c>
      <c r="H271" s="158">
        <v>1377770</v>
      </c>
      <c r="I271" s="30">
        <f t="shared" si="16"/>
        <v>156200</v>
      </c>
      <c r="J271" s="30">
        <f t="shared" si="17"/>
        <v>1648100</v>
      </c>
      <c r="K271" s="158">
        <v>20075</v>
      </c>
      <c r="L271" s="158">
        <v>3037042</v>
      </c>
      <c r="M271" s="38">
        <f t="shared" si="18"/>
        <v>0</v>
      </c>
      <c r="N271" s="38">
        <f t="shared" si="19"/>
        <v>6041626</v>
      </c>
      <c r="Q271" s="77" t="s">
        <v>1605</v>
      </c>
      <c r="R271" s="69">
        <v>67775</v>
      </c>
      <c r="S271" s="69">
        <v>631733</v>
      </c>
      <c r="U271" s="77" t="s">
        <v>1618</v>
      </c>
      <c r="V271" s="67"/>
      <c r="W271" s="69">
        <v>613535</v>
      </c>
      <c r="Y271" s="38">
        <v>0</v>
      </c>
      <c r="Z271" s="38">
        <v>6041626</v>
      </c>
      <c r="AA271" s="38"/>
    </row>
    <row r="272" spans="1:27" ht="15">
      <c r="A272" s="61">
        <v>245</v>
      </c>
      <c r="B272" s="62" t="s">
        <v>1604</v>
      </c>
      <c r="C272" s="61" t="s">
        <v>1605</v>
      </c>
      <c r="D272" s="61" t="s">
        <v>1539</v>
      </c>
      <c r="E272" s="16" t="s">
        <v>1606</v>
      </c>
      <c r="F272" s="157">
        <f t="shared" si="15"/>
        <v>1939897</v>
      </c>
      <c r="G272" s="158">
        <v>284000</v>
      </c>
      <c r="H272" s="158">
        <v>544591</v>
      </c>
      <c r="I272" s="30">
        <f t="shared" si="16"/>
        <v>67775</v>
      </c>
      <c r="J272" s="30">
        <f t="shared" si="17"/>
        <v>631733</v>
      </c>
      <c r="K272" s="158">
        <v>94300</v>
      </c>
      <c r="L272" s="158">
        <v>1017006</v>
      </c>
      <c r="M272" s="38">
        <f t="shared" si="18"/>
        <v>0</v>
      </c>
      <c r="N272" s="38">
        <f t="shared" si="19"/>
        <v>470950</v>
      </c>
      <c r="Q272" s="77" t="s">
        <v>1608</v>
      </c>
      <c r="R272" s="69">
        <v>115979</v>
      </c>
      <c r="S272" s="69">
        <v>767143</v>
      </c>
      <c r="U272" s="77" t="s">
        <v>1621</v>
      </c>
      <c r="V272" s="67"/>
      <c r="W272" s="69">
        <v>1254314</v>
      </c>
      <c r="Y272" s="38">
        <v>0</v>
      </c>
      <c r="Z272" s="38">
        <v>470950</v>
      </c>
      <c r="AA272" s="38"/>
    </row>
    <row r="273" spans="1:27" ht="15">
      <c r="A273" s="61">
        <v>246</v>
      </c>
      <c r="B273" s="62" t="s">
        <v>1607</v>
      </c>
      <c r="C273" s="61" t="s">
        <v>1608</v>
      </c>
      <c r="D273" s="61" t="s">
        <v>1539</v>
      </c>
      <c r="E273" s="16" t="s">
        <v>1609</v>
      </c>
      <c r="F273" s="157">
        <f t="shared" si="15"/>
        <v>26432333</v>
      </c>
      <c r="G273" s="158">
        <v>18551083</v>
      </c>
      <c r="H273" s="158">
        <v>1150754</v>
      </c>
      <c r="I273" s="30">
        <f t="shared" si="16"/>
        <v>115979</v>
      </c>
      <c r="J273" s="30">
        <f t="shared" si="17"/>
        <v>767143</v>
      </c>
      <c r="K273" s="158">
        <v>515851</v>
      </c>
      <c r="L273" s="158">
        <v>6214645</v>
      </c>
      <c r="M273" s="38">
        <f t="shared" si="18"/>
        <v>195183</v>
      </c>
      <c r="N273" s="38">
        <f t="shared" si="19"/>
        <v>12742381</v>
      </c>
      <c r="Q273" s="77" t="s">
        <v>1612</v>
      </c>
      <c r="R273" s="69">
        <v>483700</v>
      </c>
      <c r="S273" s="69">
        <v>16428825</v>
      </c>
      <c r="U273" s="77" t="s">
        <v>1624</v>
      </c>
      <c r="V273" s="67">
        <v>186975</v>
      </c>
      <c r="W273" s="69">
        <v>15587331</v>
      </c>
      <c r="Y273" s="38">
        <v>195183</v>
      </c>
      <c r="Z273" s="38">
        <v>12742381</v>
      </c>
      <c r="AA273" s="38"/>
    </row>
    <row r="274" spans="1:27" ht="15">
      <c r="A274" s="61">
        <v>247</v>
      </c>
      <c r="B274" s="62" t="s">
        <v>1611</v>
      </c>
      <c r="C274" s="61" t="s">
        <v>1612</v>
      </c>
      <c r="D274" s="61" t="s">
        <v>1610</v>
      </c>
      <c r="E274" s="16" t="s">
        <v>1613</v>
      </c>
      <c r="F274" s="157">
        <f t="shared" si="15"/>
        <v>72537825</v>
      </c>
      <c r="G274" s="158">
        <v>29251171</v>
      </c>
      <c r="H274" s="158">
        <v>26629591</v>
      </c>
      <c r="I274" s="30">
        <f t="shared" si="16"/>
        <v>483700</v>
      </c>
      <c r="J274" s="30">
        <f t="shared" si="17"/>
        <v>16428825</v>
      </c>
      <c r="K274" s="158">
        <v>3807501</v>
      </c>
      <c r="L274" s="158">
        <v>12849562</v>
      </c>
      <c r="M274" s="38">
        <f t="shared" si="18"/>
        <v>166250</v>
      </c>
      <c r="N274" s="38">
        <f t="shared" si="19"/>
        <v>5650372</v>
      </c>
      <c r="Q274" s="77" t="s">
        <v>1615</v>
      </c>
      <c r="R274" s="67"/>
      <c r="S274" s="69">
        <v>71589</v>
      </c>
      <c r="U274" s="77" t="s">
        <v>1627</v>
      </c>
      <c r="V274" s="67">
        <v>28182000</v>
      </c>
      <c r="W274" s="69">
        <v>154095926</v>
      </c>
      <c r="Y274" s="38">
        <v>166250</v>
      </c>
      <c r="Z274" s="38">
        <v>5650372</v>
      </c>
      <c r="AA274" s="38"/>
    </row>
    <row r="275" spans="1:27" ht="15">
      <c r="A275" s="61">
        <v>248</v>
      </c>
      <c r="B275" s="62" t="s">
        <v>1614</v>
      </c>
      <c r="C275" s="61" t="s">
        <v>1615</v>
      </c>
      <c r="D275" s="61" t="s">
        <v>1610</v>
      </c>
      <c r="E275" s="16" t="s">
        <v>1616</v>
      </c>
      <c r="F275" s="157">
        <f t="shared" si="15"/>
        <v>208095</v>
      </c>
      <c r="G275" s="158">
        <v>0</v>
      </c>
      <c r="H275" s="158">
        <v>153886</v>
      </c>
      <c r="I275" s="30">
        <f t="shared" si="16"/>
        <v>0</v>
      </c>
      <c r="J275" s="30">
        <f t="shared" si="17"/>
        <v>71589</v>
      </c>
      <c r="K275" s="158">
        <v>0</v>
      </c>
      <c r="L275" s="158">
        <v>54209</v>
      </c>
      <c r="M275" s="38">
        <f t="shared" si="18"/>
        <v>0</v>
      </c>
      <c r="N275" s="38">
        <f t="shared" si="19"/>
        <v>27382</v>
      </c>
      <c r="Q275" s="77" t="s">
        <v>1618</v>
      </c>
      <c r="R275" s="67"/>
      <c r="S275" s="69">
        <v>2676673</v>
      </c>
      <c r="U275" s="77" t="s">
        <v>1630</v>
      </c>
      <c r="V275" s="69">
        <v>285000</v>
      </c>
      <c r="W275" s="69">
        <v>17562251</v>
      </c>
      <c r="Y275" s="38">
        <v>0</v>
      </c>
      <c r="Z275" s="38">
        <v>27382</v>
      </c>
      <c r="AA275" s="38"/>
    </row>
    <row r="276" spans="1:27" ht="15">
      <c r="A276" s="61">
        <v>249</v>
      </c>
      <c r="B276" s="62" t="s">
        <v>1617</v>
      </c>
      <c r="C276" s="61" t="s">
        <v>1618</v>
      </c>
      <c r="D276" s="61" t="s">
        <v>1610</v>
      </c>
      <c r="E276" s="16" t="s">
        <v>1619</v>
      </c>
      <c r="F276" s="157">
        <f t="shared" si="15"/>
        <v>3552781</v>
      </c>
      <c r="G276" s="158">
        <v>0</v>
      </c>
      <c r="H276" s="158">
        <v>2178338</v>
      </c>
      <c r="I276" s="30">
        <f t="shared" si="16"/>
        <v>0</v>
      </c>
      <c r="J276" s="30">
        <f t="shared" si="17"/>
        <v>2676673</v>
      </c>
      <c r="K276" s="158">
        <v>460000</v>
      </c>
      <c r="L276" s="158">
        <v>914443</v>
      </c>
      <c r="M276" s="38">
        <f t="shared" si="18"/>
        <v>0</v>
      </c>
      <c r="N276" s="38">
        <f t="shared" si="19"/>
        <v>613535</v>
      </c>
      <c r="Q276" s="77" t="s">
        <v>1621</v>
      </c>
      <c r="R276" s="67"/>
      <c r="S276" s="69">
        <v>3077193</v>
      </c>
      <c r="U276" s="77" t="s">
        <v>1633</v>
      </c>
      <c r="V276" s="69">
        <v>20000</v>
      </c>
      <c r="W276" s="69">
        <v>25156696</v>
      </c>
      <c r="Y276" s="38">
        <v>0</v>
      </c>
      <c r="Z276" s="38">
        <v>613535</v>
      </c>
      <c r="AA276" s="38"/>
    </row>
    <row r="277" spans="1:27" ht="15">
      <c r="A277" s="61">
        <v>250</v>
      </c>
      <c r="B277" s="62" t="s">
        <v>1620</v>
      </c>
      <c r="C277" s="61" t="s">
        <v>1621</v>
      </c>
      <c r="D277" s="61" t="s">
        <v>1610</v>
      </c>
      <c r="E277" s="16" t="s">
        <v>1622</v>
      </c>
      <c r="F277" s="157">
        <f t="shared" si="15"/>
        <v>49090097</v>
      </c>
      <c r="G277" s="158">
        <v>15545504</v>
      </c>
      <c r="H277" s="158">
        <v>2564524</v>
      </c>
      <c r="I277" s="30">
        <f t="shared" si="16"/>
        <v>0</v>
      </c>
      <c r="J277" s="30">
        <f t="shared" si="17"/>
        <v>3077193</v>
      </c>
      <c r="K277" s="158">
        <v>27508002</v>
      </c>
      <c r="L277" s="158">
        <v>3472067</v>
      </c>
      <c r="M277" s="38">
        <f t="shared" si="18"/>
        <v>0</v>
      </c>
      <c r="N277" s="38">
        <f t="shared" si="19"/>
        <v>1254314</v>
      </c>
      <c r="Q277" s="77" t="s">
        <v>1624</v>
      </c>
      <c r="R277" s="69">
        <v>3200384</v>
      </c>
      <c r="S277" s="69">
        <v>37165450</v>
      </c>
      <c r="U277" s="77" t="s">
        <v>1636</v>
      </c>
      <c r="V277" s="69">
        <v>956084</v>
      </c>
      <c r="W277" s="69">
        <v>57158441</v>
      </c>
      <c r="Y277" s="38">
        <v>0</v>
      </c>
      <c r="Z277" s="38">
        <v>1254314</v>
      </c>
      <c r="AA277" s="38"/>
    </row>
    <row r="278" spans="1:27" ht="15">
      <c r="A278" s="61">
        <v>251</v>
      </c>
      <c r="B278" s="62" t="s">
        <v>1623</v>
      </c>
      <c r="C278" s="61" t="s">
        <v>1624</v>
      </c>
      <c r="D278" s="61" t="s">
        <v>1610</v>
      </c>
      <c r="E278" s="16" t="s">
        <v>1625</v>
      </c>
      <c r="F278" s="157">
        <f t="shared" si="15"/>
        <v>144507267</v>
      </c>
      <c r="G278" s="158">
        <v>90702700</v>
      </c>
      <c r="H278" s="158">
        <v>33039742</v>
      </c>
      <c r="I278" s="30">
        <f t="shared" si="16"/>
        <v>3200384</v>
      </c>
      <c r="J278" s="30">
        <f t="shared" si="17"/>
        <v>37165450</v>
      </c>
      <c r="K278" s="158">
        <v>150</v>
      </c>
      <c r="L278" s="158">
        <v>20764675</v>
      </c>
      <c r="M278" s="38">
        <f t="shared" si="18"/>
        <v>186975</v>
      </c>
      <c r="N278" s="38">
        <f t="shared" si="19"/>
        <v>15587331</v>
      </c>
      <c r="Q278" s="77" t="s">
        <v>1627</v>
      </c>
      <c r="R278" s="69">
        <v>4837091</v>
      </c>
      <c r="S278" s="69">
        <v>218785728</v>
      </c>
      <c r="U278" s="77" t="s">
        <v>1639</v>
      </c>
      <c r="V278" s="69">
        <v>7630800</v>
      </c>
      <c r="W278" s="69">
        <v>8516799</v>
      </c>
      <c r="Y278" s="38">
        <v>186975</v>
      </c>
      <c r="Z278" s="38">
        <v>15587331</v>
      </c>
      <c r="AA278" s="38"/>
    </row>
    <row r="279" spans="1:27" ht="15">
      <c r="A279" s="61">
        <v>252</v>
      </c>
      <c r="B279" s="62" t="s">
        <v>1626</v>
      </c>
      <c r="C279" s="61" t="s">
        <v>1627</v>
      </c>
      <c r="D279" s="61" t="s">
        <v>1610</v>
      </c>
      <c r="E279" s="16" t="s">
        <v>1628</v>
      </c>
      <c r="F279" s="157">
        <f t="shared" si="15"/>
        <v>689815909</v>
      </c>
      <c r="G279" s="158">
        <v>329704378</v>
      </c>
      <c r="H279" s="158">
        <v>109070223</v>
      </c>
      <c r="I279" s="30">
        <f t="shared" si="16"/>
        <v>4837091</v>
      </c>
      <c r="J279" s="30">
        <f t="shared" si="17"/>
        <v>218785728</v>
      </c>
      <c r="K279" s="158">
        <v>109220592</v>
      </c>
      <c r="L279" s="158">
        <v>141820716</v>
      </c>
      <c r="M279" s="38">
        <f t="shared" si="18"/>
        <v>28182000</v>
      </c>
      <c r="N279" s="38">
        <f t="shared" si="19"/>
        <v>154095926</v>
      </c>
      <c r="Q279" s="77" t="s">
        <v>1630</v>
      </c>
      <c r="R279" s="69">
        <v>425800</v>
      </c>
      <c r="S279" s="69">
        <v>5897106</v>
      </c>
      <c r="U279" s="77" t="s">
        <v>1642</v>
      </c>
      <c r="V279" s="69"/>
      <c r="W279" s="69">
        <v>31957050</v>
      </c>
      <c r="Y279" s="38">
        <v>28182000</v>
      </c>
      <c r="Z279" s="38">
        <v>154095926</v>
      </c>
      <c r="AA279" s="38"/>
    </row>
    <row r="280" spans="1:27" ht="15">
      <c r="A280" s="61">
        <v>253</v>
      </c>
      <c r="B280" s="62" t="s">
        <v>1629</v>
      </c>
      <c r="C280" s="61" t="s">
        <v>1630</v>
      </c>
      <c r="D280" s="61" t="s">
        <v>1610</v>
      </c>
      <c r="E280" s="16" t="s">
        <v>1631</v>
      </c>
      <c r="F280" s="157">
        <f t="shared" si="15"/>
        <v>18121610</v>
      </c>
      <c r="G280" s="158">
        <v>1899400</v>
      </c>
      <c r="H280" s="158">
        <v>4796154</v>
      </c>
      <c r="I280" s="30">
        <f t="shared" si="16"/>
        <v>425800</v>
      </c>
      <c r="J280" s="30">
        <f t="shared" si="17"/>
        <v>5897106</v>
      </c>
      <c r="K280" s="158">
        <v>1172002</v>
      </c>
      <c r="L280" s="158">
        <v>10254054</v>
      </c>
      <c r="M280" s="38">
        <f t="shared" si="18"/>
        <v>285000</v>
      </c>
      <c r="N280" s="38">
        <f t="shared" si="19"/>
        <v>17562251</v>
      </c>
      <c r="Q280" s="77" t="s">
        <v>1633</v>
      </c>
      <c r="R280" s="69">
        <v>8900</v>
      </c>
      <c r="S280" s="69">
        <v>9431501</v>
      </c>
      <c r="U280" s="77" t="s">
        <v>1645</v>
      </c>
      <c r="V280" s="69"/>
      <c r="W280" s="69">
        <v>8200087</v>
      </c>
      <c r="Y280" s="38">
        <v>285000</v>
      </c>
      <c r="Z280" s="38">
        <v>17562251</v>
      </c>
      <c r="AA280" s="38"/>
    </row>
    <row r="281" spans="1:27" ht="15">
      <c r="A281" s="61">
        <v>254</v>
      </c>
      <c r="B281" s="62" t="s">
        <v>1632</v>
      </c>
      <c r="C281" s="61" t="s">
        <v>1633</v>
      </c>
      <c r="D281" s="61" t="s">
        <v>1610</v>
      </c>
      <c r="E281" s="16" t="s">
        <v>1634</v>
      </c>
      <c r="F281" s="157">
        <f t="shared" si="15"/>
        <v>34321556</v>
      </c>
      <c r="G281" s="158">
        <v>32397</v>
      </c>
      <c r="H281" s="158">
        <v>8969454</v>
      </c>
      <c r="I281" s="30">
        <f t="shared" si="16"/>
        <v>8900</v>
      </c>
      <c r="J281" s="30">
        <f t="shared" si="17"/>
        <v>9431501</v>
      </c>
      <c r="K281" s="158">
        <v>1343000</v>
      </c>
      <c r="L281" s="158">
        <v>23976705</v>
      </c>
      <c r="M281" s="38">
        <f t="shared" si="18"/>
        <v>20000</v>
      </c>
      <c r="N281" s="38">
        <f t="shared" si="19"/>
        <v>25156696</v>
      </c>
      <c r="Q281" s="77" t="s">
        <v>1636</v>
      </c>
      <c r="R281" s="69">
        <v>833989</v>
      </c>
      <c r="S281" s="69">
        <v>4936939</v>
      </c>
      <c r="U281" s="77" t="s">
        <v>1649</v>
      </c>
      <c r="V281" s="67">
        <v>57300</v>
      </c>
      <c r="W281" s="69">
        <v>995105</v>
      </c>
      <c r="Y281" s="38">
        <v>20000</v>
      </c>
      <c r="Z281" s="38">
        <v>25156696</v>
      </c>
      <c r="AA281" s="38"/>
    </row>
    <row r="282" spans="1:27" ht="15">
      <c r="A282" s="61">
        <v>255</v>
      </c>
      <c r="B282" s="62" t="s">
        <v>1635</v>
      </c>
      <c r="C282" s="61" t="s">
        <v>1636</v>
      </c>
      <c r="D282" s="61" t="s">
        <v>1610</v>
      </c>
      <c r="E282" s="16" t="s">
        <v>1637</v>
      </c>
      <c r="F282" s="157">
        <f t="shared" si="15"/>
        <v>108330113</v>
      </c>
      <c r="G282" s="158">
        <v>5906257</v>
      </c>
      <c r="H282" s="158">
        <v>5258103</v>
      </c>
      <c r="I282" s="30">
        <f t="shared" si="16"/>
        <v>833989</v>
      </c>
      <c r="J282" s="30">
        <f t="shared" si="17"/>
        <v>4936939</v>
      </c>
      <c r="K282" s="158">
        <v>5048778</v>
      </c>
      <c r="L282" s="158">
        <v>92116975</v>
      </c>
      <c r="M282" s="38">
        <f t="shared" si="18"/>
        <v>956084</v>
      </c>
      <c r="N282" s="38">
        <f t="shared" si="19"/>
        <v>57158441</v>
      </c>
      <c r="Q282" s="77" t="s">
        <v>1639</v>
      </c>
      <c r="R282" s="69">
        <v>53480</v>
      </c>
      <c r="S282" s="69">
        <v>11059083</v>
      </c>
      <c r="U282" s="77" t="s">
        <v>1652</v>
      </c>
      <c r="V282" s="69">
        <v>326804</v>
      </c>
      <c r="W282" s="69">
        <v>946366</v>
      </c>
      <c r="Y282" s="38">
        <v>956084</v>
      </c>
      <c r="Z282" s="38">
        <v>57158441</v>
      </c>
      <c r="AA282" s="38"/>
    </row>
    <row r="283" spans="1:27" ht="15">
      <c r="A283" s="61">
        <v>256</v>
      </c>
      <c r="B283" s="62" t="s">
        <v>1638</v>
      </c>
      <c r="C283" s="61" t="s">
        <v>1639</v>
      </c>
      <c r="D283" s="61" t="s">
        <v>1610</v>
      </c>
      <c r="E283" s="16" t="s">
        <v>1640</v>
      </c>
      <c r="F283" s="157">
        <f t="shared" si="15"/>
        <v>27721478</v>
      </c>
      <c r="G283" s="158">
        <v>5961700</v>
      </c>
      <c r="H283" s="158">
        <v>14714723</v>
      </c>
      <c r="I283" s="30">
        <f t="shared" si="16"/>
        <v>53480</v>
      </c>
      <c r="J283" s="30">
        <f t="shared" si="17"/>
        <v>11059083</v>
      </c>
      <c r="K283" s="158">
        <v>0</v>
      </c>
      <c r="L283" s="158">
        <v>7045055</v>
      </c>
      <c r="M283" s="38">
        <f t="shared" si="18"/>
        <v>7630800</v>
      </c>
      <c r="N283" s="38">
        <f t="shared" si="19"/>
        <v>8516799</v>
      </c>
      <c r="Q283" s="77" t="s">
        <v>1642</v>
      </c>
      <c r="R283" s="69">
        <v>267600</v>
      </c>
      <c r="S283" s="69">
        <v>9170578</v>
      </c>
      <c r="U283" s="77" t="s">
        <v>1655</v>
      </c>
      <c r="V283" s="69">
        <v>7650</v>
      </c>
      <c r="W283" s="69">
        <v>594626</v>
      </c>
      <c r="Y283" s="38">
        <v>7630800</v>
      </c>
      <c r="Z283" s="38">
        <v>8516799</v>
      </c>
      <c r="AA283" s="38"/>
    </row>
    <row r="284" spans="1:27" ht="15">
      <c r="A284" s="61">
        <v>257</v>
      </c>
      <c r="B284" s="62" t="s">
        <v>1641</v>
      </c>
      <c r="C284" s="61" t="s">
        <v>1642</v>
      </c>
      <c r="D284" s="61" t="s">
        <v>1610</v>
      </c>
      <c r="E284" s="16" t="s">
        <v>1643</v>
      </c>
      <c r="F284" s="157">
        <f aca="true" t="shared" si="20" ref="F284:F319">G284+H284+K284+L284</f>
        <v>140965823</v>
      </c>
      <c r="G284" s="158">
        <v>126719500</v>
      </c>
      <c r="H284" s="158">
        <v>7200769</v>
      </c>
      <c r="I284" s="30">
        <f t="shared" si="16"/>
        <v>267600</v>
      </c>
      <c r="J284" s="30">
        <f t="shared" si="17"/>
        <v>9170578</v>
      </c>
      <c r="K284" s="158">
        <v>400000</v>
      </c>
      <c r="L284" s="158">
        <v>6645554</v>
      </c>
      <c r="M284" s="38">
        <f t="shared" si="18"/>
        <v>0</v>
      </c>
      <c r="N284" s="38">
        <f t="shared" si="19"/>
        <v>31957050</v>
      </c>
      <c r="Q284" s="77" t="s">
        <v>1645</v>
      </c>
      <c r="R284" s="69">
        <v>24400</v>
      </c>
      <c r="S284" s="69">
        <v>7499617</v>
      </c>
      <c r="U284" s="77" t="s">
        <v>1658</v>
      </c>
      <c r="V284" s="69">
        <v>29750</v>
      </c>
      <c r="W284" s="69">
        <v>72474</v>
      </c>
      <c r="Y284" s="38">
        <v>0</v>
      </c>
      <c r="Z284" s="38">
        <v>31957050</v>
      </c>
      <c r="AA284" s="38"/>
    </row>
    <row r="285" spans="1:27" ht="15">
      <c r="A285" s="61">
        <v>258</v>
      </c>
      <c r="B285" s="62" t="s">
        <v>1644</v>
      </c>
      <c r="C285" s="61" t="s">
        <v>1645</v>
      </c>
      <c r="D285" s="61" t="s">
        <v>1610</v>
      </c>
      <c r="E285" s="16" t="s">
        <v>1646</v>
      </c>
      <c r="F285" s="157">
        <f t="shared" si="20"/>
        <v>17713165</v>
      </c>
      <c r="G285" s="158">
        <v>8966500</v>
      </c>
      <c r="H285" s="158">
        <v>5364749</v>
      </c>
      <c r="I285" s="30">
        <f aca="true" t="shared" si="21" ref="I285:I348">VLOOKUP(C285,Q$28:S$600,2,FALSE)</f>
        <v>24400</v>
      </c>
      <c r="J285" s="30">
        <f aca="true" t="shared" si="22" ref="J285:J348">VLOOKUP(C285,Q$28:S$600,3,FALSE)</f>
        <v>7499617</v>
      </c>
      <c r="K285" s="158">
        <v>51301</v>
      </c>
      <c r="L285" s="158">
        <v>3330615</v>
      </c>
      <c r="M285" s="38">
        <f aca="true" t="shared" si="23" ref="M285:M348">VLOOKUP(C285,U$28:W$600,2,FALSE)</f>
        <v>0</v>
      </c>
      <c r="N285" s="38">
        <f aca="true" t="shared" si="24" ref="N285:N348">VLOOKUP(C285,U$28:W$600,3,FALSE)</f>
        <v>8200087</v>
      </c>
      <c r="Q285" s="77" t="s">
        <v>1649</v>
      </c>
      <c r="R285" s="69">
        <v>180293</v>
      </c>
      <c r="S285" s="69">
        <v>1711814</v>
      </c>
      <c r="U285" s="77" t="s">
        <v>1661</v>
      </c>
      <c r="V285" s="69">
        <v>277000</v>
      </c>
      <c r="W285" s="69">
        <v>493721</v>
      </c>
      <c r="Y285" s="38">
        <v>0</v>
      </c>
      <c r="Z285" s="38">
        <v>8200087</v>
      </c>
      <c r="AA285" s="38"/>
    </row>
    <row r="286" spans="1:27" ht="15">
      <c r="A286" s="61">
        <v>259</v>
      </c>
      <c r="B286" s="62" t="s">
        <v>1648</v>
      </c>
      <c r="C286" s="61" t="s">
        <v>1649</v>
      </c>
      <c r="D286" s="61" t="s">
        <v>1647</v>
      </c>
      <c r="E286" s="16" t="s">
        <v>1650</v>
      </c>
      <c r="F286" s="157">
        <f t="shared" si="20"/>
        <v>5276568</v>
      </c>
      <c r="G286" s="158">
        <v>1535451</v>
      </c>
      <c r="H286" s="158">
        <v>2265337</v>
      </c>
      <c r="I286" s="30">
        <f t="shared" si="21"/>
        <v>180293</v>
      </c>
      <c r="J286" s="30">
        <f t="shared" si="22"/>
        <v>1711814</v>
      </c>
      <c r="K286" s="158">
        <v>351131</v>
      </c>
      <c r="L286" s="158">
        <v>1124649</v>
      </c>
      <c r="M286" s="38">
        <f t="shared" si="23"/>
        <v>57300</v>
      </c>
      <c r="N286" s="38">
        <f t="shared" si="24"/>
        <v>995105</v>
      </c>
      <c r="Q286" s="77" t="s">
        <v>1652</v>
      </c>
      <c r="R286" s="69">
        <v>427200</v>
      </c>
      <c r="S286" s="69">
        <v>559467</v>
      </c>
      <c r="U286" s="77" t="s">
        <v>1664</v>
      </c>
      <c r="V286" s="67"/>
      <c r="W286" s="69">
        <v>9082973</v>
      </c>
      <c r="Y286" s="38">
        <v>57300</v>
      </c>
      <c r="Z286" s="38">
        <v>995105</v>
      </c>
      <c r="AA286" s="38"/>
    </row>
    <row r="287" spans="1:27" ht="15">
      <c r="A287" s="61">
        <v>260</v>
      </c>
      <c r="B287" s="62" t="s">
        <v>1651</v>
      </c>
      <c r="C287" s="61" t="s">
        <v>1652</v>
      </c>
      <c r="D287" s="61" t="s">
        <v>1647</v>
      </c>
      <c r="E287" s="16" t="s">
        <v>1653</v>
      </c>
      <c r="F287" s="157">
        <f t="shared" si="20"/>
        <v>2386737</v>
      </c>
      <c r="G287" s="158">
        <v>14352</v>
      </c>
      <c r="H287" s="158">
        <v>842849</v>
      </c>
      <c r="I287" s="30">
        <f t="shared" si="21"/>
        <v>427200</v>
      </c>
      <c r="J287" s="30">
        <f t="shared" si="22"/>
        <v>559467</v>
      </c>
      <c r="K287" s="158">
        <v>201750</v>
      </c>
      <c r="L287" s="158">
        <v>1327786</v>
      </c>
      <c r="M287" s="38">
        <f t="shared" si="23"/>
        <v>326804</v>
      </c>
      <c r="N287" s="38">
        <f t="shared" si="24"/>
        <v>946366</v>
      </c>
      <c r="Q287" s="77" t="s">
        <v>1655</v>
      </c>
      <c r="R287" s="69">
        <v>44500</v>
      </c>
      <c r="S287" s="69">
        <v>157275</v>
      </c>
      <c r="U287" s="77" t="s">
        <v>1667</v>
      </c>
      <c r="V287" s="67">
        <v>171800</v>
      </c>
      <c r="W287" s="69">
        <v>1277729</v>
      </c>
      <c r="Y287" s="38">
        <v>326804</v>
      </c>
      <c r="Z287" s="38">
        <v>946366</v>
      </c>
      <c r="AA287" s="38"/>
    </row>
    <row r="288" spans="1:27" ht="15">
      <c r="A288" s="61">
        <v>261</v>
      </c>
      <c r="B288" s="62" t="s">
        <v>1654</v>
      </c>
      <c r="C288" s="61" t="s">
        <v>1655</v>
      </c>
      <c r="D288" s="61" t="s">
        <v>1647</v>
      </c>
      <c r="E288" s="16" t="s">
        <v>1656</v>
      </c>
      <c r="F288" s="157">
        <f t="shared" si="20"/>
        <v>318260</v>
      </c>
      <c r="G288" s="158">
        <v>0</v>
      </c>
      <c r="H288" s="158">
        <v>118775</v>
      </c>
      <c r="I288" s="30">
        <f t="shared" si="21"/>
        <v>44500</v>
      </c>
      <c r="J288" s="30">
        <f t="shared" si="22"/>
        <v>157275</v>
      </c>
      <c r="K288" s="158">
        <v>31000</v>
      </c>
      <c r="L288" s="158">
        <v>168485</v>
      </c>
      <c r="M288" s="38">
        <f t="shared" si="23"/>
        <v>7650</v>
      </c>
      <c r="N288" s="38">
        <f t="shared" si="24"/>
        <v>594626</v>
      </c>
      <c r="Q288" s="77" t="s">
        <v>1658</v>
      </c>
      <c r="R288" s="67"/>
      <c r="S288" s="69">
        <v>390260</v>
      </c>
      <c r="U288" s="77" t="s">
        <v>1670</v>
      </c>
      <c r="V288" s="69">
        <v>658667</v>
      </c>
      <c r="W288" s="69">
        <v>261059</v>
      </c>
      <c r="Y288" s="38">
        <v>7650</v>
      </c>
      <c r="Z288" s="38">
        <v>594626</v>
      </c>
      <c r="AA288" s="38"/>
    </row>
    <row r="289" spans="1:27" ht="15">
      <c r="A289" s="61">
        <v>262</v>
      </c>
      <c r="B289" s="62" t="s">
        <v>1657</v>
      </c>
      <c r="C289" s="61" t="s">
        <v>1658</v>
      </c>
      <c r="D289" s="61" t="s">
        <v>1647</v>
      </c>
      <c r="E289" s="16" t="s">
        <v>1659</v>
      </c>
      <c r="F289" s="157">
        <f t="shared" si="20"/>
        <v>1295680</v>
      </c>
      <c r="G289" s="158">
        <v>0</v>
      </c>
      <c r="H289" s="158">
        <v>1275705</v>
      </c>
      <c r="I289" s="30">
        <f t="shared" si="21"/>
        <v>0</v>
      </c>
      <c r="J289" s="30">
        <f t="shared" si="22"/>
        <v>390260</v>
      </c>
      <c r="K289" s="158">
        <v>0</v>
      </c>
      <c r="L289" s="158">
        <v>19975</v>
      </c>
      <c r="M289" s="38">
        <f t="shared" si="23"/>
        <v>29750</v>
      </c>
      <c r="N289" s="38">
        <f t="shared" si="24"/>
        <v>72474</v>
      </c>
      <c r="Q289" s="77" t="s">
        <v>1661</v>
      </c>
      <c r="R289" s="69">
        <v>548150</v>
      </c>
      <c r="S289" s="69">
        <v>1135059</v>
      </c>
      <c r="U289" s="77" t="s">
        <v>1673</v>
      </c>
      <c r="V289" s="69"/>
      <c r="W289" s="69">
        <v>2726291</v>
      </c>
      <c r="Y289" s="38">
        <v>29750</v>
      </c>
      <c r="Z289" s="38">
        <v>72474</v>
      </c>
      <c r="AA289" s="38"/>
    </row>
    <row r="290" spans="1:27" ht="15">
      <c r="A290" s="61">
        <v>263</v>
      </c>
      <c r="B290" s="62" t="s">
        <v>1660</v>
      </c>
      <c r="C290" s="61" t="s">
        <v>1661</v>
      </c>
      <c r="D290" s="61" t="s">
        <v>1647</v>
      </c>
      <c r="E290" s="16" t="s">
        <v>1662</v>
      </c>
      <c r="F290" s="157">
        <f t="shared" si="20"/>
        <v>1624772</v>
      </c>
      <c r="G290" s="158">
        <v>0</v>
      </c>
      <c r="H290" s="158">
        <v>1161317</v>
      </c>
      <c r="I290" s="30">
        <f t="shared" si="21"/>
        <v>548150</v>
      </c>
      <c r="J290" s="30">
        <f t="shared" si="22"/>
        <v>1135059</v>
      </c>
      <c r="K290" s="158">
        <v>0</v>
      </c>
      <c r="L290" s="158">
        <v>463455</v>
      </c>
      <c r="M290" s="38">
        <f t="shared" si="23"/>
        <v>277000</v>
      </c>
      <c r="N290" s="38">
        <f t="shared" si="24"/>
        <v>493721</v>
      </c>
      <c r="Q290" s="77" t="s">
        <v>1664</v>
      </c>
      <c r="R290" s="69">
        <v>1431650</v>
      </c>
      <c r="S290" s="69">
        <v>6016176</v>
      </c>
      <c r="U290" s="77" t="s">
        <v>1676</v>
      </c>
      <c r="V290" s="69">
        <v>47800</v>
      </c>
      <c r="W290" s="69">
        <v>1074780</v>
      </c>
      <c r="Y290" s="38">
        <v>277000</v>
      </c>
      <c r="Z290" s="38">
        <v>493721</v>
      </c>
      <c r="AA290" s="38"/>
    </row>
    <row r="291" spans="1:27" ht="15">
      <c r="A291" s="61">
        <v>264</v>
      </c>
      <c r="B291" s="62" t="s">
        <v>1663</v>
      </c>
      <c r="C291" s="61" t="s">
        <v>1664</v>
      </c>
      <c r="D291" s="61" t="s">
        <v>1647</v>
      </c>
      <c r="E291" s="16" t="s">
        <v>1665</v>
      </c>
      <c r="F291" s="157">
        <f t="shared" si="20"/>
        <v>13730639</v>
      </c>
      <c r="G291" s="158">
        <v>579500</v>
      </c>
      <c r="H291" s="158">
        <v>6905163</v>
      </c>
      <c r="I291" s="30">
        <f t="shared" si="21"/>
        <v>1431650</v>
      </c>
      <c r="J291" s="30">
        <f t="shared" si="22"/>
        <v>6016176</v>
      </c>
      <c r="K291" s="158">
        <v>1642201</v>
      </c>
      <c r="L291" s="158">
        <v>4603775</v>
      </c>
      <c r="M291" s="38">
        <f t="shared" si="23"/>
        <v>0</v>
      </c>
      <c r="N291" s="38">
        <f t="shared" si="24"/>
        <v>9082973</v>
      </c>
      <c r="Q291" s="77" t="s">
        <v>1667</v>
      </c>
      <c r="R291" s="69">
        <v>582600</v>
      </c>
      <c r="S291" s="69">
        <v>1583501</v>
      </c>
      <c r="U291" s="77" t="s">
        <v>1678</v>
      </c>
      <c r="V291" s="69">
        <v>20000</v>
      </c>
      <c r="W291" s="69">
        <v>65610</v>
      </c>
      <c r="Y291" s="38">
        <v>0</v>
      </c>
      <c r="Z291" s="38">
        <v>9082973</v>
      </c>
      <c r="AA291" s="38"/>
    </row>
    <row r="292" spans="1:27" ht="15">
      <c r="A292" s="61">
        <v>265</v>
      </c>
      <c r="B292" s="62" t="s">
        <v>1666</v>
      </c>
      <c r="C292" s="61" t="s">
        <v>1667</v>
      </c>
      <c r="D292" s="61" t="s">
        <v>1647</v>
      </c>
      <c r="E292" s="16" t="s">
        <v>1668</v>
      </c>
      <c r="F292" s="157">
        <f t="shared" si="20"/>
        <v>5052699</v>
      </c>
      <c r="G292" s="158">
        <v>1025100</v>
      </c>
      <c r="H292" s="158">
        <v>2616566</v>
      </c>
      <c r="I292" s="30">
        <f t="shared" si="21"/>
        <v>582600</v>
      </c>
      <c r="J292" s="30">
        <f t="shared" si="22"/>
        <v>1583501</v>
      </c>
      <c r="K292" s="158">
        <v>542810</v>
      </c>
      <c r="L292" s="158">
        <v>868223</v>
      </c>
      <c r="M292" s="38">
        <f t="shared" si="23"/>
        <v>171800</v>
      </c>
      <c r="N292" s="38">
        <f t="shared" si="24"/>
        <v>1277729</v>
      </c>
      <c r="Q292" s="77" t="s">
        <v>1670</v>
      </c>
      <c r="R292" s="69">
        <v>102681</v>
      </c>
      <c r="S292" s="69">
        <v>1407327</v>
      </c>
      <c r="U292" s="77" t="s">
        <v>1681</v>
      </c>
      <c r="V292" s="67">
        <v>20100</v>
      </c>
      <c r="W292" s="69">
        <v>314669</v>
      </c>
      <c r="Y292" s="38">
        <v>171800</v>
      </c>
      <c r="Z292" s="38">
        <v>1277729</v>
      </c>
      <c r="AA292" s="38"/>
    </row>
    <row r="293" spans="1:27" ht="15">
      <c r="A293" s="61">
        <v>266</v>
      </c>
      <c r="B293" s="62" t="s">
        <v>1669</v>
      </c>
      <c r="C293" s="61" t="s">
        <v>1670</v>
      </c>
      <c r="D293" s="61" t="s">
        <v>1647</v>
      </c>
      <c r="E293" s="16" t="s">
        <v>1671</v>
      </c>
      <c r="F293" s="157">
        <f t="shared" si="20"/>
        <v>5974251</v>
      </c>
      <c r="G293" s="158">
        <v>2382270</v>
      </c>
      <c r="H293" s="158">
        <v>2259568</v>
      </c>
      <c r="I293" s="30">
        <f t="shared" si="21"/>
        <v>102681</v>
      </c>
      <c r="J293" s="30">
        <f t="shared" si="22"/>
        <v>1407327</v>
      </c>
      <c r="K293" s="158">
        <v>665419</v>
      </c>
      <c r="L293" s="158">
        <v>666994</v>
      </c>
      <c r="M293" s="38">
        <f t="shared" si="23"/>
        <v>658667</v>
      </c>
      <c r="N293" s="38">
        <f t="shared" si="24"/>
        <v>261059</v>
      </c>
      <c r="Q293" s="77" t="s">
        <v>1673</v>
      </c>
      <c r="R293" s="69">
        <v>550</v>
      </c>
      <c r="S293" s="69">
        <v>857164</v>
      </c>
      <c r="U293" s="77" t="s">
        <v>1684</v>
      </c>
      <c r="V293" s="67"/>
      <c r="W293" s="69">
        <v>162529</v>
      </c>
      <c r="Y293" s="38">
        <v>658667</v>
      </c>
      <c r="Z293" s="38">
        <v>261059</v>
      </c>
      <c r="AA293" s="38"/>
    </row>
    <row r="294" spans="1:27" ht="15">
      <c r="A294" s="61">
        <v>267</v>
      </c>
      <c r="B294" s="62" t="s">
        <v>1672</v>
      </c>
      <c r="C294" s="61" t="s">
        <v>1673</v>
      </c>
      <c r="D294" s="61" t="s">
        <v>1647</v>
      </c>
      <c r="E294" s="16" t="s">
        <v>1674</v>
      </c>
      <c r="F294" s="157">
        <f t="shared" si="20"/>
        <v>5328792</v>
      </c>
      <c r="G294" s="158">
        <v>0</v>
      </c>
      <c r="H294" s="158">
        <v>1205808</v>
      </c>
      <c r="I294" s="30">
        <f t="shared" si="21"/>
        <v>550</v>
      </c>
      <c r="J294" s="30">
        <f t="shared" si="22"/>
        <v>857164</v>
      </c>
      <c r="K294" s="158">
        <v>1978500</v>
      </c>
      <c r="L294" s="158">
        <v>2144484</v>
      </c>
      <c r="M294" s="38">
        <f t="shared" si="23"/>
        <v>0</v>
      </c>
      <c r="N294" s="38">
        <f t="shared" si="24"/>
        <v>2726291</v>
      </c>
      <c r="Q294" s="77" t="s">
        <v>1676</v>
      </c>
      <c r="R294" s="69">
        <v>760662</v>
      </c>
      <c r="S294" s="69">
        <v>1180158</v>
      </c>
      <c r="U294" s="77" t="s">
        <v>1687</v>
      </c>
      <c r="V294" s="69">
        <v>68900</v>
      </c>
      <c r="W294" s="69">
        <v>136191</v>
      </c>
      <c r="Y294" s="38">
        <v>0</v>
      </c>
      <c r="Z294" s="38">
        <v>2726291</v>
      </c>
      <c r="AA294" s="38"/>
    </row>
    <row r="295" spans="1:27" ht="15">
      <c r="A295" s="61">
        <v>268</v>
      </c>
      <c r="B295" s="62" t="s">
        <v>1675</v>
      </c>
      <c r="C295" s="61" t="s">
        <v>1676</v>
      </c>
      <c r="D295" s="61" t="s">
        <v>1647</v>
      </c>
      <c r="E295" s="16" t="s">
        <v>1554</v>
      </c>
      <c r="F295" s="157">
        <f t="shared" si="20"/>
        <v>3578287</v>
      </c>
      <c r="G295" s="158">
        <v>511500</v>
      </c>
      <c r="H295" s="158">
        <v>2096701</v>
      </c>
      <c r="I295" s="30">
        <f t="shared" si="21"/>
        <v>760662</v>
      </c>
      <c r="J295" s="30">
        <f t="shared" si="22"/>
        <v>1180158</v>
      </c>
      <c r="K295" s="158">
        <v>525545</v>
      </c>
      <c r="L295" s="158">
        <v>444541</v>
      </c>
      <c r="M295" s="38">
        <f t="shared" si="23"/>
        <v>47800</v>
      </c>
      <c r="N295" s="38">
        <f t="shared" si="24"/>
        <v>1074780</v>
      </c>
      <c r="Q295" s="77" t="s">
        <v>1678</v>
      </c>
      <c r="R295" s="69">
        <v>227322</v>
      </c>
      <c r="S295" s="69">
        <v>468450</v>
      </c>
      <c r="U295" s="77" t="s">
        <v>1690</v>
      </c>
      <c r="V295" s="69">
        <v>235029</v>
      </c>
      <c r="W295" s="69">
        <v>2060375</v>
      </c>
      <c r="Y295" s="38">
        <v>47800</v>
      </c>
      <c r="Z295" s="38">
        <v>1074780</v>
      </c>
      <c r="AA295" s="38"/>
    </row>
    <row r="296" spans="1:27" ht="15">
      <c r="A296" s="61">
        <v>269</v>
      </c>
      <c r="B296" s="62" t="s">
        <v>1677</v>
      </c>
      <c r="C296" s="61" t="s">
        <v>1678</v>
      </c>
      <c r="D296" s="61" t="s">
        <v>1647</v>
      </c>
      <c r="E296" s="16" t="s">
        <v>1679</v>
      </c>
      <c r="F296" s="157">
        <f t="shared" si="20"/>
        <v>1264070</v>
      </c>
      <c r="G296" s="158">
        <v>5100</v>
      </c>
      <c r="H296" s="158">
        <v>734065</v>
      </c>
      <c r="I296" s="30">
        <f t="shared" si="21"/>
        <v>227322</v>
      </c>
      <c r="J296" s="30">
        <f t="shared" si="22"/>
        <v>468450</v>
      </c>
      <c r="K296" s="158">
        <v>5000</v>
      </c>
      <c r="L296" s="158">
        <v>519905</v>
      </c>
      <c r="M296" s="38">
        <f t="shared" si="23"/>
        <v>20000</v>
      </c>
      <c r="N296" s="38">
        <f t="shared" si="24"/>
        <v>65610</v>
      </c>
      <c r="Q296" s="77" t="s">
        <v>1681</v>
      </c>
      <c r="R296" s="69">
        <v>85500</v>
      </c>
      <c r="S296" s="69">
        <v>154880</v>
      </c>
      <c r="U296" s="77" t="s">
        <v>1693</v>
      </c>
      <c r="V296" s="67"/>
      <c r="W296" s="69">
        <v>669839</v>
      </c>
      <c r="Y296" s="38">
        <v>20000</v>
      </c>
      <c r="Z296" s="38">
        <v>65610</v>
      </c>
      <c r="AA296" s="38"/>
    </row>
    <row r="297" spans="1:27" ht="15">
      <c r="A297" s="61">
        <v>270</v>
      </c>
      <c r="B297" s="62" t="s">
        <v>1680</v>
      </c>
      <c r="C297" s="61" t="s">
        <v>1681</v>
      </c>
      <c r="D297" s="61" t="s">
        <v>1647</v>
      </c>
      <c r="E297" s="16" t="s">
        <v>1682</v>
      </c>
      <c r="F297" s="157">
        <f t="shared" si="20"/>
        <v>543402</v>
      </c>
      <c r="G297" s="158">
        <v>0</v>
      </c>
      <c r="H297" s="158">
        <v>280991</v>
      </c>
      <c r="I297" s="30">
        <f t="shared" si="21"/>
        <v>85500</v>
      </c>
      <c r="J297" s="30">
        <f t="shared" si="22"/>
        <v>154880</v>
      </c>
      <c r="K297" s="158">
        <v>0</v>
      </c>
      <c r="L297" s="158">
        <v>262411</v>
      </c>
      <c r="M297" s="38">
        <f t="shared" si="23"/>
        <v>20100</v>
      </c>
      <c r="N297" s="38">
        <f t="shared" si="24"/>
        <v>314669</v>
      </c>
      <c r="Q297" s="77" t="s">
        <v>1684</v>
      </c>
      <c r="R297" s="69">
        <v>40750</v>
      </c>
      <c r="S297" s="69">
        <v>282978</v>
      </c>
      <c r="U297" s="77" t="s">
        <v>1696</v>
      </c>
      <c r="V297" s="69">
        <v>24301</v>
      </c>
      <c r="W297" s="69">
        <v>1737806</v>
      </c>
      <c r="Y297" s="38">
        <v>20100</v>
      </c>
      <c r="Z297" s="38">
        <v>314669</v>
      </c>
      <c r="AA297" s="38"/>
    </row>
    <row r="298" spans="1:27" ht="15">
      <c r="A298" s="61">
        <v>271</v>
      </c>
      <c r="B298" s="62" t="s">
        <v>1683</v>
      </c>
      <c r="C298" s="61" t="s">
        <v>1684</v>
      </c>
      <c r="D298" s="61" t="s">
        <v>1647</v>
      </c>
      <c r="E298" s="16" t="s">
        <v>1685</v>
      </c>
      <c r="F298" s="157">
        <f t="shared" si="20"/>
        <v>508918</v>
      </c>
      <c r="G298" s="158">
        <v>46600</v>
      </c>
      <c r="H298" s="158">
        <v>185314</v>
      </c>
      <c r="I298" s="30">
        <f t="shared" si="21"/>
        <v>40750</v>
      </c>
      <c r="J298" s="30">
        <f t="shared" si="22"/>
        <v>282978</v>
      </c>
      <c r="K298" s="158">
        <v>8450</v>
      </c>
      <c r="L298" s="158">
        <v>268554</v>
      </c>
      <c r="M298" s="38">
        <f t="shared" si="23"/>
        <v>0</v>
      </c>
      <c r="N298" s="38">
        <f t="shared" si="24"/>
        <v>162529</v>
      </c>
      <c r="Q298" s="77" t="s">
        <v>1687</v>
      </c>
      <c r="R298" s="69">
        <v>88150</v>
      </c>
      <c r="S298" s="69">
        <v>856502</v>
      </c>
      <c r="U298" s="77" t="s">
        <v>1699</v>
      </c>
      <c r="V298" s="69">
        <v>41317</v>
      </c>
      <c r="W298" s="69">
        <v>341270</v>
      </c>
      <c r="Y298" s="38">
        <v>0</v>
      </c>
      <c r="Z298" s="38">
        <v>162529</v>
      </c>
      <c r="AA298" s="38"/>
    </row>
    <row r="299" spans="1:27" ht="15">
      <c r="A299" s="61">
        <v>272</v>
      </c>
      <c r="B299" s="62" t="s">
        <v>1686</v>
      </c>
      <c r="C299" s="61" t="s">
        <v>1687</v>
      </c>
      <c r="D299" s="61" t="s">
        <v>1647</v>
      </c>
      <c r="E299" s="16" t="s">
        <v>1688</v>
      </c>
      <c r="F299" s="157">
        <f t="shared" si="20"/>
        <v>1512052</v>
      </c>
      <c r="G299" s="158">
        <v>8500</v>
      </c>
      <c r="H299" s="158">
        <v>1092175</v>
      </c>
      <c r="I299" s="30">
        <f t="shared" si="21"/>
        <v>88150</v>
      </c>
      <c r="J299" s="30">
        <f t="shared" si="22"/>
        <v>856502</v>
      </c>
      <c r="K299" s="158">
        <v>76900</v>
      </c>
      <c r="L299" s="158">
        <v>334477</v>
      </c>
      <c r="M299" s="38">
        <f t="shared" si="23"/>
        <v>68900</v>
      </c>
      <c r="N299" s="38">
        <f t="shared" si="24"/>
        <v>136191</v>
      </c>
      <c r="Q299" s="77" t="s">
        <v>1690</v>
      </c>
      <c r="R299" s="69">
        <v>614521</v>
      </c>
      <c r="S299" s="69">
        <v>663850</v>
      </c>
      <c r="U299" s="77" t="s">
        <v>1702</v>
      </c>
      <c r="V299" s="69"/>
      <c r="W299" s="69">
        <v>409888</v>
      </c>
      <c r="Y299" s="38">
        <v>68900</v>
      </c>
      <c r="Z299" s="38">
        <v>136191</v>
      </c>
      <c r="AA299" s="38"/>
    </row>
    <row r="300" spans="1:27" ht="15">
      <c r="A300" s="61">
        <v>273</v>
      </c>
      <c r="B300" s="62" t="s">
        <v>1689</v>
      </c>
      <c r="C300" s="61" t="s">
        <v>1690</v>
      </c>
      <c r="D300" s="61" t="s">
        <v>1647</v>
      </c>
      <c r="E300" s="16" t="s">
        <v>1691</v>
      </c>
      <c r="F300" s="157">
        <f t="shared" si="20"/>
        <v>3233975</v>
      </c>
      <c r="G300" s="158">
        <v>385780</v>
      </c>
      <c r="H300" s="158">
        <v>1168384</v>
      </c>
      <c r="I300" s="30">
        <f t="shared" si="21"/>
        <v>614521</v>
      </c>
      <c r="J300" s="30">
        <f t="shared" si="22"/>
        <v>663850</v>
      </c>
      <c r="K300" s="158">
        <v>117395</v>
      </c>
      <c r="L300" s="158">
        <v>1562416</v>
      </c>
      <c r="M300" s="38">
        <f t="shared" si="23"/>
        <v>235029</v>
      </c>
      <c r="N300" s="38">
        <f t="shared" si="24"/>
        <v>2060375</v>
      </c>
      <c r="Q300" s="77" t="s">
        <v>1693</v>
      </c>
      <c r="R300" s="69">
        <v>246500</v>
      </c>
      <c r="S300" s="69">
        <v>1044844</v>
      </c>
      <c r="U300" s="77" t="s">
        <v>1705</v>
      </c>
      <c r="V300" s="69"/>
      <c r="W300" s="69">
        <v>107545</v>
      </c>
      <c r="Y300" s="38">
        <v>235029</v>
      </c>
      <c r="Z300" s="38">
        <v>2060375</v>
      </c>
      <c r="AA300" s="38"/>
    </row>
    <row r="301" spans="1:27" ht="15">
      <c r="A301" s="61">
        <v>274</v>
      </c>
      <c r="B301" s="62" t="s">
        <v>1692</v>
      </c>
      <c r="C301" s="61" t="s">
        <v>1693</v>
      </c>
      <c r="D301" s="61" t="s">
        <v>1647</v>
      </c>
      <c r="E301" s="16" t="s">
        <v>1694</v>
      </c>
      <c r="F301" s="157">
        <f t="shared" si="20"/>
        <v>9913429</v>
      </c>
      <c r="G301" s="158">
        <v>839201</v>
      </c>
      <c r="H301" s="158">
        <v>2062392</v>
      </c>
      <c r="I301" s="30">
        <f t="shared" si="21"/>
        <v>246500</v>
      </c>
      <c r="J301" s="30">
        <f t="shared" si="22"/>
        <v>1044844</v>
      </c>
      <c r="K301" s="158">
        <v>382015</v>
      </c>
      <c r="L301" s="158">
        <v>6629821</v>
      </c>
      <c r="M301" s="38">
        <f t="shared" si="23"/>
        <v>0</v>
      </c>
      <c r="N301" s="38">
        <f t="shared" si="24"/>
        <v>669839</v>
      </c>
      <c r="Q301" s="77" t="s">
        <v>1696</v>
      </c>
      <c r="R301" s="69">
        <v>765837</v>
      </c>
      <c r="S301" s="69">
        <v>2541261</v>
      </c>
      <c r="U301" s="77" t="s">
        <v>1708</v>
      </c>
      <c r="V301" s="67">
        <v>3961945</v>
      </c>
      <c r="W301" s="69">
        <v>11319631</v>
      </c>
      <c r="Y301" s="38">
        <v>0</v>
      </c>
      <c r="Z301" s="38">
        <v>669839</v>
      </c>
      <c r="AA301" s="38"/>
    </row>
    <row r="302" spans="1:27" ht="15">
      <c r="A302" s="61">
        <v>275</v>
      </c>
      <c r="B302" s="62" t="s">
        <v>1695</v>
      </c>
      <c r="C302" s="61" t="s">
        <v>1696</v>
      </c>
      <c r="D302" s="61" t="s">
        <v>1647</v>
      </c>
      <c r="E302" s="16" t="s">
        <v>1697</v>
      </c>
      <c r="F302" s="157">
        <f t="shared" si="20"/>
        <v>7095601</v>
      </c>
      <c r="G302" s="158">
        <v>677900</v>
      </c>
      <c r="H302" s="158">
        <v>2662584</v>
      </c>
      <c r="I302" s="30">
        <f t="shared" si="21"/>
        <v>765837</v>
      </c>
      <c r="J302" s="30">
        <f t="shared" si="22"/>
        <v>2541261</v>
      </c>
      <c r="K302" s="158">
        <v>1000</v>
      </c>
      <c r="L302" s="158">
        <v>3754117</v>
      </c>
      <c r="M302" s="38">
        <f t="shared" si="23"/>
        <v>24301</v>
      </c>
      <c r="N302" s="38">
        <f t="shared" si="24"/>
        <v>1737806</v>
      </c>
      <c r="Q302" s="77" t="s">
        <v>1699</v>
      </c>
      <c r="R302" s="69">
        <v>49900</v>
      </c>
      <c r="S302" s="69">
        <v>194976</v>
      </c>
      <c r="U302" s="77" t="s">
        <v>1711</v>
      </c>
      <c r="V302" s="67">
        <v>45500</v>
      </c>
      <c r="W302" s="69">
        <v>4754545</v>
      </c>
      <c r="Y302" s="38">
        <v>24301</v>
      </c>
      <c r="Z302" s="38">
        <v>1737806</v>
      </c>
      <c r="AA302" s="38"/>
    </row>
    <row r="303" spans="1:27" ht="15">
      <c r="A303" s="61">
        <v>276</v>
      </c>
      <c r="B303" s="62" t="s">
        <v>1698</v>
      </c>
      <c r="C303" s="61" t="s">
        <v>1699</v>
      </c>
      <c r="D303" s="61" t="s">
        <v>1647</v>
      </c>
      <c r="E303" s="16" t="s">
        <v>1700</v>
      </c>
      <c r="F303" s="157">
        <f t="shared" si="20"/>
        <v>988615</v>
      </c>
      <c r="G303" s="158">
        <v>0</v>
      </c>
      <c r="H303" s="158">
        <v>188881</v>
      </c>
      <c r="I303" s="30">
        <f t="shared" si="21"/>
        <v>49900</v>
      </c>
      <c r="J303" s="30">
        <f t="shared" si="22"/>
        <v>194976</v>
      </c>
      <c r="K303" s="158">
        <v>156652</v>
      </c>
      <c r="L303" s="158">
        <v>643082</v>
      </c>
      <c r="M303" s="38">
        <f t="shared" si="23"/>
        <v>41317</v>
      </c>
      <c r="N303" s="38">
        <f t="shared" si="24"/>
        <v>341270</v>
      </c>
      <c r="Q303" s="77" t="s">
        <v>1702</v>
      </c>
      <c r="R303" s="69">
        <v>554100</v>
      </c>
      <c r="S303" s="69">
        <v>1609262</v>
      </c>
      <c r="U303" s="77" t="s">
        <v>1714</v>
      </c>
      <c r="V303" s="69"/>
      <c r="W303" s="69">
        <v>67120</v>
      </c>
      <c r="Y303" s="38">
        <v>41317</v>
      </c>
      <c r="Z303" s="38">
        <v>341270</v>
      </c>
      <c r="AA303" s="38"/>
    </row>
    <row r="304" spans="1:27" ht="15">
      <c r="A304" s="61">
        <v>277</v>
      </c>
      <c r="B304" s="62" t="s">
        <v>1701</v>
      </c>
      <c r="C304" s="61" t="s">
        <v>1702</v>
      </c>
      <c r="D304" s="61" t="s">
        <v>1647</v>
      </c>
      <c r="E304" s="16" t="s">
        <v>1703</v>
      </c>
      <c r="F304" s="157">
        <f t="shared" si="20"/>
        <v>3863723</v>
      </c>
      <c r="G304" s="158">
        <v>725350</v>
      </c>
      <c r="H304" s="158">
        <v>2298508</v>
      </c>
      <c r="I304" s="30">
        <f t="shared" si="21"/>
        <v>554100</v>
      </c>
      <c r="J304" s="30">
        <f t="shared" si="22"/>
        <v>1609262</v>
      </c>
      <c r="K304" s="158">
        <v>395396</v>
      </c>
      <c r="L304" s="158">
        <v>444469</v>
      </c>
      <c r="M304" s="38">
        <f t="shared" si="23"/>
        <v>0</v>
      </c>
      <c r="N304" s="38">
        <f t="shared" si="24"/>
        <v>409888</v>
      </c>
      <c r="Q304" s="77" t="s">
        <v>1705</v>
      </c>
      <c r="R304" s="69">
        <v>6500</v>
      </c>
      <c r="S304" s="69">
        <v>108192</v>
      </c>
      <c r="U304" s="77" t="s">
        <v>1717</v>
      </c>
      <c r="V304" s="69">
        <v>20200</v>
      </c>
      <c r="W304" s="69">
        <v>430550</v>
      </c>
      <c r="Y304" s="38">
        <v>0</v>
      </c>
      <c r="Z304" s="38">
        <v>409888</v>
      </c>
      <c r="AA304" s="38"/>
    </row>
    <row r="305" spans="1:27" ht="15">
      <c r="A305" s="61">
        <v>278</v>
      </c>
      <c r="B305" s="62" t="s">
        <v>1704</v>
      </c>
      <c r="C305" s="61" t="s">
        <v>1705</v>
      </c>
      <c r="D305" s="61" t="s">
        <v>1647</v>
      </c>
      <c r="E305" s="16" t="s">
        <v>1706</v>
      </c>
      <c r="F305" s="157">
        <f t="shared" si="20"/>
        <v>710786</v>
      </c>
      <c r="G305" s="158">
        <v>0</v>
      </c>
      <c r="H305" s="158">
        <v>164110</v>
      </c>
      <c r="I305" s="30">
        <f t="shared" si="21"/>
        <v>6500</v>
      </c>
      <c r="J305" s="30">
        <f t="shared" si="22"/>
        <v>108192</v>
      </c>
      <c r="K305" s="158">
        <v>0</v>
      </c>
      <c r="L305" s="158">
        <v>546676</v>
      </c>
      <c r="M305" s="38">
        <f t="shared" si="23"/>
        <v>0</v>
      </c>
      <c r="N305" s="38">
        <f t="shared" si="24"/>
        <v>107545</v>
      </c>
      <c r="Q305" s="77" t="s">
        <v>1708</v>
      </c>
      <c r="R305" s="69">
        <v>530225</v>
      </c>
      <c r="S305" s="69">
        <v>8047173</v>
      </c>
      <c r="U305" s="77" t="s">
        <v>1720</v>
      </c>
      <c r="V305" s="69">
        <v>96450</v>
      </c>
      <c r="W305" s="69">
        <v>1398284</v>
      </c>
      <c r="Y305" s="38">
        <v>0</v>
      </c>
      <c r="Z305" s="38">
        <v>107545</v>
      </c>
      <c r="AA305" s="38"/>
    </row>
    <row r="306" spans="1:27" ht="15">
      <c r="A306" s="61">
        <v>279</v>
      </c>
      <c r="B306" s="62" t="s">
        <v>1707</v>
      </c>
      <c r="C306" s="61" t="s">
        <v>1708</v>
      </c>
      <c r="D306" s="61" t="s">
        <v>1647</v>
      </c>
      <c r="E306" s="16" t="s">
        <v>1709</v>
      </c>
      <c r="F306" s="157">
        <f t="shared" si="20"/>
        <v>51111442</v>
      </c>
      <c r="G306" s="158">
        <v>7266612</v>
      </c>
      <c r="H306" s="158">
        <v>9998829</v>
      </c>
      <c r="I306" s="30">
        <f t="shared" si="21"/>
        <v>530225</v>
      </c>
      <c r="J306" s="30">
        <f t="shared" si="22"/>
        <v>8047173</v>
      </c>
      <c r="K306" s="158">
        <v>21802869</v>
      </c>
      <c r="L306" s="158">
        <v>12043132</v>
      </c>
      <c r="M306" s="38">
        <f t="shared" si="23"/>
        <v>3961945</v>
      </c>
      <c r="N306" s="38">
        <f t="shared" si="24"/>
        <v>11319631</v>
      </c>
      <c r="Q306" s="77" t="s">
        <v>1711</v>
      </c>
      <c r="R306" s="69">
        <v>1801602</v>
      </c>
      <c r="S306" s="69">
        <v>5927055</v>
      </c>
      <c r="U306" s="77" t="s">
        <v>1723</v>
      </c>
      <c r="V306" s="67">
        <v>47400</v>
      </c>
      <c r="W306" s="69">
        <v>210601</v>
      </c>
      <c r="Y306" s="38">
        <v>3961945</v>
      </c>
      <c r="Z306" s="38">
        <v>11319631</v>
      </c>
      <c r="AA306" s="38"/>
    </row>
    <row r="307" spans="1:27" ht="15">
      <c r="A307" s="61">
        <v>280</v>
      </c>
      <c r="B307" s="62" t="s">
        <v>1710</v>
      </c>
      <c r="C307" s="61" t="s">
        <v>1711</v>
      </c>
      <c r="D307" s="61" t="s">
        <v>1647</v>
      </c>
      <c r="E307" s="16" t="s">
        <v>1712</v>
      </c>
      <c r="F307" s="157">
        <f t="shared" si="20"/>
        <v>16350927</v>
      </c>
      <c r="G307" s="158">
        <v>2434605</v>
      </c>
      <c r="H307" s="158">
        <v>9583912</v>
      </c>
      <c r="I307" s="30">
        <f t="shared" si="21"/>
        <v>1801602</v>
      </c>
      <c r="J307" s="30">
        <f t="shared" si="22"/>
        <v>5927055</v>
      </c>
      <c r="K307" s="158">
        <v>406268</v>
      </c>
      <c r="L307" s="158">
        <v>3926142</v>
      </c>
      <c r="M307" s="38">
        <f t="shared" si="23"/>
        <v>45500</v>
      </c>
      <c r="N307" s="38">
        <f t="shared" si="24"/>
        <v>4754545</v>
      </c>
      <c r="Q307" s="77" t="s">
        <v>1714</v>
      </c>
      <c r="R307" s="67"/>
      <c r="S307" s="69">
        <v>166492</v>
      </c>
      <c r="U307" s="77" t="s">
        <v>1</v>
      </c>
      <c r="V307" s="69"/>
      <c r="W307" s="69">
        <v>7722676</v>
      </c>
      <c r="Y307" s="38">
        <v>45500</v>
      </c>
      <c r="Z307" s="38">
        <v>4754545</v>
      </c>
      <c r="AA307" s="38"/>
    </row>
    <row r="308" spans="1:27" ht="15">
      <c r="A308" s="61">
        <v>281</v>
      </c>
      <c r="B308" s="62" t="s">
        <v>1713</v>
      </c>
      <c r="C308" s="61" t="s">
        <v>1714</v>
      </c>
      <c r="D308" s="61" t="s">
        <v>1647</v>
      </c>
      <c r="E308" s="16" t="s">
        <v>1715</v>
      </c>
      <c r="F308" s="157">
        <f t="shared" si="20"/>
        <v>333902</v>
      </c>
      <c r="G308" s="158">
        <v>0</v>
      </c>
      <c r="H308" s="158">
        <v>182602</v>
      </c>
      <c r="I308" s="30">
        <f t="shared" si="21"/>
        <v>0</v>
      </c>
      <c r="J308" s="30">
        <f t="shared" si="22"/>
        <v>166492</v>
      </c>
      <c r="K308" s="158">
        <v>0</v>
      </c>
      <c r="L308" s="158">
        <v>151300</v>
      </c>
      <c r="M308" s="38">
        <f t="shared" si="23"/>
        <v>0</v>
      </c>
      <c r="N308" s="38">
        <f t="shared" si="24"/>
        <v>67120</v>
      </c>
      <c r="Q308" s="77" t="s">
        <v>1717</v>
      </c>
      <c r="R308" s="69">
        <v>1461277</v>
      </c>
      <c r="S308" s="69">
        <v>4921625</v>
      </c>
      <c r="U308" s="77" t="s">
        <v>10</v>
      </c>
      <c r="V308" s="69">
        <v>300000</v>
      </c>
      <c r="W308" s="69">
        <v>19980330</v>
      </c>
      <c r="Y308" s="38">
        <v>0</v>
      </c>
      <c r="Z308" s="38">
        <v>67120</v>
      </c>
      <c r="AA308" s="38"/>
    </row>
    <row r="309" spans="1:27" ht="15">
      <c r="A309" s="61">
        <v>282</v>
      </c>
      <c r="B309" s="62" t="s">
        <v>1716</v>
      </c>
      <c r="C309" s="61" t="s">
        <v>1717</v>
      </c>
      <c r="D309" s="61" t="s">
        <v>1647</v>
      </c>
      <c r="E309" s="16" t="s">
        <v>1718</v>
      </c>
      <c r="F309" s="157">
        <f t="shared" si="20"/>
        <v>10661012</v>
      </c>
      <c r="G309" s="158">
        <v>2440479</v>
      </c>
      <c r="H309" s="158">
        <v>6404737</v>
      </c>
      <c r="I309" s="30">
        <f t="shared" si="21"/>
        <v>1461277</v>
      </c>
      <c r="J309" s="30">
        <f t="shared" si="22"/>
        <v>4921625</v>
      </c>
      <c r="K309" s="158">
        <v>464750</v>
      </c>
      <c r="L309" s="158">
        <v>1351046</v>
      </c>
      <c r="M309" s="38">
        <f t="shared" si="23"/>
        <v>20200</v>
      </c>
      <c r="N309" s="38">
        <f t="shared" si="24"/>
        <v>430550</v>
      </c>
      <c r="Q309" s="77" t="s">
        <v>1720</v>
      </c>
      <c r="R309" s="69">
        <v>697325</v>
      </c>
      <c r="S309" s="69">
        <v>994370</v>
      </c>
      <c r="U309" s="77" t="s">
        <v>13</v>
      </c>
      <c r="V309" s="67">
        <v>2094159</v>
      </c>
      <c r="W309" s="69">
        <v>26194204</v>
      </c>
      <c r="Y309" s="38">
        <v>20200</v>
      </c>
      <c r="Z309" s="38">
        <v>430550</v>
      </c>
      <c r="AA309" s="38"/>
    </row>
    <row r="310" spans="1:27" ht="15">
      <c r="A310" s="61">
        <v>283</v>
      </c>
      <c r="B310" s="62" t="s">
        <v>1719</v>
      </c>
      <c r="C310" s="61" t="s">
        <v>1720</v>
      </c>
      <c r="D310" s="61" t="s">
        <v>1647</v>
      </c>
      <c r="E310" s="16" t="s">
        <v>1721</v>
      </c>
      <c r="F310" s="157">
        <f t="shared" si="20"/>
        <v>4650630</v>
      </c>
      <c r="G310" s="158">
        <v>330500</v>
      </c>
      <c r="H310" s="158">
        <v>1270199</v>
      </c>
      <c r="I310" s="30">
        <f t="shared" si="21"/>
        <v>697325</v>
      </c>
      <c r="J310" s="30">
        <f t="shared" si="22"/>
        <v>994370</v>
      </c>
      <c r="K310" s="158">
        <v>86442</v>
      </c>
      <c r="L310" s="158">
        <v>2963489</v>
      </c>
      <c r="M310" s="38">
        <f t="shared" si="23"/>
        <v>96450</v>
      </c>
      <c r="N310" s="38">
        <f t="shared" si="24"/>
        <v>1398284</v>
      </c>
      <c r="Q310" s="77" t="s">
        <v>1723</v>
      </c>
      <c r="R310" s="69">
        <v>149000</v>
      </c>
      <c r="S310" s="69">
        <v>4154066</v>
      </c>
      <c r="U310" s="77" t="s">
        <v>15</v>
      </c>
      <c r="V310" s="69">
        <v>3133900</v>
      </c>
      <c r="W310" s="69">
        <v>5017604</v>
      </c>
      <c r="Y310" s="38">
        <v>96450</v>
      </c>
      <c r="Z310" s="38">
        <v>1398284</v>
      </c>
      <c r="AA310" s="38"/>
    </row>
    <row r="311" spans="1:27" ht="15">
      <c r="A311" s="61">
        <v>284</v>
      </c>
      <c r="B311" s="62" t="s">
        <v>1722</v>
      </c>
      <c r="C311" s="61" t="s">
        <v>1723</v>
      </c>
      <c r="D311" s="61" t="s">
        <v>1647</v>
      </c>
      <c r="E311" s="16" t="s">
        <v>1724</v>
      </c>
      <c r="F311" s="157">
        <f t="shared" si="20"/>
        <v>3626396</v>
      </c>
      <c r="G311" s="158">
        <v>751550</v>
      </c>
      <c r="H311" s="158">
        <v>1575283</v>
      </c>
      <c r="I311" s="30">
        <f t="shared" si="21"/>
        <v>149000</v>
      </c>
      <c r="J311" s="30">
        <f t="shared" si="22"/>
        <v>4154066</v>
      </c>
      <c r="K311" s="158">
        <v>235425</v>
      </c>
      <c r="L311" s="158">
        <v>1064138</v>
      </c>
      <c r="M311" s="38">
        <f t="shared" si="23"/>
        <v>47400</v>
      </c>
      <c r="N311" s="38">
        <f t="shared" si="24"/>
        <v>210601</v>
      </c>
      <c r="Q311" s="77" t="s">
        <v>1</v>
      </c>
      <c r="R311" s="69">
        <v>279957</v>
      </c>
      <c r="S311" s="69">
        <v>5393471</v>
      </c>
      <c r="U311" s="77" t="s">
        <v>18</v>
      </c>
      <c r="V311" s="69">
        <v>416700</v>
      </c>
      <c r="W311" s="69">
        <v>1021360</v>
      </c>
      <c r="Y311" s="38">
        <v>47400</v>
      </c>
      <c r="Z311" s="38">
        <v>210601</v>
      </c>
      <c r="AA311" s="38"/>
    </row>
    <row r="312" spans="1:27" ht="15">
      <c r="A312" s="61">
        <v>285</v>
      </c>
      <c r="B312" s="62" t="s">
        <v>0</v>
      </c>
      <c r="C312" s="61" t="s">
        <v>1</v>
      </c>
      <c r="D312" s="61" t="s">
        <v>1725</v>
      </c>
      <c r="E312" s="16" t="s">
        <v>2</v>
      </c>
      <c r="F312" s="157">
        <f t="shared" si="20"/>
        <v>19703432</v>
      </c>
      <c r="G312" s="158">
        <v>2720158</v>
      </c>
      <c r="H312" s="158">
        <v>6256835</v>
      </c>
      <c r="I312" s="30">
        <f t="shared" si="21"/>
        <v>279957</v>
      </c>
      <c r="J312" s="30">
        <f t="shared" si="22"/>
        <v>5393471</v>
      </c>
      <c r="K312" s="158">
        <v>1282502</v>
      </c>
      <c r="L312" s="158">
        <v>9443937</v>
      </c>
      <c r="M312" s="38">
        <f t="shared" si="23"/>
        <v>0</v>
      </c>
      <c r="N312" s="38">
        <f t="shared" si="24"/>
        <v>7722676</v>
      </c>
      <c r="Q312" s="77" t="s">
        <v>10</v>
      </c>
      <c r="R312" s="69">
        <v>47500</v>
      </c>
      <c r="S312" s="69">
        <v>9526197</v>
      </c>
      <c r="U312" s="77" t="s">
        <v>21</v>
      </c>
      <c r="V312" s="69">
        <v>27000</v>
      </c>
      <c r="W312" s="69">
        <v>12497255</v>
      </c>
      <c r="Y312" s="38">
        <v>0</v>
      </c>
      <c r="Z312" s="38">
        <v>7722676</v>
      </c>
      <c r="AA312" s="38"/>
    </row>
    <row r="313" spans="1:27" ht="15">
      <c r="A313" s="61">
        <v>286</v>
      </c>
      <c r="B313" s="62" t="s">
        <v>9</v>
      </c>
      <c r="C313" s="61" t="s">
        <v>10</v>
      </c>
      <c r="D313" s="61" t="s">
        <v>1725</v>
      </c>
      <c r="E313" s="16" t="s">
        <v>11</v>
      </c>
      <c r="F313" s="157">
        <f t="shared" si="20"/>
        <v>30772334</v>
      </c>
      <c r="G313" s="158">
        <v>290000</v>
      </c>
      <c r="H313" s="158">
        <v>9097626</v>
      </c>
      <c r="I313" s="30">
        <f t="shared" si="21"/>
        <v>47500</v>
      </c>
      <c r="J313" s="30">
        <f t="shared" si="22"/>
        <v>9526197</v>
      </c>
      <c r="K313" s="158">
        <v>3750</v>
      </c>
      <c r="L313" s="158">
        <v>21380958</v>
      </c>
      <c r="M313" s="38">
        <f t="shared" si="23"/>
        <v>300000</v>
      </c>
      <c r="N313" s="38">
        <f t="shared" si="24"/>
        <v>19980330</v>
      </c>
      <c r="Q313" s="77" t="s">
        <v>13</v>
      </c>
      <c r="R313" s="69">
        <v>2305609</v>
      </c>
      <c r="S313" s="69">
        <v>25296420</v>
      </c>
      <c r="U313" s="77" t="s">
        <v>23</v>
      </c>
      <c r="V313" s="69">
        <v>11370734</v>
      </c>
      <c r="W313" s="69">
        <v>45755417</v>
      </c>
      <c r="Y313" s="38">
        <v>300000</v>
      </c>
      <c r="Z313" s="38">
        <v>19980330</v>
      </c>
      <c r="AA313" s="38"/>
    </row>
    <row r="314" spans="1:27" ht="15">
      <c r="A314" s="61">
        <v>287</v>
      </c>
      <c r="B314" s="62" t="s">
        <v>12</v>
      </c>
      <c r="C314" s="61" t="s">
        <v>13</v>
      </c>
      <c r="D314" s="61" t="s">
        <v>1725</v>
      </c>
      <c r="E314" s="16" t="s">
        <v>905</v>
      </c>
      <c r="F314" s="157">
        <f t="shared" si="20"/>
        <v>71072146</v>
      </c>
      <c r="G314" s="158">
        <v>17798032</v>
      </c>
      <c r="H314" s="158">
        <v>23488034</v>
      </c>
      <c r="I314" s="30">
        <f t="shared" si="21"/>
        <v>2305609</v>
      </c>
      <c r="J314" s="30">
        <f t="shared" si="22"/>
        <v>25296420</v>
      </c>
      <c r="K314" s="158">
        <v>7721889</v>
      </c>
      <c r="L314" s="158">
        <v>22064191</v>
      </c>
      <c r="M314" s="38">
        <f t="shared" si="23"/>
        <v>2094159</v>
      </c>
      <c r="N314" s="38">
        <f t="shared" si="24"/>
        <v>26194204</v>
      </c>
      <c r="Q314" s="77" t="s">
        <v>15</v>
      </c>
      <c r="R314" s="69">
        <v>271840</v>
      </c>
      <c r="S314" s="69">
        <v>1232526</v>
      </c>
      <c r="U314" s="77" t="s">
        <v>25</v>
      </c>
      <c r="V314" s="69"/>
      <c r="W314" s="69">
        <v>799797</v>
      </c>
      <c r="Y314" s="38">
        <v>2094159</v>
      </c>
      <c r="Z314" s="38">
        <v>26194204</v>
      </c>
      <c r="AA314" s="38"/>
    </row>
    <row r="315" spans="1:27" ht="15">
      <c r="A315" s="61">
        <v>288</v>
      </c>
      <c r="B315" s="62" t="s">
        <v>14</v>
      </c>
      <c r="C315" s="61" t="s">
        <v>15</v>
      </c>
      <c r="D315" s="61" t="s">
        <v>1725</v>
      </c>
      <c r="E315" s="16" t="s">
        <v>16</v>
      </c>
      <c r="F315" s="157">
        <f t="shared" si="20"/>
        <v>4707602</v>
      </c>
      <c r="G315" s="158">
        <v>937830</v>
      </c>
      <c r="H315" s="158">
        <v>1617121</v>
      </c>
      <c r="I315" s="30">
        <f t="shared" si="21"/>
        <v>271840</v>
      </c>
      <c r="J315" s="30">
        <f t="shared" si="22"/>
        <v>1232526</v>
      </c>
      <c r="K315" s="158">
        <v>33355</v>
      </c>
      <c r="L315" s="158">
        <v>2119296</v>
      </c>
      <c r="M315" s="38">
        <f t="shared" si="23"/>
        <v>3133900</v>
      </c>
      <c r="N315" s="38">
        <f t="shared" si="24"/>
        <v>5017604</v>
      </c>
      <c r="Q315" s="77" t="s">
        <v>18</v>
      </c>
      <c r="R315" s="69">
        <v>335138</v>
      </c>
      <c r="S315" s="69">
        <v>822864</v>
      </c>
      <c r="U315" s="77" t="s">
        <v>34</v>
      </c>
      <c r="V315" s="69"/>
      <c r="W315" s="69">
        <v>11755600</v>
      </c>
      <c r="Y315" s="38">
        <v>3133900</v>
      </c>
      <c r="Z315" s="38">
        <v>5017604</v>
      </c>
      <c r="AA315" s="38"/>
    </row>
    <row r="316" spans="1:27" ht="15">
      <c r="A316" s="61">
        <v>289</v>
      </c>
      <c r="B316" s="62" t="s">
        <v>17</v>
      </c>
      <c r="C316" s="61" t="s">
        <v>18</v>
      </c>
      <c r="D316" s="61" t="s">
        <v>1725</v>
      </c>
      <c r="E316" s="16" t="s">
        <v>19</v>
      </c>
      <c r="F316" s="157">
        <f t="shared" si="20"/>
        <v>2717124</v>
      </c>
      <c r="G316" s="158">
        <v>0</v>
      </c>
      <c r="H316" s="158">
        <v>1553515</v>
      </c>
      <c r="I316" s="30">
        <f t="shared" si="21"/>
        <v>335138</v>
      </c>
      <c r="J316" s="30">
        <f t="shared" si="22"/>
        <v>822864</v>
      </c>
      <c r="K316" s="158">
        <v>37500</v>
      </c>
      <c r="L316" s="158">
        <v>1126109</v>
      </c>
      <c r="M316" s="38">
        <f t="shared" si="23"/>
        <v>416700</v>
      </c>
      <c r="N316" s="38">
        <f t="shared" si="24"/>
        <v>1021360</v>
      </c>
      <c r="Q316" s="77" t="s">
        <v>21</v>
      </c>
      <c r="R316" s="69">
        <v>2874854</v>
      </c>
      <c r="S316" s="69">
        <v>8738902</v>
      </c>
      <c r="U316" s="77" t="s">
        <v>37</v>
      </c>
      <c r="V316" s="69">
        <v>2462491</v>
      </c>
      <c r="W316" s="69">
        <v>17511301</v>
      </c>
      <c r="Y316" s="38">
        <v>416700</v>
      </c>
      <c r="Z316" s="38">
        <v>1021360</v>
      </c>
      <c r="AA316" s="38"/>
    </row>
    <row r="317" spans="1:27" ht="15">
      <c r="A317" s="61">
        <v>290</v>
      </c>
      <c r="B317" s="62" t="s">
        <v>20</v>
      </c>
      <c r="C317" s="61" t="s">
        <v>21</v>
      </c>
      <c r="D317" s="61" t="s">
        <v>1725</v>
      </c>
      <c r="E317" s="16" t="s">
        <v>1452</v>
      </c>
      <c r="F317" s="157">
        <f t="shared" si="20"/>
        <v>46397867</v>
      </c>
      <c r="G317" s="158">
        <v>1634536</v>
      </c>
      <c r="H317" s="158">
        <v>11648538</v>
      </c>
      <c r="I317" s="30">
        <f t="shared" si="21"/>
        <v>2874854</v>
      </c>
      <c r="J317" s="30">
        <f t="shared" si="22"/>
        <v>8738902</v>
      </c>
      <c r="K317" s="158">
        <v>2161473</v>
      </c>
      <c r="L317" s="158">
        <v>30953320</v>
      </c>
      <c r="M317" s="38">
        <f t="shared" si="23"/>
        <v>27000</v>
      </c>
      <c r="N317" s="38">
        <f t="shared" si="24"/>
        <v>12497255</v>
      </c>
      <c r="Q317" s="77" t="s">
        <v>23</v>
      </c>
      <c r="R317" s="69">
        <v>1245875</v>
      </c>
      <c r="S317" s="69">
        <v>11471522</v>
      </c>
      <c r="U317" s="77" t="s">
        <v>39</v>
      </c>
      <c r="V317" s="69">
        <v>14833712</v>
      </c>
      <c r="W317" s="69">
        <v>37097645</v>
      </c>
      <c r="Y317" s="38">
        <v>27000</v>
      </c>
      <c r="Z317" s="38">
        <v>12497255</v>
      </c>
      <c r="AA317" s="38"/>
    </row>
    <row r="318" spans="1:27" ht="15">
      <c r="A318" s="61">
        <v>291</v>
      </c>
      <c r="B318" s="62" t="s">
        <v>22</v>
      </c>
      <c r="C318" s="61" t="s">
        <v>23</v>
      </c>
      <c r="D318" s="61" t="s">
        <v>1725</v>
      </c>
      <c r="E318" s="16" t="s">
        <v>1455</v>
      </c>
      <c r="F318" s="157">
        <f t="shared" si="20"/>
        <v>116689870</v>
      </c>
      <c r="G318" s="158">
        <v>902122</v>
      </c>
      <c r="H318" s="158">
        <v>11705983</v>
      </c>
      <c r="I318" s="30">
        <f t="shared" si="21"/>
        <v>1245875</v>
      </c>
      <c r="J318" s="30">
        <f t="shared" si="22"/>
        <v>11471522</v>
      </c>
      <c r="K318" s="158">
        <v>58163996</v>
      </c>
      <c r="L318" s="158">
        <v>45917769</v>
      </c>
      <c r="M318" s="38">
        <f t="shared" si="23"/>
        <v>11370734</v>
      </c>
      <c r="N318" s="38">
        <f t="shared" si="24"/>
        <v>45755417</v>
      </c>
      <c r="Q318" s="77" t="s">
        <v>25</v>
      </c>
      <c r="R318" s="69">
        <v>1148465</v>
      </c>
      <c r="S318" s="69">
        <v>1418258</v>
      </c>
      <c r="U318" s="77" t="s">
        <v>31</v>
      </c>
      <c r="V318" s="69">
        <v>13421943</v>
      </c>
      <c r="W318" s="69">
        <v>60752024</v>
      </c>
      <c r="Y318" s="38">
        <v>11370734</v>
      </c>
      <c r="Z318" s="38">
        <v>45755417</v>
      </c>
      <c r="AA318" s="38"/>
    </row>
    <row r="319" spans="1:27" ht="15">
      <c r="A319" s="61">
        <v>292</v>
      </c>
      <c r="B319" s="62" t="s">
        <v>24</v>
      </c>
      <c r="C319" s="61" t="s">
        <v>25</v>
      </c>
      <c r="D319" s="61" t="s">
        <v>1725</v>
      </c>
      <c r="E319" s="16" t="s">
        <v>26</v>
      </c>
      <c r="F319" s="157">
        <f t="shared" si="20"/>
        <v>4215526</v>
      </c>
      <c r="G319" s="158">
        <v>0</v>
      </c>
      <c r="H319" s="158">
        <v>2909339</v>
      </c>
      <c r="I319" s="30">
        <f t="shared" si="21"/>
        <v>1148465</v>
      </c>
      <c r="J319" s="30">
        <f t="shared" si="22"/>
        <v>1418258</v>
      </c>
      <c r="K319" s="158">
        <v>419237</v>
      </c>
      <c r="L319" s="158">
        <v>886950</v>
      </c>
      <c r="M319" s="38">
        <f t="shared" si="23"/>
        <v>0</v>
      </c>
      <c r="N319" s="38">
        <f t="shared" si="24"/>
        <v>799797</v>
      </c>
      <c r="Q319" s="77" t="s">
        <v>34</v>
      </c>
      <c r="R319" s="69">
        <v>22000</v>
      </c>
      <c r="S319" s="69">
        <v>13246416</v>
      </c>
      <c r="U319" s="77" t="s">
        <v>43</v>
      </c>
      <c r="V319" s="69"/>
      <c r="W319" s="69">
        <v>17106193</v>
      </c>
      <c r="Y319" s="38">
        <v>0</v>
      </c>
      <c r="Z319" s="38">
        <v>799797</v>
      </c>
      <c r="AA319" s="38"/>
    </row>
    <row r="320" spans="1:27" ht="15">
      <c r="A320" s="61">
        <v>293</v>
      </c>
      <c r="B320" s="62" t="s">
        <v>27</v>
      </c>
      <c r="C320" s="61" t="s">
        <v>28</v>
      </c>
      <c r="D320" s="61" t="s">
        <v>1725</v>
      </c>
      <c r="E320" s="16" t="s">
        <v>29</v>
      </c>
      <c r="F320" s="159" t="s">
        <v>2295</v>
      </c>
      <c r="G320" s="158"/>
      <c r="H320" s="158"/>
      <c r="I320" s="30"/>
      <c r="J320" s="30"/>
      <c r="K320" s="158"/>
      <c r="L320" s="158"/>
      <c r="M320" s="38"/>
      <c r="N320" s="38"/>
      <c r="Q320" s="77" t="s">
        <v>37</v>
      </c>
      <c r="R320" s="69">
        <v>509917</v>
      </c>
      <c r="S320" s="69">
        <v>5332132</v>
      </c>
      <c r="U320" s="78" t="s">
        <v>46</v>
      </c>
      <c r="V320" s="69">
        <v>805700</v>
      </c>
      <c r="W320" s="69">
        <v>10414203</v>
      </c>
      <c r="Y320" s="38"/>
      <c r="Z320" s="38"/>
      <c r="AA320" s="38"/>
    </row>
    <row r="321" spans="1:27" ht="15">
      <c r="A321" s="61">
        <v>294</v>
      </c>
      <c r="B321" s="62" t="s">
        <v>30</v>
      </c>
      <c r="C321" s="79" t="s">
        <v>31</v>
      </c>
      <c r="D321" s="61" t="s">
        <v>1725</v>
      </c>
      <c r="E321" s="16" t="s">
        <v>2294</v>
      </c>
      <c r="F321" s="157">
        <f aca="true" t="shared" si="25" ref="F321:F384">G321+H321+K321+L321</f>
        <v>225099160</v>
      </c>
      <c r="G321" s="158">
        <v>107437752</v>
      </c>
      <c r="H321" s="158">
        <v>33567975</v>
      </c>
      <c r="I321" s="30">
        <f t="shared" si="21"/>
        <v>10425436</v>
      </c>
      <c r="J321" s="30">
        <f t="shared" si="22"/>
        <v>22525559</v>
      </c>
      <c r="K321" s="158">
        <v>26308457</v>
      </c>
      <c r="L321" s="158">
        <v>57784976</v>
      </c>
      <c r="M321" s="38">
        <f t="shared" si="23"/>
        <v>13421943</v>
      </c>
      <c r="N321" s="38">
        <f t="shared" si="24"/>
        <v>60752024</v>
      </c>
      <c r="Q321" s="77" t="s">
        <v>39</v>
      </c>
      <c r="R321" s="69">
        <v>1780796</v>
      </c>
      <c r="S321" s="69">
        <v>11294587</v>
      </c>
      <c r="U321" s="77" t="s">
        <v>49</v>
      </c>
      <c r="V321" s="67"/>
      <c r="W321" s="69">
        <v>204898</v>
      </c>
      <c r="Y321" s="38">
        <v>13421943</v>
      </c>
      <c r="Z321" s="38">
        <v>60752024</v>
      </c>
      <c r="AA321" s="38"/>
    </row>
    <row r="322" spans="1:27" ht="15">
      <c r="A322" s="61">
        <v>295</v>
      </c>
      <c r="B322" s="62" t="s">
        <v>33</v>
      </c>
      <c r="C322" s="61" t="s">
        <v>34</v>
      </c>
      <c r="D322" s="61" t="s">
        <v>1725</v>
      </c>
      <c r="E322" s="16" t="s">
        <v>35</v>
      </c>
      <c r="F322" s="157">
        <f t="shared" si="25"/>
        <v>66209995</v>
      </c>
      <c r="G322" s="158">
        <v>40530405</v>
      </c>
      <c r="H322" s="158">
        <v>12944633</v>
      </c>
      <c r="I322" s="30">
        <f t="shared" si="21"/>
        <v>22000</v>
      </c>
      <c r="J322" s="30">
        <f t="shared" si="22"/>
        <v>13246416</v>
      </c>
      <c r="K322" s="158">
        <v>12300</v>
      </c>
      <c r="L322" s="158">
        <v>12722657</v>
      </c>
      <c r="M322" s="38">
        <f t="shared" si="23"/>
        <v>0</v>
      </c>
      <c r="N322" s="38">
        <f t="shared" si="24"/>
        <v>11755600</v>
      </c>
      <c r="Q322" s="78" t="s">
        <v>31</v>
      </c>
      <c r="R322" s="69">
        <v>10425436</v>
      </c>
      <c r="S322" s="69">
        <v>22525559</v>
      </c>
      <c r="U322" s="77" t="s">
        <v>52</v>
      </c>
      <c r="V322" s="69"/>
      <c r="W322" s="69">
        <v>12988340</v>
      </c>
      <c r="Y322" s="38">
        <v>0</v>
      </c>
      <c r="Z322" s="38">
        <v>11755600</v>
      </c>
      <c r="AA322" s="38"/>
    </row>
    <row r="323" spans="1:27" ht="15">
      <c r="A323" s="61">
        <v>296</v>
      </c>
      <c r="B323" s="62" t="s">
        <v>36</v>
      </c>
      <c r="C323" s="61" t="s">
        <v>37</v>
      </c>
      <c r="D323" s="61" t="s">
        <v>1725</v>
      </c>
      <c r="E323" s="16" t="s">
        <v>5</v>
      </c>
      <c r="F323" s="157">
        <f t="shared" si="25"/>
        <v>173100747</v>
      </c>
      <c r="G323" s="158">
        <v>6612303</v>
      </c>
      <c r="H323" s="158">
        <v>6298475</v>
      </c>
      <c r="I323" s="30">
        <f t="shared" si="21"/>
        <v>509917</v>
      </c>
      <c r="J323" s="30">
        <f t="shared" si="22"/>
        <v>5332132</v>
      </c>
      <c r="K323" s="158">
        <v>121750900</v>
      </c>
      <c r="L323" s="158">
        <v>38439069</v>
      </c>
      <c r="M323" s="38">
        <f t="shared" si="23"/>
        <v>2462491</v>
      </c>
      <c r="N323" s="38">
        <f t="shared" si="24"/>
        <v>17511301</v>
      </c>
      <c r="Q323" s="77" t="s">
        <v>43</v>
      </c>
      <c r="R323" s="69">
        <v>225100</v>
      </c>
      <c r="S323" s="69">
        <v>4717196</v>
      </c>
      <c r="U323" s="77" t="s">
        <v>55</v>
      </c>
      <c r="V323" s="67">
        <v>20053151</v>
      </c>
      <c r="W323" s="69">
        <v>37838262</v>
      </c>
      <c r="Y323" s="38">
        <v>2462491</v>
      </c>
      <c r="Z323" s="38">
        <v>17511301</v>
      </c>
      <c r="AA323" s="38"/>
    </row>
    <row r="324" spans="1:27" ht="15">
      <c r="A324" s="61">
        <v>297</v>
      </c>
      <c r="B324" s="62" t="s">
        <v>38</v>
      </c>
      <c r="C324" s="61" t="s">
        <v>39</v>
      </c>
      <c r="D324" s="61" t="s">
        <v>1725</v>
      </c>
      <c r="E324" s="16" t="s">
        <v>40</v>
      </c>
      <c r="F324" s="157">
        <f t="shared" si="25"/>
        <v>51135503</v>
      </c>
      <c r="G324" s="158">
        <v>3794990</v>
      </c>
      <c r="H324" s="158">
        <v>13568373</v>
      </c>
      <c r="I324" s="30">
        <f t="shared" si="21"/>
        <v>1780796</v>
      </c>
      <c r="J324" s="30">
        <f t="shared" si="22"/>
        <v>11294587</v>
      </c>
      <c r="K324" s="158">
        <v>1901240</v>
      </c>
      <c r="L324" s="158">
        <v>31870900</v>
      </c>
      <c r="M324" s="38">
        <f t="shared" si="23"/>
        <v>14833712</v>
      </c>
      <c r="N324" s="38">
        <f t="shared" si="24"/>
        <v>37097645</v>
      </c>
      <c r="Q324" s="77" t="s">
        <v>46</v>
      </c>
      <c r="R324" s="69">
        <v>1712592</v>
      </c>
      <c r="S324" s="69">
        <v>2092917</v>
      </c>
      <c r="U324" s="77" t="s">
        <v>58</v>
      </c>
      <c r="V324" s="69"/>
      <c r="W324" s="69">
        <v>94716</v>
      </c>
      <c r="Y324" s="38">
        <v>14833712</v>
      </c>
      <c r="Z324" s="38">
        <v>37097645</v>
      </c>
      <c r="AA324" s="38"/>
    </row>
    <row r="325" spans="1:27" ht="15">
      <c r="A325" s="61">
        <v>298</v>
      </c>
      <c r="B325" s="62" t="s">
        <v>42</v>
      </c>
      <c r="C325" s="61" t="s">
        <v>43</v>
      </c>
      <c r="D325" s="61" t="s">
        <v>41</v>
      </c>
      <c r="E325" s="16" t="s">
        <v>44</v>
      </c>
      <c r="F325" s="157">
        <f t="shared" si="25"/>
        <v>44122344</v>
      </c>
      <c r="G325" s="158">
        <v>8054653</v>
      </c>
      <c r="H325" s="158">
        <v>4962526</v>
      </c>
      <c r="I325" s="30">
        <f t="shared" si="21"/>
        <v>225100</v>
      </c>
      <c r="J325" s="30">
        <f t="shared" si="22"/>
        <v>4717196</v>
      </c>
      <c r="K325" s="158">
        <v>17027894</v>
      </c>
      <c r="L325" s="158">
        <v>14077271</v>
      </c>
      <c r="M325" s="38">
        <f t="shared" si="23"/>
        <v>0</v>
      </c>
      <c r="N325" s="38">
        <f t="shared" si="24"/>
        <v>17106193</v>
      </c>
      <c r="Q325" s="77" t="s">
        <v>49</v>
      </c>
      <c r="R325" s="67"/>
      <c r="S325" s="69">
        <v>2387754</v>
      </c>
      <c r="U325" s="77" t="s">
        <v>61</v>
      </c>
      <c r="V325" s="69">
        <v>508200</v>
      </c>
      <c r="W325" s="69">
        <v>4276127</v>
      </c>
      <c r="Y325" s="38">
        <v>0</v>
      </c>
      <c r="Z325" s="38">
        <v>17106193</v>
      </c>
      <c r="AA325" s="38"/>
    </row>
    <row r="326" spans="1:27" ht="15">
      <c r="A326" s="61">
        <v>299</v>
      </c>
      <c r="B326" s="62" t="s">
        <v>45</v>
      </c>
      <c r="C326" s="61" t="s">
        <v>46</v>
      </c>
      <c r="D326" s="61" t="s">
        <v>41</v>
      </c>
      <c r="E326" s="16" t="s">
        <v>47</v>
      </c>
      <c r="F326" s="157">
        <f t="shared" si="25"/>
        <v>16717496</v>
      </c>
      <c r="G326" s="158">
        <v>611500</v>
      </c>
      <c r="H326" s="158">
        <v>2150121</v>
      </c>
      <c r="I326" s="30">
        <f t="shared" si="21"/>
        <v>1712592</v>
      </c>
      <c r="J326" s="30">
        <f t="shared" si="22"/>
        <v>2092917</v>
      </c>
      <c r="K326" s="158">
        <v>6920200</v>
      </c>
      <c r="L326" s="158">
        <v>7035675</v>
      </c>
      <c r="M326" s="38">
        <f t="shared" si="23"/>
        <v>805700</v>
      </c>
      <c r="N326" s="38">
        <f t="shared" si="24"/>
        <v>10414203</v>
      </c>
      <c r="Q326" s="77" t="s">
        <v>52</v>
      </c>
      <c r="R326" s="69">
        <v>3259765</v>
      </c>
      <c r="S326" s="69">
        <v>13849402</v>
      </c>
      <c r="U326" s="77" t="s">
        <v>64</v>
      </c>
      <c r="V326" s="67"/>
      <c r="W326" s="69">
        <v>225556</v>
      </c>
      <c r="Y326" s="38">
        <v>805700</v>
      </c>
      <c r="Z326" s="38">
        <v>10414203</v>
      </c>
      <c r="AA326" s="38"/>
    </row>
    <row r="327" spans="1:27" ht="15">
      <c r="A327" s="61">
        <v>300</v>
      </c>
      <c r="B327" s="62" t="s">
        <v>48</v>
      </c>
      <c r="C327" s="61" t="s">
        <v>49</v>
      </c>
      <c r="D327" s="61" t="s">
        <v>41</v>
      </c>
      <c r="E327" s="16" t="s">
        <v>50</v>
      </c>
      <c r="F327" s="157">
        <f t="shared" si="25"/>
        <v>3918061</v>
      </c>
      <c r="G327" s="158">
        <v>841321</v>
      </c>
      <c r="H327" s="158">
        <v>2084803</v>
      </c>
      <c r="I327" s="30">
        <f t="shared" si="21"/>
        <v>0</v>
      </c>
      <c r="J327" s="30">
        <f t="shared" si="22"/>
        <v>2387754</v>
      </c>
      <c r="K327" s="158">
        <v>930500</v>
      </c>
      <c r="L327" s="158">
        <v>61437</v>
      </c>
      <c r="M327" s="38">
        <f t="shared" si="23"/>
        <v>0</v>
      </c>
      <c r="N327" s="38">
        <f t="shared" si="24"/>
        <v>204898</v>
      </c>
      <c r="Q327" s="77" t="s">
        <v>55</v>
      </c>
      <c r="R327" s="69">
        <v>5184359</v>
      </c>
      <c r="S327" s="69">
        <v>25150388</v>
      </c>
      <c r="U327" s="77" t="s">
        <v>67</v>
      </c>
      <c r="V327" s="69"/>
      <c r="W327" s="69">
        <v>574738</v>
      </c>
      <c r="Y327" s="38">
        <v>0</v>
      </c>
      <c r="Z327" s="38">
        <v>204898</v>
      </c>
      <c r="AA327" s="38"/>
    </row>
    <row r="328" spans="1:27" ht="15">
      <c r="A328" s="61">
        <v>301</v>
      </c>
      <c r="B328" s="62" t="s">
        <v>51</v>
      </c>
      <c r="C328" s="61" t="s">
        <v>52</v>
      </c>
      <c r="D328" s="61" t="s">
        <v>41</v>
      </c>
      <c r="E328" s="16" t="s">
        <v>53</v>
      </c>
      <c r="F328" s="157">
        <f t="shared" si="25"/>
        <v>52636906</v>
      </c>
      <c r="G328" s="158">
        <v>1040000</v>
      </c>
      <c r="H328" s="158">
        <v>15542779</v>
      </c>
      <c r="I328" s="30">
        <f t="shared" si="21"/>
        <v>3259765</v>
      </c>
      <c r="J328" s="30">
        <f t="shared" si="22"/>
        <v>13849402</v>
      </c>
      <c r="K328" s="158">
        <v>13227723</v>
      </c>
      <c r="L328" s="158">
        <v>22826404</v>
      </c>
      <c r="M328" s="38">
        <f t="shared" si="23"/>
        <v>0</v>
      </c>
      <c r="N328" s="38">
        <f t="shared" si="24"/>
        <v>12988340</v>
      </c>
      <c r="Q328" s="77" t="s">
        <v>58</v>
      </c>
      <c r="R328" s="67"/>
      <c r="S328" s="69">
        <v>1413830</v>
      </c>
      <c r="U328" s="77" t="s">
        <v>70</v>
      </c>
      <c r="V328" s="69">
        <v>537600</v>
      </c>
      <c r="W328" s="69">
        <v>2063454</v>
      </c>
      <c r="Y328" s="38">
        <v>0</v>
      </c>
      <c r="Z328" s="38">
        <v>12988340</v>
      </c>
      <c r="AA328" s="38"/>
    </row>
    <row r="329" spans="1:27" ht="15">
      <c r="A329" s="61">
        <v>302</v>
      </c>
      <c r="B329" s="62" t="s">
        <v>54</v>
      </c>
      <c r="C329" s="61" t="s">
        <v>55</v>
      </c>
      <c r="D329" s="61" t="s">
        <v>41</v>
      </c>
      <c r="E329" s="16" t="s">
        <v>56</v>
      </c>
      <c r="F329" s="157">
        <f t="shared" si="25"/>
        <v>87340022</v>
      </c>
      <c r="G329" s="158">
        <v>13675965</v>
      </c>
      <c r="H329" s="158">
        <v>30768183</v>
      </c>
      <c r="I329" s="30">
        <f t="shared" si="21"/>
        <v>5184359</v>
      </c>
      <c r="J329" s="30">
        <f t="shared" si="22"/>
        <v>25150388</v>
      </c>
      <c r="K329" s="158">
        <v>7354751</v>
      </c>
      <c r="L329" s="158">
        <v>35541123</v>
      </c>
      <c r="M329" s="38">
        <f t="shared" si="23"/>
        <v>20053151</v>
      </c>
      <c r="N329" s="38">
        <f t="shared" si="24"/>
        <v>37838262</v>
      </c>
      <c r="Q329" s="77" t="s">
        <v>61</v>
      </c>
      <c r="R329" s="69">
        <v>385133</v>
      </c>
      <c r="S329" s="69">
        <v>2143729</v>
      </c>
      <c r="U329" s="77" t="s">
        <v>73</v>
      </c>
      <c r="V329" s="69">
        <v>418000</v>
      </c>
      <c r="W329" s="69">
        <v>4611849</v>
      </c>
      <c r="Y329" s="38">
        <v>20053151</v>
      </c>
      <c r="Z329" s="38">
        <v>37838262</v>
      </c>
      <c r="AA329" s="38"/>
    </row>
    <row r="330" spans="1:27" ht="15">
      <c r="A330" s="61">
        <v>303</v>
      </c>
      <c r="B330" s="62" t="s">
        <v>57</v>
      </c>
      <c r="C330" s="61" t="s">
        <v>58</v>
      </c>
      <c r="D330" s="61" t="s">
        <v>41</v>
      </c>
      <c r="E330" s="16" t="s">
        <v>59</v>
      </c>
      <c r="F330" s="157">
        <f t="shared" si="25"/>
        <v>350380</v>
      </c>
      <c r="G330" s="158">
        <v>0</v>
      </c>
      <c r="H330" s="158">
        <v>312380</v>
      </c>
      <c r="I330" s="30">
        <f t="shared" si="21"/>
        <v>0</v>
      </c>
      <c r="J330" s="30">
        <f t="shared" si="22"/>
        <v>1413830</v>
      </c>
      <c r="K330" s="158">
        <v>0</v>
      </c>
      <c r="L330" s="158">
        <v>38000</v>
      </c>
      <c r="M330" s="38">
        <f t="shared" si="23"/>
        <v>0</v>
      </c>
      <c r="N330" s="38">
        <f t="shared" si="24"/>
        <v>94716</v>
      </c>
      <c r="Q330" s="77" t="s">
        <v>64</v>
      </c>
      <c r="R330" s="69">
        <v>160985</v>
      </c>
      <c r="S330" s="69">
        <v>691163</v>
      </c>
      <c r="U330" s="77" t="s">
        <v>76</v>
      </c>
      <c r="V330" s="69"/>
      <c r="W330" s="69">
        <v>326406</v>
      </c>
      <c r="Y330" s="38">
        <v>0</v>
      </c>
      <c r="Z330" s="38">
        <v>94716</v>
      </c>
      <c r="AA330" s="38"/>
    </row>
    <row r="331" spans="1:27" ht="15">
      <c r="A331" s="61">
        <v>304</v>
      </c>
      <c r="B331" s="62" t="s">
        <v>60</v>
      </c>
      <c r="C331" s="61" t="s">
        <v>61</v>
      </c>
      <c r="D331" s="61" t="s">
        <v>41</v>
      </c>
      <c r="E331" s="16" t="s">
        <v>62</v>
      </c>
      <c r="F331" s="157">
        <f t="shared" si="25"/>
        <v>6810878</v>
      </c>
      <c r="G331" s="158">
        <v>279000</v>
      </c>
      <c r="H331" s="158">
        <v>34300</v>
      </c>
      <c r="I331" s="30">
        <f t="shared" si="21"/>
        <v>385133</v>
      </c>
      <c r="J331" s="30">
        <f t="shared" si="22"/>
        <v>2143729</v>
      </c>
      <c r="K331" s="158">
        <v>0</v>
      </c>
      <c r="L331" s="158">
        <v>6497578</v>
      </c>
      <c r="M331" s="38">
        <f t="shared" si="23"/>
        <v>508200</v>
      </c>
      <c r="N331" s="38">
        <f t="shared" si="24"/>
        <v>4276127</v>
      </c>
      <c r="Q331" s="77" t="s">
        <v>67</v>
      </c>
      <c r="R331" s="67"/>
      <c r="S331" s="69">
        <v>53971518</v>
      </c>
      <c r="U331" s="77" t="s">
        <v>79</v>
      </c>
      <c r="V331" s="69">
        <v>29750</v>
      </c>
      <c r="W331" s="69">
        <v>11257469</v>
      </c>
      <c r="Y331" s="38">
        <v>508200</v>
      </c>
      <c r="Z331" s="38">
        <v>4276127</v>
      </c>
      <c r="AA331" s="38"/>
    </row>
    <row r="332" spans="1:27" ht="15">
      <c r="A332" s="61">
        <v>305</v>
      </c>
      <c r="B332" s="62" t="s">
        <v>63</v>
      </c>
      <c r="C332" s="61" t="s">
        <v>64</v>
      </c>
      <c r="D332" s="61" t="s">
        <v>41</v>
      </c>
      <c r="E332" s="16" t="s">
        <v>65</v>
      </c>
      <c r="F332" s="157">
        <f t="shared" si="25"/>
        <v>1670315</v>
      </c>
      <c r="G332" s="158">
        <v>0</v>
      </c>
      <c r="H332" s="158">
        <v>803576</v>
      </c>
      <c r="I332" s="30">
        <f t="shared" si="21"/>
        <v>160985</v>
      </c>
      <c r="J332" s="30">
        <f t="shared" si="22"/>
        <v>691163</v>
      </c>
      <c r="K332" s="158">
        <v>10436</v>
      </c>
      <c r="L332" s="158">
        <v>856303</v>
      </c>
      <c r="M332" s="38">
        <f t="shared" si="23"/>
        <v>0</v>
      </c>
      <c r="N332" s="38">
        <f t="shared" si="24"/>
        <v>225556</v>
      </c>
      <c r="Q332" s="77" t="s">
        <v>70</v>
      </c>
      <c r="R332" s="69">
        <v>2213226</v>
      </c>
      <c r="S332" s="69">
        <v>5322731</v>
      </c>
      <c r="U332" s="77" t="s">
        <v>81</v>
      </c>
      <c r="V332" s="67">
        <v>415000</v>
      </c>
      <c r="W332" s="69">
        <v>105571072</v>
      </c>
      <c r="Y332" s="38">
        <v>0</v>
      </c>
      <c r="Z332" s="38">
        <v>225556</v>
      </c>
      <c r="AA332" s="38"/>
    </row>
    <row r="333" spans="1:27" ht="15">
      <c r="A333" s="61">
        <v>306</v>
      </c>
      <c r="B333" s="62" t="s">
        <v>66</v>
      </c>
      <c r="C333" s="61" t="s">
        <v>67</v>
      </c>
      <c r="D333" s="61" t="s">
        <v>41</v>
      </c>
      <c r="E333" s="16" t="s">
        <v>68</v>
      </c>
      <c r="F333" s="157">
        <f t="shared" si="25"/>
        <v>61767306</v>
      </c>
      <c r="G333" s="158">
        <v>7490960</v>
      </c>
      <c r="H333" s="158">
        <v>23914763</v>
      </c>
      <c r="I333" s="30">
        <f t="shared" si="21"/>
        <v>0</v>
      </c>
      <c r="J333" s="30">
        <f t="shared" si="22"/>
        <v>53971518</v>
      </c>
      <c r="K333" s="158">
        <v>24137160</v>
      </c>
      <c r="L333" s="158">
        <v>6224423</v>
      </c>
      <c r="M333" s="38">
        <f t="shared" si="23"/>
        <v>0</v>
      </c>
      <c r="N333" s="38">
        <f t="shared" si="24"/>
        <v>574738</v>
      </c>
      <c r="Q333" s="77" t="s">
        <v>73</v>
      </c>
      <c r="R333" s="69">
        <v>64100</v>
      </c>
      <c r="S333" s="69">
        <v>3340576</v>
      </c>
      <c r="U333" s="77" t="s">
        <v>83</v>
      </c>
      <c r="V333" s="69">
        <v>570065</v>
      </c>
      <c r="W333" s="69">
        <v>17864067</v>
      </c>
      <c r="Y333" s="38">
        <v>0</v>
      </c>
      <c r="Z333" s="38">
        <v>574738</v>
      </c>
      <c r="AA333" s="38"/>
    </row>
    <row r="334" spans="1:27" ht="15">
      <c r="A334" s="61">
        <v>307</v>
      </c>
      <c r="B334" s="62" t="s">
        <v>69</v>
      </c>
      <c r="C334" s="61" t="s">
        <v>70</v>
      </c>
      <c r="D334" s="61" t="s">
        <v>41</v>
      </c>
      <c r="E334" s="16" t="s">
        <v>71</v>
      </c>
      <c r="F334" s="157">
        <f t="shared" si="25"/>
        <v>16322219</v>
      </c>
      <c r="G334" s="158">
        <v>5084800</v>
      </c>
      <c r="H334" s="158">
        <v>7703121</v>
      </c>
      <c r="I334" s="30">
        <f t="shared" si="21"/>
        <v>2213226</v>
      </c>
      <c r="J334" s="30">
        <f t="shared" si="22"/>
        <v>5322731</v>
      </c>
      <c r="K334" s="158">
        <v>425000</v>
      </c>
      <c r="L334" s="158">
        <v>3109298</v>
      </c>
      <c r="M334" s="38">
        <f t="shared" si="23"/>
        <v>537600</v>
      </c>
      <c r="N334" s="38">
        <f t="shared" si="24"/>
        <v>2063454</v>
      </c>
      <c r="Q334" s="77" t="s">
        <v>76</v>
      </c>
      <c r="R334" s="69">
        <v>800400</v>
      </c>
      <c r="S334" s="69">
        <v>2159850</v>
      </c>
      <c r="U334" s="77" t="s">
        <v>86</v>
      </c>
      <c r="V334" s="67"/>
      <c r="W334" s="69">
        <v>13655449</v>
      </c>
      <c r="Y334" s="38">
        <v>537600</v>
      </c>
      <c r="Z334" s="38">
        <v>2063454</v>
      </c>
      <c r="AA334" s="38"/>
    </row>
    <row r="335" spans="1:27" ht="15">
      <c r="A335" s="61">
        <v>308</v>
      </c>
      <c r="B335" s="62" t="s">
        <v>72</v>
      </c>
      <c r="C335" s="61" t="s">
        <v>73</v>
      </c>
      <c r="D335" s="61" t="s">
        <v>41</v>
      </c>
      <c r="E335" s="16" t="s">
        <v>74</v>
      </c>
      <c r="F335" s="157">
        <f t="shared" si="25"/>
        <v>5793311</v>
      </c>
      <c r="G335" s="158">
        <v>710550</v>
      </c>
      <c r="H335" s="158">
        <v>3674379</v>
      </c>
      <c r="I335" s="30">
        <f t="shared" si="21"/>
        <v>64100</v>
      </c>
      <c r="J335" s="30">
        <f t="shared" si="22"/>
        <v>3340576</v>
      </c>
      <c r="K335" s="158">
        <v>0</v>
      </c>
      <c r="L335" s="158">
        <v>1408382</v>
      </c>
      <c r="M335" s="38">
        <f t="shared" si="23"/>
        <v>418000</v>
      </c>
      <c r="N335" s="38">
        <f t="shared" si="24"/>
        <v>4611849</v>
      </c>
      <c r="Q335" s="77" t="s">
        <v>79</v>
      </c>
      <c r="R335" s="69">
        <v>839806</v>
      </c>
      <c r="S335" s="69">
        <v>14875664</v>
      </c>
      <c r="U335" s="77" t="s">
        <v>89</v>
      </c>
      <c r="V335" s="69">
        <v>97501</v>
      </c>
      <c r="W335" s="69">
        <v>60513481</v>
      </c>
      <c r="Y335" s="38">
        <v>418000</v>
      </c>
      <c r="Z335" s="38">
        <v>4611849</v>
      </c>
      <c r="AA335" s="38"/>
    </row>
    <row r="336" spans="1:27" ht="15">
      <c r="A336" s="61">
        <v>309</v>
      </c>
      <c r="B336" s="62" t="s">
        <v>75</v>
      </c>
      <c r="C336" s="61" t="s">
        <v>76</v>
      </c>
      <c r="D336" s="61" t="s">
        <v>41</v>
      </c>
      <c r="E336" s="16" t="s">
        <v>77</v>
      </c>
      <c r="F336" s="157">
        <f t="shared" si="25"/>
        <v>3113841</v>
      </c>
      <c r="G336" s="158">
        <v>34563</v>
      </c>
      <c r="H336" s="158">
        <v>2535191</v>
      </c>
      <c r="I336" s="30">
        <f t="shared" si="21"/>
        <v>800400</v>
      </c>
      <c r="J336" s="30">
        <f t="shared" si="22"/>
        <v>2159850</v>
      </c>
      <c r="K336" s="158">
        <v>0</v>
      </c>
      <c r="L336" s="158">
        <v>544087</v>
      </c>
      <c r="M336" s="38">
        <f t="shared" si="23"/>
        <v>0</v>
      </c>
      <c r="N336" s="38">
        <f t="shared" si="24"/>
        <v>326406</v>
      </c>
      <c r="Q336" s="77" t="s">
        <v>81</v>
      </c>
      <c r="R336" s="69">
        <v>92000</v>
      </c>
      <c r="S336" s="69">
        <v>16086562</v>
      </c>
      <c r="U336" s="77" t="s">
        <v>92</v>
      </c>
      <c r="V336" s="67">
        <v>185000</v>
      </c>
      <c r="W336" s="69">
        <v>40431412</v>
      </c>
      <c r="Y336" s="38">
        <v>0</v>
      </c>
      <c r="Z336" s="38">
        <v>326406</v>
      </c>
      <c r="AA336" s="38"/>
    </row>
    <row r="337" spans="1:27" ht="15">
      <c r="A337" s="61">
        <v>310</v>
      </c>
      <c r="B337" s="62" t="s">
        <v>78</v>
      </c>
      <c r="C337" s="61" t="s">
        <v>79</v>
      </c>
      <c r="D337" s="61" t="s">
        <v>41</v>
      </c>
      <c r="E337" s="16" t="s">
        <v>1571</v>
      </c>
      <c r="F337" s="157">
        <f t="shared" si="25"/>
        <v>120969722</v>
      </c>
      <c r="G337" s="158">
        <v>74004505</v>
      </c>
      <c r="H337" s="158">
        <v>14765781</v>
      </c>
      <c r="I337" s="30">
        <f t="shared" si="21"/>
        <v>839806</v>
      </c>
      <c r="J337" s="30">
        <f t="shared" si="22"/>
        <v>14875664</v>
      </c>
      <c r="K337" s="158">
        <v>22327987</v>
      </c>
      <c r="L337" s="158">
        <v>9871449</v>
      </c>
      <c r="M337" s="38">
        <f t="shared" si="23"/>
        <v>29750</v>
      </c>
      <c r="N337" s="38">
        <f t="shared" si="24"/>
        <v>11257469</v>
      </c>
      <c r="Q337" s="77" t="s">
        <v>83</v>
      </c>
      <c r="R337" s="69">
        <v>1498150</v>
      </c>
      <c r="S337" s="69">
        <v>9945776</v>
      </c>
      <c r="U337" s="77" t="s">
        <v>95</v>
      </c>
      <c r="V337" s="69"/>
      <c r="W337" s="69">
        <v>16690031</v>
      </c>
      <c r="Y337" s="38">
        <v>29750</v>
      </c>
      <c r="Z337" s="38">
        <v>11257469</v>
      </c>
      <c r="AA337" s="38"/>
    </row>
    <row r="338" spans="1:27" ht="15">
      <c r="A338" s="61">
        <v>311</v>
      </c>
      <c r="B338" s="62" t="s">
        <v>80</v>
      </c>
      <c r="C338" s="61" t="s">
        <v>81</v>
      </c>
      <c r="D338" s="61" t="s">
        <v>41</v>
      </c>
      <c r="E338" s="16" t="s">
        <v>573</v>
      </c>
      <c r="F338" s="157">
        <f t="shared" si="25"/>
        <v>75083550</v>
      </c>
      <c r="G338" s="158">
        <v>15055950</v>
      </c>
      <c r="H338" s="158">
        <v>9824448</v>
      </c>
      <c r="I338" s="30">
        <f t="shared" si="21"/>
        <v>92000</v>
      </c>
      <c r="J338" s="30">
        <f t="shared" si="22"/>
        <v>16086562</v>
      </c>
      <c r="K338" s="158">
        <v>17256461</v>
      </c>
      <c r="L338" s="158">
        <v>32946691</v>
      </c>
      <c r="M338" s="38">
        <f t="shared" si="23"/>
        <v>415000</v>
      </c>
      <c r="N338" s="38">
        <f t="shared" si="24"/>
        <v>105571072</v>
      </c>
      <c r="Q338" s="77" t="s">
        <v>86</v>
      </c>
      <c r="R338" s="69">
        <v>264000</v>
      </c>
      <c r="S338" s="69">
        <v>6750681</v>
      </c>
      <c r="U338" s="77" t="s">
        <v>98</v>
      </c>
      <c r="V338" s="67"/>
      <c r="W338" s="69">
        <v>8840954</v>
      </c>
      <c r="Y338" s="38">
        <v>415000</v>
      </c>
      <c r="Z338" s="38">
        <v>105571072</v>
      </c>
      <c r="AA338" s="38"/>
    </row>
    <row r="339" spans="1:27" ht="15">
      <c r="A339" s="61">
        <v>312</v>
      </c>
      <c r="B339" s="62" t="s">
        <v>82</v>
      </c>
      <c r="C339" s="61" t="s">
        <v>83</v>
      </c>
      <c r="D339" s="61" t="s">
        <v>41</v>
      </c>
      <c r="E339" s="16" t="s">
        <v>84</v>
      </c>
      <c r="F339" s="157">
        <f t="shared" si="25"/>
        <v>54594602</v>
      </c>
      <c r="G339" s="158">
        <v>1795901</v>
      </c>
      <c r="H339" s="158">
        <v>18436468</v>
      </c>
      <c r="I339" s="30">
        <f t="shared" si="21"/>
        <v>1498150</v>
      </c>
      <c r="J339" s="30">
        <f t="shared" si="22"/>
        <v>9945776</v>
      </c>
      <c r="K339" s="158">
        <v>19776875</v>
      </c>
      <c r="L339" s="158">
        <v>14585358</v>
      </c>
      <c r="M339" s="38">
        <f t="shared" si="23"/>
        <v>570065</v>
      </c>
      <c r="N339" s="38">
        <f t="shared" si="24"/>
        <v>17864067</v>
      </c>
      <c r="Q339" s="77" t="s">
        <v>89</v>
      </c>
      <c r="R339" s="69">
        <v>1700676</v>
      </c>
      <c r="S339" s="69">
        <v>14043114</v>
      </c>
      <c r="U339" s="77" t="s">
        <v>101</v>
      </c>
      <c r="V339" s="67">
        <v>20523459</v>
      </c>
      <c r="W339" s="69">
        <v>33159610</v>
      </c>
      <c r="Y339" s="38">
        <v>570065</v>
      </c>
      <c r="Z339" s="38">
        <v>17864067</v>
      </c>
      <c r="AA339" s="38"/>
    </row>
    <row r="340" spans="1:27" ht="15">
      <c r="A340" s="61">
        <v>313</v>
      </c>
      <c r="B340" s="62" t="s">
        <v>85</v>
      </c>
      <c r="C340" s="61" t="s">
        <v>86</v>
      </c>
      <c r="D340" s="61" t="s">
        <v>41</v>
      </c>
      <c r="E340" s="16" t="s">
        <v>87</v>
      </c>
      <c r="F340" s="157">
        <f t="shared" si="25"/>
        <v>33552682</v>
      </c>
      <c r="G340" s="158">
        <v>2844603</v>
      </c>
      <c r="H340" s="158">
        <v>9179753</v>
      </c>
      <c r="I340" s="30">
        <f t="shared" si="21"/>
        <v>264000</v>
      </c>
      <c r="J340" s="30">
        <f t="shared" si="22"/>
        <v>6750681</v>
      </c>
      <c r="K340" s="158">
        <v>1192004</v>
      </c>
      <c r="L340" s="158">
        <v>20336322</v>
      </c>
      <c r="M340" s="38">
        <f t="shared" si="23"/>
        <v>0</v>
      </c>
      <c r="N340" s="38">
        <f t="shared" si="24"/>
        <v>13655449</v>
      </c>
      <c r="Q340" s="77" t="s">
        <v>92</v>
      </c>
      <c r="R340" s="69">
        <v>21550</v>
      </c>
      <c r="S340" s="69">
        <v>6887877</v>
      </c>
      <c r="U340" s="77" t="s">
        <v>104</v>
      </c>
      <c r="V340" s="67">
        <v>4357602</v>
      </c>
      <c r="W340" s="69">
        <v>25076247</v>
      </c>
      <c r="Y340" s="38">
        <v>0</v>
      </c>
      <c r="Z340" s="38">
        <v>13655449</v>
      </c>
      <c r="AA340" s="38"/>
    </row>
    <row r="341" spans="1:27" ht="15">
      <c r="A341" s="61">
        <v>314</v>
      </c>
      <c r="B341" s="62" t="s">
        <v>88</v>
      </c>
      <c r="C341" s="61" t="s">
        <v>89</v>
      </c>
      <c r="D341" s="61" t="s">
        <v>41</v>
      </c>
      <c r="E341" s="16" t="s">
        <v>90</v>
      </c>
      <c r="F341" s="157">
        <f t="shared" si="25"/>
        <v>149511373</v>
      </c>
      <c r="G341" s="158">
        <v>14282527</v>
      </c>
      <c r="H341" s="158">
        <v>14088426</v>
      </c>
      <c r="I341" s="30">
        <f t="shared" si="21"/>
        <v>1700676</v>
      </c>
      <c r="J341" s="30">
        <f t="shared" si="22"/>
        <v>14043114</v>
      </c>
      <c r="K341" s="158">
        <v>48812867</v>
      </c>
      <c r="L341" s="158">
        <v>72327553</v>
      </c>
      <c r="M341" s="38">
        <f t="shared" si="23"/>
        <v>97501</v>
      </c>
      <c r="N341" s="38">
        <f t="shared" si="24"/>
        <v>60513481</v>
      </c>
      <c r="Q341" s="77" t="s">
        <v>95</v>
      </c>
      <c r="R341" s="69">
        <v>1267391</v>
      </c>
      <c r="S341" s="69">
        <v>20378559</v>
      </c>
      <c r="U341" s="77" t="s">
        <v>107</v>
      </c>
      <c r="V341" s="69">
        <v>25000</v>
      </c>
      <c r="W341" s="69">
        <v>1455928</v>
      </c>
      <c r="Y341" s="38">
        <v>97501</v>
      </c>
      <c r="Z341" s="38">
        <v>60513481</v>
      </c>
      <c r="AA341" s="38"/>
    </row>
    <row r="342" spans="1:27" ht="15">
      <c r="A342" s="61">
        <v>315</v>
      </c>
      <c r="B342" s="62" t="s">
        <v>91</v>
      </c>
      <c r="C342" s="61" t="s">
        <v>92</v>
      </c>
      <c r="D342" s="61" t="s">
        <v>41</v>
      </c>
      <c r="E342" s="16" t="s">
        <v>93</v>
      </c>
      <c r="F342" s="157">
        <f t="shared" si="25"/>
        <v>44107079</v>
      </c>
      <c r="G342" s="158">
        <v>1582301</v>
      </c>
      <c r="H342" s="158">
        <v>8381476</v>
      </c>
      <c r="I342" s="30">
        <f t="shared" si="21"/>
        <v>21550</v>
      </c>
      <c r="J342" s="30">
        <f t="shared" si="22"/>
        <v>6887877</v>
      </c>
      <c r="K342" s="158">
        <v>5896228</v>
      </c>
      <c r="L342" s="158">
        <v>28247074</v>
      </c>
      <c r="M342" s="38">
        <f t="shared" si="23"/>
        <v>185000</v>
      </c>
      <c r="N342" s="38">
        <f t="shared" si="24"/>
        <v>40431412</v>
      </c>
      <c r="Q342" s="77" t="s">
        <v>98</v>
      </c>
      <c r="R342" s="69">
        <v>87165</v>
      </c>
      <c r="S342" s="69">
        <v>1955204</v>
      </c>
      <c r="U342" s="77" t="s">
        <v>110</v>
      </c>
      <c r="V342" s="69"/>
      <c r="W342" s="69">
        <v>512535</v>
      </c>
      <c r="Y342" s="38">
        <v>185000</v>
      </c>
      <c r="Z342" s="38">
        <v>40431412</v>
      </c>
      <c r="AA342" s="38"/>
    </row>
    <row r="343" spans="1:27" ht="15">
      <c r="A343" s="61">
        <v>316</v>
      </c>
      <c r="B343" s="62" t="s">
        <v>94</v>
      </c>
      <c r="C343" s="61" t="s">
        <v>95</v>
      </c>
      <c r="D343" s="61" t="s">
        <v>41</v>
      </c>
      <c r="E343" s="16" t="s">
        <v>96</v>
      </c>
      <c r="F343" s="157">
        <f t="shared" si="25"/>
        <v>33671171</v>
      </c>
      <c r="G343" s="158">
        <v>7834509</v>
      </c>
      <c r="H343" s="158">
        <v>14953149</v>
      </c>
      <c r="I343" s="30">
        <f t="shared" si="21"/>
        <v>1267391</v>
      </c>
      <c r="J343" s="30">
        <f t="shared" si="22"/>
        <v>20378559</v>
      </c>
      <c r="K343" s="158">
        <v>2193092</v>
      </c>
      <c r="L343" s="158">
        <v>8690421</v>
      </c>
      <c r="M343" s="38">
        <f t="shared" si="23"/>
        <v>0</v>
      </c>
      <c r="N343" s="38">
        <f t="shared" si="24"/>
        <v>16690031</v>
      </c>
      <c r="Q343" s="77" t="s">
        <v>101</v>
      </c>
      <c r="R343" s="69">
        <v>1188871</v>
      </c>
      <c r="S343" s="69">
        <v>12238410</v>
      </c>
      <c r="U343" s="77" t="s">
        <v>113</v>
      </c>
      <c r="V343" s="69">
        <v>6965672</v>
      </c>
      <c r="W343" s="69">
        <v>72082942</v>
      </c>
      <c r="Y343" s="38">
        <v>0</v>
      </c>
      <c r="Z343" s="38">
        <v>16690031</v>
      </c>
      <c r="AA343" s="38"/>
    </row>
    <row r="344" spans="1:27" ht="15">
      <c r="A344" s="61">
        <v>317</v>
      </c>
      <c r="B344" s="62" t="s">
        <v>97</v>
      </c>
      <c r="C344" s="61" t="s">
        <v>98</v>
      </c>
      <c r="D344" s="61" t="s">
        <v>41</v>
      </c>
      <c r="E344" s="16" t="s">
        <v>99</v>
      </c>
      <c r="F344" s="157">
        <f t="shared" si="25"/>
        <v>5616108</v>
      </c>
      <c r="G344" s="158">
        <v>112000</v>
      </c>
      <c r="H344" s="158">
        <v>2962469</v>
      </c>
      <c r="I344" s="30">
        <f t="shared" si="21"/>
        <v>87165</v>
      </c>
      <c r="J344" s="30">
        <f t="shared" si="22"/>
        <v>1955204</v>
      </c>
      <c r="K344" s="158">
        <v>819000</v>
      </c>
      <c r="L344" s="158">
        <v>1722639</v>
      </c>
      <c r="M344" s="38">
        <f t="shared" si="23"/>
        <v>0</v>
      </c>
      <c r="N344" s="38">
        <f t="shared" si="24"/>
        <v>8840954</v>
      </c>
      <c r="Q344" s="77" t="s">
        <v>104</v>
      </c>
      <c r="R344" s="69">
        <v>938556</v>
      </c>
      <c r="S344" s="69">
        <v>3161338</v>
      </c>
      <c r="U344" s="77" t="s">
        <v>117</v>
      </c>
      <c r="V344" s="67">
        <v>10000</v>
      </c>
      <c r="W344" s="69">
        <v>411133</v>
      </c>
      <c r="Y344" s="38">
        <v>0</v>
      </c>
      <c r="Z344" s="38">
        <v>8840954</v>
      </c>
      <c r="AA344" s="38"/>
    </row>
    <row r="345" spans="1:27" ht="15">
      <c r="A345" s="61">
        <v>318</v>
      </c>
      <c r="B345" s="62" t="s">
        <v>100</v>
      </c>
      <c r="C345" s="61" t="s">
        <v>101</v>
      </c>
      <c r="D345" s="61" t="s">
        <v>41</v>
      </c>
      <c r="E345" s="16" t="s">
        <v>102</v>
      </c>
      <c r="F345" s="157">
        <f t="shared" si="25"/>
        <v>86316608</v>
      </c>
      <c r="G345" s="158">
        <v>19332006</v>
      </c>
      <c r="H345" s="158">
        <v>12634275</v>
      </c>
      <c r="I345" s="30">
        <f t="shared" si="21"/>
        <v>1188871</v>
      </c>
      <c r="J345" s="30">
        <f t="shared" si="22"/>
        <v>12238410</v>
      </c>
      <c r="K345" s="158">
        <v>13008352</v>
      </c>
      <c r="L345" s="158">
        <v>41341975</v>
      </c>
      <c r="M345" s="38">
        <f t="shared" si="23"/>
        <v>20523459</v>
      </c>
      <c r="N345" s="38">
        <f t="shared" si="24"/>
        <v>33159610</v>
      </c>
      <c r="Q345" s="77" t="s">
        <v>107</v>
      </c>
      <c r="R345" s="69">
        <v>83152</v>
      </c>
      <c r="S345" s="69">
        <v>4787462</v>
      </c>
      <c r="U345" s="77" t="s">
        <v>120</v>
      </c>
      <c r="V345" s="69"/>
      <c r="W345" s="69">
        <v>321087</v>
      </c>
      <c r="Y345" s="38">
        <v>20523459</v>
      </c>
      <c r="Z345" s="38">
        <v>33159610</v>
      </c>
      <c r="AA345" s="38"/>
    </row>
    <row r="346" spans="1:27" ht="15">
      <c r="A346" s="61">
        <v>319</v>
      </c>
      <c r="B346" s="62" t="s">
        <v>103</v>
      </c>
      <c r="C346" s="61" t="s">
        <v>104</v>
      </c>
      <c r="D346" s="61" t="s">
        <v>41</v>
      </c>
      <c r="E346" s="16" t="s">
        <v>105</v>
      </c>
      <c r="F346" s="157">
        <f t="shared" si="25"/>
        <v>27170083</v>
      </c>
      <c r="G346" s="158">
        <v>2371555</v>
      </c>
      <c r="H346" s="158">
        <v>2305303</v>
      </c>
      <c r="I346" s="30">
        <f t="shared" si="21"/>
        <v>938556</v>
      </c>
      <c r="J346" s="30">
        <f t="shared" si="22"/>
        <v>3161338</v>
      </c>
      <c r="K346" s="158">
        <v>3587100</v>
      </c>
      <c r="L346" s="158">
        <v>18906125</v>
      </c>
      <c r="M346" s="38">
        <f t="shared" si="23"/>
        <v>4357602</v>
      </c>
      <c r="N346" s="38">
        <f t="shared" si="24"/>
        <v>25076247</v>
      </c>
      <c r="Q346" s="77" t="s">
        <v>110</v>
      </c>
      <c r="R346" s="69">
        <v>478529</v>
      </c>
      <c r="S346" s="69">
        <v>3816949</v>
      </c>
      <c r="U346" s="77" t="s">
        <v>123</v>
      </c>
      <c r="V346" s="67"/>
      <c r="W346" s="69">
        <v>7406031</v>
      </c>
      <c r="Y346" s="38">
        <v>4357602</v>
      </c>
      <c r="Z346" s="38">
        <v>25076247</v>
      </c>
      <c r="AA346" s="38"/>
    </row>
    <row r="347" spans="1:27" ht="15">
      <c r="A347" s="61">
        <v>320</v>
      </c>
      <c r="B347" s="62" t="s">
        <v>106</v>
      </c>
      <c r="C347" s="61" t="s">
        <v>107</v>
      </c>
      <c r="D347" s="61" t="s">
        <v>41</v>
      </c>
      <c r="E347" s="16" t="s">
        <v>108</v>
      </c>
      <c r="F347" s="157">
        <f t="shared" si="25"/>
        <v>8211205</v>
      </c>
      <c r="G347" s="158">
        <v>871002</v>
      </c>
      <c r="H347" s="158">
        <v>4988386</v>
      </c>
      <c r="I347" s="30">
        <f t="shared" si="21"/>
        <v>83152</v>
      </c>
      <c r="J347" s="30">
        <f t="shared" si="22"/>
        <v>4787462</v>
      </c>
      <c r="K347" s="158">
        <v>0</v>
      </c>
      <c r="L347" s="158">
        <v>2351817</v>
      </c>
      <c r="M347" s="38">
        <f t="shared" si="23"/>
        <v>25000</v>
      </c>
      <c r="N347" s="38">
        <f t="shared" si="24"/>
        <v>1455928</v>
      </c>
      <c r="Q347" s="77" t="s">
        <v>113</v>
      </c>
      <c r="R347" s="69">
        <v>8012859</v>
      </c>
      <c r="S347" s="69">
        <v>22045220</v>
      </c>
      <c r="U347" s="77" t="s">
        <v>126</v>
      </c>
      <c r="V347" s="67">
        <v>23000</v>
      </c>
      <c r="W347" s="69">
        <v>1018634</v>
      </c>
      <c r="Y347" s="38">
        <v>25000</v>
      </c>
      <c r="Z347" s="38">
        <v>1455928</v>
      </c>
      <c r="AA347" s="38"/>
    </row>
    <row r="348" spans="1:27" ht="15">
      <c r="A348" s="61">
        <v>321</v>
      </c>
      <c r="B348" s="62" t="s">
        <v>109</v>
      </c>
      <c r="C348" s="61" t="s">
        <v>110</v>
      </c>
      <c r="D348" s="61" t="s">
        <v>41</v>
      </c>
      <c r="E348" s="16" t="s">
        <v>111</v>
      </c>
      <c r="F348" s="157">
        <f t="shared" si="25"/>
        <v>2672830</v>
      </c>
      <c r="G348" s="158">
        <v>176001</v>
      </c>
      <c r="H348" s="158">
        <v>1714048</v>
      </c>
      <c r="I348" s="30">
        <f t="shared" si="21"/>
        <v>478529</v>
      </c>
      <c r="J348" s="30">
        <f t="shared" si="22"/>
        <v>3816949</v>
      </c>
      <c r="K348" s="158">
        <v>33001</v>
      </c>
      <c r="L348" s="158">
        <v>749780</v>
      </c>
      <c r="M348" s="38">
        <f t="shared" si="23"/>
        <v>0</v>
      </c>
      <c r="N348" s="38">
        <f t="shared" si="24"/>
        <v>512535</v>
      </c>
      <c r="Q348" s="77" t="s">
        <v>117</v>
      </c>
      <c r="R348" s="69">
        <v>375902</v>
      </c>
      <c r="S348" s="69">
        <v>1010894</v>
      </c>
      <c r="U348" s="77" t="s">
        <v>129</v>
      </c>
      <c r="V348" s="67"/>
      <c r="W348" s="69">
        <v>789456</v>
      </c>
      <c r="Y348" s="38">
        <v>0</v>
      </c>
      <c r="Z348" s="38">
        <v>512535</v>
      </c>
      <c r="AA348" s="38"/>
    </row>
    <row r="349" spans="1:27" ht="15">
      <c r="A349" s="61">
        <v>322</v>
      </c>
      <c r="B349" s="62" t="s">
        <v>112</v>
      </c>
      <c r="C349" s="61" t="s">
        <v>113</v>
      </c>
      <c r="D349" s="61" t="s">
        <v>41</v>
      </c>
      <c r="E349" s="16" t="s">
        <v>114</v>
      </c>
      <c r="F349" s="157">
        <f t="shared" si="25"/>
        <v>164095737</v>
      </c>
      <c r="G349" s="158">
        <v>14938062</v>
      </c>
      <c r="H349" s="158">
        <v>27185145</v>
      </c>
      <c r="I349" s="30">
        <f aca="true" t="shared" si="26" ref="I349:I412">VLOOKUP(C349,Q$28:S$600,2,FALSE)</f>
        <v>8012859</v>
      </c>
      <c r="J349" s="30">
        <f aca="true" t="shared" si="27" ref="J349:J412">VLOOKUP(C349,Q$28:S$600,3,FALSE)</f>
        <v>22045220</v>
      </c>
      <c r="K349" s="158">
        <v>27128107</v>
      </c>
      <c r="L349" s="158">
        <v>94844423</v>
      </c>
      <c r="M349" s="38">
        <f aca="true" t="shared" si="28" ref="M349:M412">VLOOKUP(C349,U$28:W$600,2,FALSE)</f>
        <v>6965672</v>
      </c>
      <c r="N349" s="38">
        <f aca="true" t="shared" si="29" ref="N349:N412">VLOOKUP(C349,U$28:W$600,3,FALSE)</f>
        <v>72082942</v>
      </c>
      <c r="Q349" s="77" t="s">
        <v>120</v>
      </c>
      <c r="R349" s="69">
        <v>327200</v>
      </c>
      <c r="S349" s="69">
        <v>640365</v>
      </c>
      <c r="U349" s="77" t="s">
        <v>132</v>
      </c>
      <c r="V349" s="67">
        <v>17500</v>
      </c>
      <c r="W349" s="69">
        <v>1857511</v>
      </c>
      <c r="Y349" s="38">
        <v>6965672</v>
      </c>
      <c r="Z349" s="38">
        <v>72082942</v>
      </c>
      <c r="AA349" s="38"/>
    </row>
    <row r="350" spans="1:27" ht="15">
      <c r="A350" s="61">
        <v>323</v>
      </c>
      <c r="B350" s="62" t="s">
        <v>116</v>
      </c>
      <c r="C350" s="61" t="s">
        <v>117</v>
      </c>
      <c r="D350" s="61" t="s">
        <v>115</v>
      </c>
      <c r="E350" s="16" t="s">
        <v>118</v>
      </c>
      <c r="F350" s="157">
        <f t="shared" si="25"/>
        <v>3073902</v>
      </c>
      <c r="G350" s="158">
        <v>0</v>
      </c>
      <c r="H350" s="158">
        <v>2370317</v>
      </c>
      <c r="I350" s="30">
        <f t="shared" si="26"/>
        <v>375902</v>
      </c>
      <c r="J350" s="30">
        <f t="shared" si="27"/>
        <v>1010894</v>
      </c>
      <c r="K350" s="158">
        <v>400160</v>
      </c>
      <c r="L350" s="158">
        <v>303425</v>
      </c>
      <c r="M350" s="38">
        <f t="shared" si="28"/>
        <v>10000</v>
      </c>
      <c r="N350" s="38">
        <f t="shared" si="29"/>
        <v>411133</v>
      </c>
      <c r="Q350" s="77" t="s">
        <v>123</v>
      </c>
      <c r="R350" s="69">
        <v>74540</v>
      </c>
      <c r="S350" s="69">
        <v>5020485</v>
      </c>
      <c r="U350" s="77" t="s">
        <v>135</v>
      </c>
      <c r="V350" s="67"/>
      <c r="W350" s="69">
        <v>437247</v>
      </c>
      <c r="Y350" s="38">
        <v>10000</v>
      </c>
      <c r="Z350" s="38">
        <v>411133</v>
      </c>
      <c r="AA350" s="38"/>
    </row>
    <row r="351" spans="1:27" ht="15">
      <c r="A351" s="61">
        <v>324</v>
      </c>
      <c r="B351" s="62" t="s">
        <v>119</v>
      </c>
      <c r="C351" s="61" t="s">
        <v>120</v>
      </c>
      <c r="D351" s="61" t="s">
        <v>115</v>
      </c>
      <c r="E351" s="16" t="s">
        <v>121</v>
      </c>
      <c r="F351" s="157">
        <f t="shared" si="25"/>
        <v>800894</v>
      </c>
      <c r="G351" s="158">
        <v>0</v>
      </c>
      <c r="H351" s="158">
        <v>672206</v>
      </c>
      <c r="I351" s="30">
        <f t="shared" si="26"/>
        <v>327200</v>
      </c>
      <c r="J351" s="30">
        <f t="shared" si="27"/>
        <v>640365</v>
      </c>
      <c r="K351" s="158">
        <v>0</v>
      </c>
      <c r="L351" s="158">
        <v>128688</v>
      </c>
      <c r="M351" s="38">
        <f t="shared" si="28"/>
        <v>0</v>
      </c>
      <c r="N351" s="38">
        <f t="shared" si="29"/>
        <v>321087</v>
      </c>
      <c r="Q351" s="77" t="s">
        <v>126</v>
      </c>
      <c r="R351" s="69">
        <v>757801</v>
      </c>
      <c r="S351" s="69">
        <v>2107167</v>
      </c>
      <c r="U351" s="77" t="s">
        <v>138</v>
      </c>
      <c r="V351" s="67"/>
      <c r="W351" s="69">
        <v>293257</v>
      </c>
      <c r="Y351" s="38">
        <v>0</v>
      </c>
      <c r="Z351" s="38">
        <v>321087</v>
      </c>
      <c r="AA351" s="38"/>
    </row>
    <row r="352" spans="1:27" ht="15">
      <c r="A352" s="61">
        <v>325</v>
      </c>
      <c r="B352" s="62" t="s">
        <v>122</v>
      </c>
      <c r="C352" s="61" t="s">
        <v>123</v>
      </c>
      <c r="D352" s="61" t="s">
        <v>115</v>
      </c>
      <c r="E352" s="16" t="s">
        <v>124</v>
      </c>
      <c r="F352" s="157">
        <f t="shared" si="25"/>
        <v>11694951</v>
      </c>
      <c r="G352" s="158">
        <v>407443</v>
      </c>
      <c r="H352" s="158">
        <v>6038020</v>
      </c>
      <c r="I352" s="30">
        <f t="shared" si="26"/>
        <v>74540</v>
      </c>
      <c r="J352" s="30">
        <f t="shared" si="27"/>
        <v>5020485</v>
      </c>
      <c r="K352" s="158">
        <v>182936</v>
      </c>
      <c r="L352" s="158">
        <v>5066552</v>
      </c>
      <c r="M352" s="38">
        <f t="shared" si="28"/>
        <v>0</v>
      </c>
      <c r="N352" s="38">
        <f t="shared" si="29"/>
        <v>7406031</v>
      </c>
      <c r="Q352" s="77" t="s">
        <v>129</v>
      </c>
      <c r="R352" s="69">
        <v>773051</v>
      </c>
      <c r="S352" s="69">
        <v>2457207</v>
      </c>
      <c r="U352" s="77" t="s">
        <v>141</v>
      </c>
      <c r="V352" s="67">
        <v>76500</v>
      </c>
      <c r="W352" s="69">
        <v>512497</v>
      </c>
      <c r="Y352" s="38">
        <v>0</v>
      </c>
      <c r="Z352" s="38">
        <v>7406031</v>
      </c>
      <c r="AA352" s="38"/>
    </row>
    <row r="353" spans="1:27" ht="15">
      <c r="A353" s="61">
        <v>326</v>
      </c>
      <c r="B353" s="62" t="s">
        <v>125</v>
      </c>
      <c r="C353" s="61" t="s">
        <v>126</v>
      </c>
      <c r="D353" s="61" t="s">
        <v>115</v>
      </c>
      <c r="E353" s="16" t="s">
        <v>127</v>
      </c>
      <c r="F353" s="157">
        <f t="shared" si="25"/>
        <v>9326887</v>
      </c>
      <c r="G353" s="158">
        <v>662550</v>
      </c>
      <c r="H353" s="158">
        <v>4202389</v>
      </c>
      <c r="I353" s="30">
        <f t="shared" si="26"/>
        <v>757801</v>
      </c>
      <c r="J353" s="30">
        <f t="shared" si="27"/>
        <v>2107167</v>
      </c>
      <c r="K353" s="158">
        <v>216079</v>
      </c>
      <c r="L353" s="158">
        <v>4245869</v>
      </c>
      <c r="M353" s="38">
        <f t="shared" si="28"/>
        <v>23000</v>
      </c>
      <c r="N353" s="38">
        <f t="shared" si="29"/>
        <v>1018634</v>
      </c>
      <c r="Q353" s="77" t="s">
        <v>132</v>
      </c>
      <c r="R353" s="69">
        <v>1662114</v>
      </c>
      <c r="S353" s="69">
        <v>3013748</v>
      </c>
      <c r="U353" s="77" t="s">
        <v>144</v>
      </c>
      <c r="V353" s="69">
        <v>50000</v>
      </c>
      <c r="W353" s="69">
        <v>521383</v>
      </c>
      <c r="Y353" s="38">
        <v>23000</v>
      </c>
      <c r="Z353" s="38">
        <v>1018634</v>
      </c>
      <c r="AA353" s="38"/>
    </row>
    <row r="354" spans="1:27" ht="15">
      <c r="A354" s="61">
        <v>327</v>
      </c>
      <c r="B354" s="62" t="s">
        <v>128</v>
      </c>
      <c r="C354" s="61" t="s">
        <v>129</v>
      </c>
      <c r="D354" s="61" t="s">
        <v>115</v>
      </c>
      <c r="E354" s="16" t="s">
        <v>130</v>
      </c>
      <c r="F354" s="157">
        <f t="shared" si="25"/>
        <v>7757058</v>
      </c>
      <c r="G354" s="158">
        <v>4307601</v>
      </c>
      <c r="H354" s="158">
        <v>3014149</v>
      </c>
      <c r="I354" s="30">
        <f t="shared" si="26"/>
        <v>773051</v>
      </c>
      <c r="J354" s="30">
        <f t="shared" si="27"/>
        <v>2457207</v>
      </c>
      <c r="K354" s="158">
        <v>88500</v>
      </c>
      <c r="L354" s="158">
        <v>346808</v>
      </c>
      <c r="M354" s="38">
        <f t="shared" si="28"/>
        <v>0</v>
      </c>
      <c r="N354" s="38">
        <f t="shared" si="29"/>
        <v>789456</v>
      </c>
      <c r="Q354" s="77" t="s">
        <v>135</v>
      </c>
      <c r="R354" s="69">
        <v>699000</v>
      </c>
      <c r="S354" s="69">
        <v>2891698</v>
      </c>
      <c r="U354" s="77" t="s">
        <v>147</v>
      </c>
      <c r="V354" s="69">
        <v>1715400</v>
      </c>
      <c r="W354" s="69">
        <v>7166075</v>
      </c>
      <c r="Y354" s="38">
        <v>0</v>
      </c>
      <c r="Z354" s="38">
        <v>789456</v>
      </c>
      <c r="AA354" s="38"/>
    </row>
    <row r="355" spans="1:27" ht="15">
      <c r="A355" s="61">
        <v>328</v>
      </c>
      <c r="B355" s="62" t="s">
        <v>131</v>
      </c>
      <c r="C355" s="61" t="s">
        <v>132</v>
      </c>
      <c r="D355" s="61" t="s">
        <v>115</v>
      </c>
      <c r="E355" s="16" t="s">
        <v>133</v>
      </c>
      <c r="F355" s="157">
        <f t="shared" si="25"/>
        <v>16268043</v>
      </c>
      <c r="G355" s="158">
        <v>6845551</v>
      </c>
      <c r="H355" s="158">
        <v>7505352</v>
      </c>
      <c r="I355" s="30">
        <f t="shared" si="26"/>
        <v>1662114</v>
      </c>
      <c r="J355" s="30">
        <f t="shared" si="27"/>
        <v>3013748</v>
      </c>
      <c r="K355" s="158">
        <v>172900</v>
      </c>
      <c r="L355" s="158">
        <v>1744240</v>
      </c>
      <c r="M355" s="38">
        <f t="shared" si="28"/>
        <v>17500</v>
      </c>
      <c r="N355" s="38">
        <f t="shared" si="29"/>
        <v>1857511</v>
      </c>
      <c r="Q355" s="77" t="s">
        <v>138</v>
      </c>
      <c r="R355" s="69">
        <v>970445</v>
      </c>
      <c r="S355" s="69">
        <v>1770825</v>
      </c>
      <c r="U355" s="77" t="s">
        <v>150</v>
      </c>
      <c r="V355" s="69"/>
      <c r="W355" s="69">
        <v>337757</v>
      </c>
      <c r="Y355" s="38">
        <v>17500</v>
      </c>
      <c r="Z355" s="38">
        <v>1857511</v>
      </c>
      <c r="AA355" s="38"/>
    </row>
    <row r="356" spans="1:27" ht="15">
      <c r="A356" s="61">
        <v>329</v>
      </c>
      <c r="B356" s="62" t="s">
        <v>134</v>
      </c>
      <c r="C356" s="61" t="s">
        <v>135</v>
      </c>
      <c r="D356" s="61" t="s">
        <v>115</v>
      </c>
      <c r="E356" s="16" t="s">
        <v>136</v>
      </c>
      <c r="F356" s="157">
        <f t="shared" si="25"/>
        <v>7637642</v>
      </c>
      <c r="G356" s="158">
        <v>2212250</v>
      </c>
      <c r="H356" s="158">
        <v>5414742</v>
      </c>
      <c r="I356" s="30">
        <f t="shared" si="26"/>
        <v>699000</v>
      </c>
      <c r="J356" s="30">
        <f t="shared" si="27"/>
        <v>2891698</v>
      </c>
      <c r="K356" s="158">
        <v>4000</v>
      </c>
      <c r="L356" s="158">
        <v>6650</v>
      </c>
      <c r="M356" s="38">
        <f t="shared" si="28"/>
        <v>0</v>
      </c>
      <c r="N356" s="38">
        <f t="shared" si="29"/>
        <v>437247</v>
      </c>
      <c r="Q356" s="77" t="s">
        <v>141</v>
      </c>
      <c r="R356" s="69">
        <v>983659</v>
      </c>
      <c r="S356" s="69">
        <v>7485828</v>
      </c>
      <c r="U356" s="77" t="s">
        <v>153</v>
      </c>
      <c r="V356" s="67">
        <v>17800</v>
      </c>
      <c r="W356" s="69">
        <v>90295</v>
      </c>
      <c r="Y356" s="38">
        <v>0</v>
      </c>
      <c r="Z356" s="38">
        <v>437247</v>
      </c>
      <c r="AA356" s="38"/>
    </row>
    <row r="357" spans="1:27" ht="15">
      <c r="A357" s="61">
        <v>330</v>
      </c>
      <c r="B357" s="62" t="s">
        <v>137</v>
      </c>
      <c r="C357" s="61" t="s">
        <v>138</v>
      </c>
      <c r="D357" s="61" t="s">
        <v>115</v>
      </c>
      <c r="E357" s="16" t="s">
        <v>139</v>
      </c>
      <c r="F357" s="157">
        <f t="shared" si="25"/>
        <v>11457756</v>
      </c>
      <c r="G357" s="158">
        <v>6132890</v>
      </c>
      <c r="H357" s="158">
        <v>3625920</v>
      </c>
      <c r="I357" s="30">
        <f t="shared" si="26"/>
        <v>970445</v>
      </c>
      <c r="J357" s="30">
        <f t="shared" si="27"/>
        <v>1770825</v>
      </c>
      <c r="K357" s="158">
        <v>815010</v>
      </c>
      <c r="L357" s="158">
        <v>883936</v>
      </c>
      <c r="M357" s="38">
        <f t="shared" si="28"/>
        <v>0</v>
      </c>
      <c r="N357" s="38">
        <f t="shared" si="29"/>
        <v>293257</v>
      </c>
      <c r="Q357" s="77" t="s">
        <v>144</v>
      </c>
      <c r="R357" s="69">
        <v>1107913</v>
      </c>
      <c r="S357" s="69">
        <v>1908971</v>
      </c>
      <c r="U357" s="77" t="s">
        <v>156</v>
      </c>
      <c r="V357" s="67">
        <v>267079</v>
      </c>
      <c r="W357" s="69">
        <v>78101</v>
      </c>
      <c r="Y357" s="38">
        <v>0</v>
      </c>
      <c r="Z357" s="38">
        <v>293257</v>
      </c>
      <c r="AA357" s="38"/>
    </row>
    <row r="358" spans="1:27" ht="15">
      <c r="A358" s="61">
        <v>331</v>
      </c>
      <c r="B358" s="62" t="s">
        <v>140</v>
      </c>
      <c r="C358" s="61" t="s">
        <v>141</v>
      </c>
      <c r="D358" s="61" t="s">
        <v>115</v>
      </c>
      <c r="E358" s="16" t="s">
        <v>142</v>
      </c>
      <c r="F358" s="157">
        <f t="shared" si="25"/>
        <v>18668089</v>
      </c>
      <c r="G358" s="158">
        <v>5383805</v>
      </c>
      <c r="H358" s="158">
        <v>12439783</v>
      </c>
      <c r="I358" s="30">
        <f t="shared" si="26"/>
        <v>983659</v>
      </c>
      <c r="J358" s="30">
        <f t="shared" si="27"/>
        <v>7485828</v>
      </c>
      <c r="K358" s="158">
        <v>315000</v>
      </c>
      <c r="L358" s="158">
        <v>529501</v>
      </c>
      <c r="M358" s="38">
        <f t="shared" si="28"/>
        <v>76500</v>
      </c>
      <c r="N358" s="38">
        <f t="shared" si="29"/>
        <v>512497</v>
      </c>
      <c r="Q358" s="77" t="s">
        <v>147</v>
      </c>
      <c r="R358" s="69">
        <v>281616</v>
      </c>
      <c r="S358" s="69">
        <v>3493672</v>
      </c>
      <c r="U358" s="77" t="s">
        <v>159</v>
      </c>
      <c r="V358" s="69">
        <v>79100</v>
      </c>
      <c r="W358" s="69">
        <v>4688099</v>
      </c>
      <c r="Y358" s="38">
        <v>76500</v>
      </c>
      <c r="Z358" s="38">
        <v>512497</v>
      </c>
      <c r="AA358" s="38"/>
    </row>
    <row r="359" spans="1:27" ht="15">
      <c r="A359" s="61">
        <v>332</v>
      </c>
      <c r="B359" s="62" t="s">
        <v>143</v>
      </c>
      <c r="C359" s="61" t="s">
        <v>144</v>
      </c>
      <c r="D359" s="61" t="s">
        <v>115</v>
      </c>
      <c r="E359" s="16" t="s">
        <v>145</v>
      </c>
      <c r="F359" s="157">
        <f t="shared" si="25"/>
        <v>9908303</v>
      </c>
      <c r="G359" s="158">
        <v>2738401</v>
      </c>
      <c r="H359" s="158">
        <v>3722472</v>
      </c>
      <c r="I359" s="30">
        <f t="shared" si="26"/>
        <v>1107913</v>
      </c>
      <c r="J359" s="30">
        <f t="shared" si="27"/>
        <v>1908971</v>
      </c>
      <c r="K359" s="158">
        <v>0</v>
      </c>
      <c r="L359" s="158">
        <v>3447430</v>
      </c>
      <c r="M359" s="38">
        <f t="shared" si="28"/>
        <v>50000</v>
      </c>
      <c r="N359" s="38">
        <f t="shared" si="29"/>
        <v>521383</v>
      </c>
      <c r="Q359" s="77" t="s">
        <v>150</v>
      </c>
      <c r="R359" s="69">
        <v>117000</v>
      </c>
      <c r="S359" s="69">
        <v>515927</v>
      </c>
      <c r="U359" s="77" t="s">
        <v>162</v>
      </c>
      <c r="V359" s="69">
        <v>50</v>
      </c>
      <c r="W359" s="69">
        <v>39747515</v>
      </c>
      <c r="Y359" s="38">
        <v>50000</v>
      </c>
      <c r="Z359" s="38">
        <v>521383</v>
      </c>
      <c r="AA359" s="38"/>
    </row>
    <row r="360" spans="1:27" ht="15">
      <c r="A360" s="61">
        <v>333</v>
      </c>
      <c r="B360" s="62" t="s">
        <v>146</v>
      </c>
      <c r="C360" s="61" t="s">
        <v>147</v>
      </c>
      <c r="D360" s="61" t="s">
        <v>115</v>
      </c>
      <c r="E360" s="16" t="s">
        <v>148</v>
      </c>
      <c r="F360" s="157">
        <f t="shared" si="25"/>
        <v>22610455</v>
      </c>
      <c r="G360" s="158">
        <v>1802898</v>
      </c>
      <c r="H360" s="158">
        <v>5060012</v>
      </c>
      <c r="I360" s="30">
        <f t="shared" si="26"/>
        <v>281616</v>
      </c>
      <c r="J360" s="30">
        <f t="shared" si="27"/>
        <v>3493672</v>
      </c>
      <c r="K360" s="158">
        <v>342200</v>
      </c>
      <c r="L360" s="158">
        <v>15405345</v>
      </c>
      <c r="M360" s="38">
        <f t="shared" si="28"/>
        <v>1715400</v>
      </c>
      <c r="N360" s="38">
        <f t="shared" si="29"/>
        <v>7166075</v>
      </c>
      <c r="Q360" s="77" t="s">
        <v>153</v>
      </c>
      <c r="R360" s="69">
        <v>6154078</v>
      </c>
      <c r="S360" s="69">
        <v>2434765</v>
      </c>
      <c r="U360" s="77" t="s">
        <v>165</v>
      </c>
      <c r="V360" s="69"/>
      <c r="W360" s="69">
        <v>1239259</v>
      </c>
      <c r="Y360" s="38">
        <v>1715400</v>
      </c>
      <c r="Z360" s="38">
        <v>7166075</v>
      </c>
      <c r="AA360" s="38"/>
    </row>
    <row r="361" spans="1:27" ht="15">
      <c r="A361" s="61">
        <v>334</v>
      </c>
      <c r="B361" s="62" t="s">
        <v>149</v>
      </c>
      <c r="C361" s="61" t="s">
        <v>150</v>
      </c>
      <c r="D361" s="61" t="s">
        <v>115</v>
      </c>
      <c r="E361" s="16" t="s">
        <v>151</v>
      </c>
      <c r="F361" s="157">
        <f t="shared" si="25"/>
        <v>2344555</v>
      </c>
      <c r="G361" s="158">
        <v>1101704</v>
      </c>
      <c r="H361" s="158">
        <v>269750</v>
      </c>
      <c r="I361" s="30">
        <f t="shared" si="26"/>
        <v>117000</v>
      </c>
      <c r="J361" s="30">
        <f t="shared" si="27"/>
        <v>515927</v>
      </c>
      <c r="K361" s="158">
        <v>667430</v>
      </c>
      <c r="L361" s="158">
        <v>305671</v>
      </c>
      <c r="M361" s="38">
        <f t="shared" si="28"/>
        <v>0</v>
      </c>
      <c r="N361" s="38">
        <f t="shared" si="29"/>
        <v>337757</v>
      </c>
      <c r="Q361" s="77" t="s">
        <v>156</v>
      </c>
      <c r="R361" s="69">
        <v>85000</v>
      </c>
      <c r="S361" s="69">
        <v>244895</v>
      </c>
      <c r="U361" s="77" t="s">
        <v>168</v>
      </c>
      <c r="V361" s="69">
        <v>667196</v>
      </c>
      <c r="W361" s="69">
        <v>4285421</v>
      </c>
      <c r="Y361" s="38">
        <v>0</v>
      </c>
      <c r="Z361" s="38">
        <v>337757</v>
      </c>
      <c r="AA361" s="38"/>
    </row>
    <row r="362" spans="1:27" ht="15">
      <c r="A362" s="61">
        <v>335</v>
      </c>
      <c r="B362" s="62" t="s">
        <v>152</v>
      </c>
      <c r="C362" s="61" t="s">
        <v>153</v>
      </c>
      <c r="D362" s="61" t="s">
        <v>115</v>
      </c>
      <c r="E362" s="16" t="s">
        <v>154</v>
      </c>
      <c r="F362" s="157">
        <f t="shared" si="25"/>
        <v>13283655</v>
      </c>
      <c r="G362" s="158">
        <v>5738048</v>
      </c>
      <c r="H362" s="158">
        <v>7279685</v>
      </c>
      <c r="I362" s="30">
        <f t="shared" si="26"/>
        <v>6154078</v>
      </c>
      <c r="J362" s="30">
        <f t="shared" si="27"/>
        <v>2434765</v>
      </c>
      <c r="K362" s="158">
        <v>0</v>
      </c>
      <c r="L362" s="158">
        <v>265922</v>
      </c>
      <c r="M362" s="38">
        <f t="shared" si="28"/>
        <v>17800</v>
      </c>
      <c r="N362" s="38">
        <f t="shared" si="29"/>
        <v>90295</v>
      </c>
      <c r="Q362" s="77" t="s">
        <v>159</v>
      </c>
      <c r="R362" s="69">
        <v>162650</v>
      </c>
      <c r="S362" s="69">
        <v>1618424</v>
      </c>
      <c r="U362" s="77" t="s">
        <v>171</v>
      </c>
      <c r="V362" s="67">
        <v>3775801</v>
      </c>
      <c r="W362" s="69">
        <v>15799322</v>
      </c>
      <c r="Y362" s="38">
        <v>17800</v>
      </c>
      <c r="Z362" s="38">
        <v>90295</v>
      </c>
      <c r="AA362" s="38"/>
    </row>
    <row r="363" spans="1:27" ht="15">
      <c r="A363" s="61">
        <v>336</v>
      </c>
      <c r="B363" s="62" t="s">
        <v>155</v>
      </c>
      <c r="C363" s="61" t="s">
        <v>156</v>
      </c>
      <c r="D363" s="61" t="s">
        <v>115</v>
      </c>
      <c r="E363" s="16" t="s">
        <v>157</v>
      </c>
      <c r="F363" s="157">
        <f t="shared" si="25"/>
        <v>625691</v>
      </c>
      <c r="G363" s="158">
        <v>4500</v>
      </c>
      <c r="H363" s="158">
        <v>262344</v>
      </c>
      <c r="I363" s="30">
        <f t="shared" si="26"/>
        <v>85000</v>
      </c>
      <c r="J363" s="30">
        <f t="shared" si="27"/>
        <v>244895</v>
      </c>
      <c r="K363" s="158">
        <v>28022</v>
      </c>
      <c r="L363" s="158">
        <v>330825</v>
      </c>
      <c r="M363" s="38">
        <f t="shared" si="28"/>
        <v>267079</v>
      </c>
      <c r="N363" s="38">
        <f t="shared" si="29"/>
        <v>78101</v>
      </c>
      <c r="Q363" s="77" t="s">
        <v>162</v>
      </c>
      <c r="R363" s="69">
        <v>931548</v>
      </c>
      <c r="S363" s="69">
        <v>11058233</v>
      </c>
      <c r="U363" s="77" t="s">
        <v>177</v>
      </c>
      <c r="V363" s="69"/>
      <c r="W363" s="69">
        <v>896940</v>
      </c>
      <c r="Y363" s="38">
        <v>267079</v>
      </c>
      <c r="Z363" s="38">
        <v>78101</v>
      </c>
      <c r="AA363" s="38"/>
    </row>
    <row r="364" spans="1:27" ht="15">
      <c r="A364" s="61">
        <v>337</v>
      </c>
      <c r="B364" s="62" t="s">
        <v>158</v>
      </c>
      <c r="C364" s="61" t="s">
        <v>159</v>
      </c>
      <c r="D364" s="61" t="s">
        <v>115</v>
      </c>
      <c r="E364" s="16" t="s">
        <v>160</v>
      </c>
      <c r="F364" s="157">
        <f t="shared" si="25"/>
        <v>11124860</v>
      </c>
      <c r="G364" s="158">
        <v>696101</v>
      </c>
      <c r="H364" s="158">
        <v>3798959</v>
      </c>
      <c r="I364" s="30">
        <f t="shared" si="26"/>
        <v>162650</v>
      </c>
      <c r="J364" s="30">
        <f t="shared" si="27"/>
        <v>1618424</v>
      </c>
      <c r="K364" s="158">
        <v>88450</v>
      </c>
      <c r="L364" s="158">
        <v>6541350</v>
      </c>
      <c r="M364" s="38">
        <f t="shared" si="28"/>
        <v>79100</v>
      </c>
      <c r="N364" s="38">
        <f t="shared" si="29"/>
        <v>4688099</v>
      </c>
      <c r="Q364" s="77" t="s">
        <v>165</v>
      </c>
      <c r="R364" s="69">
        <v>331400</v>
      </c>
      <c r="S364" s="69">
        <v>6352597</v>
      </c>
      <c r="U364" s="77" t="s">
        <v>180</v>
      </c>
      <c r="V364" s="69">
        <v>85000</v>
      </c>
      <c r="W364" s="69">
        <v>2758684</v>
      </c>
      <c r="Y364" s="38">
        <v>79100</v>
      </c>
      <c r="Z364" s="38">
        <v>4688099</v>
      </c>
      <c r="AA364" s="38"/>
    </row>
    <row r="365" spans="1:27" ht="15">
      <c r="A365" s="61">
        <v>338</v>
      </c>
      <c r="B365" s="62" t="s">
        <v>161</v>
      </c>
      <c r="C365" s="61" t="s">
        <v>162</v>
      </c>
      <c r="D365" s="61" t="s">
        <v>115</v>
      </c>
      <c r="E365" s="16" t="s">
        <v>163</v>
      </c>
      <c r="F365" s="157">
        <f t="shared" si="25"/>
        <v>64478393</v>
      </c>
      <c r="G365" s="158">
        <v>24000</v>
      </c>
      <c r="H365" s="158">
        <v>13680845</v>
      </c>
      <c r="I365" s="30">
        <f t="shared" si="26"/>
        <v>931548</v>
      </c>
      <c r="J365" s="30">
        <f t="shared" si="27"/>
        <v>11058233</v>
      </c>
      <c r="K365" s="158">
        <v>10903100</v>
      </c>
      <c r="L365" s="158">
        <v>39870448</v>
      </c>
      <c r="M365" s="38">
        <f t="shared" si="28"/>
        <v>50</v>
      </c>
      <c r="N365" s="38">
        <f t="shared" si="29"/>
        <v>39747515</v>
      </c>
      <c r="Q365" s="77" t="s">
        <v>168</v>
      </c>
      <c r="R365" s="69">
        <v>1954597</v>
      </c>
      <c r="S365" s="69">
        <v>9233821</v>
      </c>
      <c r="U365" s="77" t="s">
        <v>183</v>
      </c>
      <c r="V365" s="69"/>
      <c r="W365" s="69">
        <v>1487328</v>
      </c>
      <c r="Y365" s="38">
        <v>50</v>
      </c>
      <c r="Z365" s="38">
        <v>39747515</v>
      </c>
      <c r="AA365" s="38"/>
    </row>
    <row r="366" spans="1:27" ht="15">
      <c r="A366" s="61">
        <v>339</v>
      </c>
      <c r="B366" s="62" t="s">
        <v>164</v>
      </c>
      <c r="C366" s="61" t="s">
        <v>165</v>
      </c>
      <c r="D366" s="61" t="s">
        <v>115</v>
      </c>
      <c r="E366" s="16" t="s">
        <v>166</v>
      </c>
      <c r="F366" s="157">
        <f t="shared" si="25"/>
        <v>13156911</v>
      </c>
      <c r="G366" s="158">
        <v>2098200</v>
      </c>
      <c r="H366" s="158">
        <v>10266589</v>
      </c>
      <c r="I366" s="30">
        <f t="shared" si="26"/>
        <v>331400</v>
      </c>
      <c r="J366" s="30">
        <f t="shared" si="27"/>
        <v>6352597</v>
      </c>
      <c r="K366" s="158">
        <v>8300</v>
      </c>
      <c r="L366" s="158">
        <v>783822</v>
      </c>
      <c r="M366" s="38">
        <f t="shared" si="28"/>
        <v>0</v>
      </c>
      <c r="N366" s="38">
        <f t="shared" si="29"/>
        <v>1239259</v>
      </c>
      <c r="Q366" s="77" t="s">
        <v>171</v>
      </c>
      <c r="R366" s="69">
        <v>1386549</v>
      </c>
      <c r="S366" s="69">
        <v>12460587</v>
      </c>
      <c r="U366" s="77" t="s">
        <v>186</v>
      </c>
      <c r="V366" s="69"/>
      <c r="W366" s="69">
        <v>6000</v>
      </c>
      <c r="Y366" s="38">
        <v>0</v>
      </c>
      <c r="Z366" s="38">
        <v>1239259</v>
      </c>
      <c r="AA366" s="38"/>
    </row>
    <row r="367" spans="1:27" ht="15">
      <c r="A367" s="61">
        <v>340</v>
      </c>
      <c r="B367" s="62" t="s">
        <v>167</v>
      </c>
      <c r="C367" s="61" t="s">
        <v>168</v>
      </c>
      <c r="D367" s="61" t="s">
        <v>115</v>
      </c>
      <c r="E367" s="16" t="s">
        <v>169</v>
      </c>
      <c r="F367" s="157">
        <f t="shared" si="25"/>
        <v>19280466</v>
      </c>
      <c r="G367" s="158">
        <v>2826357</v>
      </c>
      <c r="H367" s="158">
        <v>10500188</v>
      </c>
      <c r="I367" s="30">
        <f t="shared" si="26"/>
        <v>1954597</v>
      </c>
      <c r="J367" s="30">
        <f t="shared" si="27"/>
        <v>9233821</v>
      </c>
      <c r="K367" s="158">
        <v>1901500</v>
      </c>
      <c r="L367" s="158">
        <v>4052421</v>
      </c>
      <c r="M367" s="38">
        <f t="shared" si="28"/>
        <v>667196</v>
      </c>
      <c r="N367" s="38">
        <f t="shared" si="29"/>
        <v>4285421</v>
      </c>
      <c r="Q367" s="77" t="s">
        <v>174</v>
      </c>
      <c r="R367" s="69">
        <v>196090</v>
      </c>
      <c r="S367" s="69">
        <v>741894</v>
      </c>
      <c r="U367" s="77" t="s">
        <v>189</v>
      </c>
      <c r="V367" s="69">
        <v>773000</v>
      </c>
      <c r="W367" s="69">
        <v>10305386</v>
      </c>
      <c r="Y367" s="38">
        <v>667196</v>
      </c>
      <c r="Z367" s="38">
        <v>4285421</v>
      </c>
      <c r="AA367" s="38"/>
    </row>
    <row r="368" spans="1:27" ht="15">
      <c r="A368" s="61">
        <v>341</v>
      </c>
      <c r="B368" s="62" t="s">
        <v>170</v>
      </c>
      <c r="C368" s="61" t="s">
        <v>171</v>
      </c>
      <c r="D368" s="61" t="s">
        <v>115</v>
      </c>
      <c r="E368" s="16" t="s">
        <v>172</v>
      </c>
      <c r="F368" s="157">
        <f t="shared" si="25"/>
        <v>49659706</v>
      </c>
      <c r="G368" s="158">
        <v>18096976</v>
      </c>
      <c r="H368" s="158">
        <v>18649767</v>
      </c>
      <c r="I368" s="30">
        <f t="shared" si="26"/>
        <v>1386549</v>
      </c>
      <c r="J368" s="30">
        <f t="shared" si="27"/>
        <v>12460587</v>
      </c>
      <c r="K368" s="158">
        <v>5821039</v>
      </c>
      <c r="L368" s="158">
        <v>7091924</v>
      </c>
      <c r="M368" s="38">
        <f t="shared" si="28"/>
        <v>3775801</v>
      </c>
      <c r="N368" s="38">
        <f t="shared" si="29"/>
        <v>15799322</v>
      </c>
      <c r="Q368" s="77" t="s">
        <v>177</v>
      </c>
      <c r="R368" s="69">
        <v>1051765</v>
      </c>
      <c r="S368" s="69">
        <v>3383370</v>
      </c>
      <c r="U368" s="77" t="s">
        <v>192</v>
      </c>
      <c r="V368" s="67">
        <v>16700</v>
      </c>
      <c r="W368" s="69">
        <v>2129547</v>
      </c>
      <c r="Y368" s="38">
        <v>3775801</v>
      </c>
      <c r="Z368" s="38">
        <v>15799322</v>
      </c>
      <c r="AA368" s="38"/>
    </row>
    <row r="369" spans="1:27" ht="15">
      <c r="A369" s="61">
        <v>342</v>
      </c>
      <c r="B369" s="62" t="s">
        <v>173</v>
      </c>
      <c r="C369" s="61" t="s">
        <v>174</v>
      </c>
      <c r="D369" s="61" t="s">
        <v>115</v>
      </c>
      <c r="E369" s="16" t="s">
        <v>175</v>
      </c>
      <c r="F369" s="157">
        <f t="shared" si="25"/>
        <v>529226</v>
      </c>
      <c r="G369" s="158">
        <v>0</v>
      </c>
      <c r="H369" s="158">
        <v>529226</v>
      </c>
      <c r="I369" s="30">
        <f t="shared" si="26"/>
        <v>196090</v>
      </c>
      <c r="J369" s="30">
        <f t="shared" si="27"/>
        <v>741894</v>
      </c>
      <c r="K369" s="158">
        <v>0</v>
      </c>
      <c r="L369" s="158">
        <v>0</v>
      </c>
      <c r="M369" s="38" t="e">
        <f t="shared" si="28"/>
        <v>#N/A</v>
      </c>
      <c r="N369" s="38" t="e">
        <f t="shared" si="29"/>
        <v>#N/A</v>
      </c>
      <c r="Q369" s="77" t="s">
        <v>180</v>
      </c>
      <c r="R369" s="69">
        <v>218200</v>
      </c>
      <c r="S369" s="69">
        <v>2325749</v>
      </c>
      <c r="U369" s="77" t="s">
        <v>195</v>
      </c>
      <c r="V369" s="69"/>
      <c r="W369" s="69">
        <v>1243264</v>
      </c>
      <c r="Y369" s="38" t="e">
        <v>#N/A</v>
      </c>
      <c r="Z369" s="38" t="e">
        <v>#N/A</v>
      </c>
      <c r="AA369" s="38"/>
    </row>
    <row r="370" spans="1:27" ht="15">
      <c r="A370" s="61">
        <v>343</v>
      </c>
      <c r="B370" s="62" t="s">
        <v>176</v>
      </c>
      <c r="C370" s="61" t="s">
        <v>177</v>
      </c>
      <c r="D370" s="61" t="s">
        <v>115</v>
      </c>
      <c r="E370" s="16" t="s">
        <v>178</v>
      </c>
      <c r="F370" s="157">
        <f t="shared" si="25"/>
        <v>15053194</v>
      </c>
      <c r="G370" s="158">
        <v>1323250</v>
      </c>
      <c r="H370" s="158">
        <v>11888280</v>
      </c>
      <c r="I370" s="30">
        <f t="shared" si="26"/>
        <v>1051765</v>
      </c>
      <c r="J370" s="30">
        <f t="shared" si="27"/>
        <v>3383370</v>
      </c>
      <c r="K370" s="158">
        <v>0</v>
      </c>
      <c r="L370" s="158">
        <v>1841664</v>
      </c>
      <c r="M370" s="38">
        <f t="shared" si="28"/>
        <v>0</v>
      </c>
      <c r="N370" s="38">
        <f t="shared" si="29"/>
        <v>896940</v>
      </c>
      <c r="Q370" s="77" t="s">
        <v>183</v>
      </c>
      <c r="R370" s="69">
        <v>2603903</v>
      </c>
      <c r="S370" s="69">
        <v>3480021</v>
      </c>
      <c r="U370" s="77" t="s">
        <v>198</v>
      </c>
      <c r="V370" s="69">
        <v>3715766</v>
      </c>
      <c r="W370" s="69">
        <v>10262074</v>
      </c>
      <c r="Y370" s="38">
        <v>0</v>
      </c>
      <c r="Z370" s="38">
        <v>896940</v>
      </c>
      <c r="AA370" s="38"/>
    </row>
    <row r="371" spans="1:27" ht="15">
      <c r="A371" s="61">
        <v>344</v>
      </c>
      <c r="B371" s="62" t="s">
        <v>179</v>
      </c>
      <c r="C371" s="61" t="s">
        <v>180</v>
      </c>
      <c r="D371" s="61" t="s">
        <v>115</v>
      </c>
      <c r="E371" s="16" t="s">
        <v>181</v>
      </c>
      <c r="F371" s="157">
        <f t="shared" si="25"/>
        <v>4928308</v>
      </c>
      <c r="G371" s="158">
        <v>111950</v>
      </c>
      <c r="H371" s="158">
        <v>2318386</v>
      </c>
      <c r="I371" s="30">
        <f t="shared" si="26"/>
        <v>218200</v>
      </c>
      <c r="J371" s="30">
        <f t="shared" si="27"/>
        <v>2325749</v>
      </c>
      <c r="K371" s="158">
        <v>173931</v>
      </c>
      <c r="L371" s="158">
        <v>2324041</v>
      </c>
      <c r="M371" s="38">
        <f t="shared" si="28"/>
        <v>85000</v>
      </c>
      <c r="N371" s="38">
        <f t="shared" si="29"/>
        <v>2758684</v>
      </c>
      <c r="Q371" s="77" t="s">
        <v>186</v>
      </c>
      <c r="R371" s="69">
        <v>125000</v>
      </c>
      <c r="S371" s="69">
        <v>104750</v>
      </c>
      <c r="U371" s="77" t="s">
        <v>201</v>
      </c>
      <c r="V371" s="69"/>
      <c r="W371" s="69">
        <v>2372215</v>
      </c>
      <c r="Y371" s="38">
        <v>85000</v>
      </c>
      <c r="Z371" s="38">
        <v>2758684</v>
      </c>
      <c r="AA371" s="38"/>
    </row>
    <row r="372" spans="1:27" ht="15">
      <c r="A372" s="61">
        <v>345</v>
      </c>
      <c r="B372" s="62" t="s">
        <v>182</v>
      </c>
      <c r="C372" s="61" t="s">
        <v>183</v>
      </c>
      <c r="D372" s="61" t="s">
        <v>115</v>
      </c>
      <c r="E372" s="16" t="s">
        <v>184</v>
      </c>
      <c r="F372" s="157">
        <f t="shared" si="25"/>
        <v>19217312</v>
      </c>
      <c r="G372" s="158">
        <v>8406035</v>
      </c>
      <c r="H372" s="158">
        <v>6115896</v>
      </c>
      <c r="I372" s="30">
        <f t="shared" si="26"/>
        <v>2603903</v>
      </c>
      <c r="J372" s="30">
        <f t="shared" si="27"/>
        <v>3480021</v>
      </c>
      <c r="K372" s="158">
        <v>2385650</v>
      </c>
      <c r="L372" s="158">
        <v>2309731</v>
      </c>
      <c r="M372" s="38">
        <f t="shared" si="28"/>
        <v>0</v>
      </c>
      <c r="N372" s="38">
        <f t="shared" si="29"/>
        <v>1487328</v>
      </c>
      <c r="Q372" s="77" t="s">
        <v>189</v>
      </c>
      <c r="R372" s="69">
        <v>2133051</v>
      </c>
      <c r="S372" s="69">
        <v>7905583</v>
      </c>
      <c r="U372" s="77" t="s">
        <v>204</v>
      </c>
      <c r="V372" s="69">
        <v>10000</v>
      </c>
      <c r="W372" s="69">
        <v>2139401</v>
      </c>
      <c r="Y372" s="38">
        <v>0</v>
      </c>
      <c r="Z372" s="38">
        <v>1487328</v>
      </c>
      <c r="AA372" s="38"/>
    </row>
    <row r="373" spans="1:27" ht="15">
      <c r="A373" s="61">
        <v>346</v>
      </c>
      <c r="B373" s="62" t="s">
        <v>185</v>
      </c>
      <c r="C373" s="61" t="s">
        <v>186</v>
      </c>
      <c r="D373" s="61" t="s">
        <v>115</v>
      </c>
      <c r="E373" s="16" t="s">
        <v>187</v>
      </c>
      <c r="F373" s="157">
        <f t="shared" si="25"/>
        <v>971630</v>
      </c>
      <c r="G373" s="158">
        <v>0</v>
      </c>
      <c r="H373" s="158">
        <v>593995</v>
      </c>
      <c r="I373" s="30">
        <f t="shared" si="26"/>
        <v>125000</v>
      </c>
      <c r="J373" s="30">
        <f t="shared" si="27"/>
        <v>104750</v>
      </c>
      <c r="K373" s="158">
        <v>0</v>
      </c>
      <c r="L373" s="158">
        <v>377635</v>
      </c>
      <c r="M373" s="38">
        <f t="shared" si="28"/>
        <v>0</v>
      </c>
      <c r="N373" s="38">
        <f t="shared" si="29"/>
        <v>6000</v>
      </c>
      <c r="Q373" s="77" t="s">
        <v>192</v>
      </c>
      <c r="R373" s="69">
        <v>522444</v>
      </c>
      <c r="S373" s="69">
        <v>20104801</v>
      </c>
      <c r="U373" s="77" t="s">
        <v>207</v>
      </c>
      <c r="V373" s="69">
        <v>1031501</v>
      </c>
      <c r="W373" s="69">
        <v>15394580</v>
      </c>
      <c r="Y373" s="38">
        <v>0</v>
      </c>
      <c r="Z373" s="38">
        <v>6000</v>
      </c>
      <c r="AA373" s="38"/>
    </row>
    <row r="374" spans="1:27" ht="15">
      <c r="A374" s="61">
        <v>347</v>
      </c>
      <c r="B374" s="62" t="s">
        <v>188</v>
      </c>
      <c r="C374" s="61" t="s">
        <v>189</v>
      </c>
      <c r="D374" s="61" t="s">
        <v>115</v>
      </c>
      <c r="E374" s="16" t="s">
        <v>190</v>
      </c>
      <c r="F374" s="157">
        <f t="shared" si="25"/>
        <v>62875457</v>
      </c>
      <c r="G374" s="158">
        <v>19852938</v>
      </c>
      <c r="H374" s="158">
        <v>26733879</v>
      </c>
      <c r="I374" s="30">
        <f t="shared" si="26"/>
        <v>2133051</v>
      </c>
      <c r="J374" s="30">
        <f t="shared" si="27"/>
        <v>7905583</v>
      </c>
      <c r="K374" s="158">
        <v>774093</v>
      </c>
      <c r="L374" s="158">
        <v>15514547</v>
      </c>
      <c r="M374" s="38">
        <f t="shared" si="28"/>
        <v>773000</v>
      </c>
      <c r="N374" s="38">
        <f t="shared" si="29"/>
        <v>10305386</v>
      </c>
      <c r="Q374" s="77" t="s">
        <v>195</v>
      </c>
      <c r="R374" s="69">
        <v>1398880</v>
      </c>
      <c r="S374" s="69">
        <v>7075607</v>
      </c>
      <c r="U374" s="77" t="s">
        <v>210</v>
      </c>
      <c r="V374" s="67">
        <v>66000</v>
      </c>
      <c r="W374" s="69">
        <v>2743652</v>
      </c>
      <c r="Y374" s="38">
        <v>773000</v>
      </c>
      <c r="Z374" s="38">
        <v>10305386</v>
      </c>
      <c r="AA374" s="38"/>
    </row>
    <row r="375" spans="1:27" ht="15">
      <c r="A375" s="61">
        <v>348</v>
      </c>
      <c r="B375" s="62" t="s">
        <v>191</v>
      </c>
      <c r="C375" s="61" t="s">
        <v>192</v>
      </c>
      <c r="D375" s="61" t="s">
        <v>115</v>
      </c>
      <c r="E375" s="16" t="s">
        <v>193</v>
      </c>
      <c r="F375" s="157">
        <f t="shared" si="25"/>
        <v>42029426</v>
      </c>
      <c r="G375" s="158">
        <v>15208404</v>
      </c>
      <c r="H375" s="158">
        <v>23591229</v>
      </c>
      <c r="I375" s="30">
        <f t="shared" si="26"/>
        <v>522444</v>
      </c>
      <c r="J375" s="30">
        <f t="shared" si="27"/>
        <v>20104801</v>
      </c>
      <c r="K375" s="158">
        <v>599628</v>
      </c>
      <c r="L375" s="158">
        <v>2630165</v>
      </c>
      <c r="M375" s="38">
        <f t="shared" si="28"/>
        <v>16700</v>
      </c>
      <c r="N375" s="38">
        <f t="shared" si="29"/>
        <v>2129547</v>
      </c>
      <c r="Q375" s="77" t="s">
        <v>198</v>
      </c>
      <c r="R375" s="69">
        <v>1549778</v>
      </c>
      <c r="S375" s="69">
        <v>18543259</v>
      </c>
      <c r="U375" s="77" t="s">
        <v>213</v>
      </c>
      <c r="V375" s="69"/>
      <c r="W375" s="69">
        <v>955260</v>
      </c>
      <c r="Y375" s="38">
        <v>16700</v>
      </c>
      <c r="Z375" s="38">
        <v>2129547</v>
      </c>
      <c r="AA375" s="38"/>
    </row>
    <row r="376" spans="1:27" ht="15">
      <c r="A376" s="61">
        <v>349</v>
      </c>
      <c r="B376" s="62" t="s">
        <v>194</v>
      </c>
      <c r="C376" s="61" t="s">
        <v>195</v>
      </c>
      <c r="D376" s="61" t="s">
        <v>115</v>
      </c>
      <c r="E376" s="16" t="s">
        <v>196</v>
      </c>
      <c r="F376" s="157">
        <f t="shared" si="25"/>
        <v>33603871</v>
      </c>
      <c r="G376" s="158">
        <v>17171511</v>
      </c>
      <c r="H376" s="158">
        <v>12800486</v>
      </c>
      <c r="I376" s="30">
        <f t="shared" si="26"/>
        <v>1398880</v>
      </c>
      <c r="J376" s="30">
        <f t="shared" si="27"/>
        <v>7075607</v>
      </c>
      <c r="K376" s="158">
        <v>2196424</v>
      </c>
      <c r="L376" s="158">
        <v>1435450</v>
      </c>
      <c r="M376" s="38">
        <f t="shared" si="28"/>
        <v>0</v>
      </c>
      <c r="N376" s="38">
        <f t="shared" si="29"/>
        <v>1243264</v>
      </c>
      <c r="Q376" s="77" t="s">
        <v>201</v>
      </c>
      <c r="R376" s="69">
        <v>533600</v>
      </c>
      <c r="S376" s="69">
        <v>1891027</v>
      </c>
      <c r="U376" s="77" t="s">
        <v>216</v>
      </c>
      <c r="V376" s="69">
        <v>3078200</v>
      </c>
      <c r="W376" s="69">
        <v>8080581</v>
      </c>
      <c r="Y376" s="38">
        <v>0</v>
      </c>
      <c r="Z376" s="38">
        <v>1243264</v>
      </c>
      <c r="AA376" s="38"/>
    </row>
    <row r="377" spans="1:27" ht="15">
      <c r="A377" s="61">
        <v>350</v>
      </c>
      <c r="B377" s="62" t="s">
        <v>197</v>
      </c>
      <c r="C377" s="61" t="s">
        <v>198</v>
      </c>
      <c r="D377" s="61" t="s">
        <v>115</v>
      </c>
      <c r="E377" s="16" t="s">
        <v>199</v>
      </c>
      <c r="F377" s="157">
        <f t="shared" si="25"/>
        <v>84598995</v>
      </c>
      <c r="G377" s="158">
        <v>21283858</v>
      </c>
      <c r="H377" s="158">
        <v>35233887</v>
      </c>
      <c r="I377" s="30">
        <f t="shared" si="26"/>
        <v>1549778</v>
      </c>
      <c r="J377" s="30">
        <f t="shared" si="27"/>
        <v>18543259</v>
      </c>
      <c r="K377" s="158">
        <v>11078303</v>
      </c>
      <c r="L377" s="158">
        <v>17002947</v>
      </c>
      <c r="M377" s="38">
        <f t="shared" si="28"/>
        <v>3715766</v>
      </c>
      <c r="N377" s="38">
        <f t="shared" si="29"/>
        <v>10262074</v>
      </c>
      <c r="Q377" s="77" t="s">
        <v>204</v>
      </c>
      <c r="R377" s="69">
        <v>832835</v>
      </c>
      <c r="S377" s="69">
        <v>5681558</v>
      </c>
      <c r="U377" s="77" t="s">
        <v>219</v>
      </c>
      <c r="V377" s="67"/>
      <c r="W377" s="69">
        <v>341446</v>
      </c>
      <c r="Y377" s="38">
        <v>3715766</v>
      </c>
      <c r="Z377" s="38">
        <v>10262074</v>
      </c>
      <c r="AA377" s="38"/>
    </row>
    <row r="378" spans="1:27" ht="15">
      <c r="A378" s="61">
        <v>351</v>
      </c>
      <c r="B378" s="62" t="s">
        <v>200</v>
      </c>
      <c r="C378" s="61" t="s">
        <v>201</v>
      </c>
      <c r="D378" s="61" t="s">
        <v>115</v>
      </c>
      <c r="E378" s="16" t="s">
        <v>202</v>
      </c>
      <c r="F378" s="157">
        <f t="shared" si="25"/>
        <v>4119739</v>
      </c>
      <c r="G378" s="158">
        <v>108200</v>
      </c>
      <c r="H378" s="158">
        <v>2513183</v>
      </c>
      <c r="I378" s="30">
        <f t="shared" si="26"/>
        <v>533600</v>
      </c>
      <c r="J378" s="30">
        <f t="shared" si="27"/>
        <v>1891027</v>
      </c>
      <c r="K378" s="158">
        <v>50000</v>
      </c>
      <c r="L378" s="158">
        <v>1448356</v>
      </c>
      <c r="M378" s="38">
        <f t="shared" si="28"/>
        <v>0</v>
      </c>
      <c r="N378" s="38">
        <f t="shared" si="29"/>
        <v>2372215</v>
      </c>
      <c r="Q378" s="77" t="s">
        <v>207</v>
      </c>
      <c r="R378" s="69">
        <v>7958300</v>
      </c>
      <c r="S378" s="69">
        <v>28641312</v>
      </c>
      <c r="U378" s="77" t="s">
        <v>222</v>
      </c>
      <c r="V378" s="69"/>
      <c r="W378" s="69">
        <v>6499259</v>
      </c>
      <c r="Y378" s="38">
        <v>0</v>
      </c>
      <c r="Z378" s="38">
        <v>2372215</v>
      </c>
      <c r="AA378" s="38"/>
    </row>
    <row r="379" spans="1:27" ht="15">
      <c r="A379" s="61">
        <v>352</v>
      </c>
      <c r="B379" s="62" t="s">
        <v>203</v>
      </c>
      <c r="C379" s="61" t="s">
        <v>204</v>
      </c>
      <c r="D379" s="61" t="s">
        <v>115</v>
      </c>
      <c r="E379" s="16" t="s">
        <v>205</v>
      </c>
      <c r="F379" s="157">
        <f t="shared" si="25"/>
        <v>21155189</v>
      </c>
      <c r="G379" s="158">
        <v>11767637</v>
      </c>
      <c r="H379" s="158">
        <v>5129137</v>
      </c>
      <c r="I379" s="30">
        <f t="shared" si="26"/>
        <v>832835</v>
      </c>
      <c r="J379" s="30">
        <f t="shared" si="27"/>
        <v>5681558</v>
      </c>
      <c r="K379" s="158">
        <v>945361</v>
      </c>
      <c r="L379" s="158">
        <v>3313054</v>
      </c>
      <c r="M379" s="38">
        <f t="shared" si="28"/>
        <v>10000</v>
      </c>
      <c r="N379" s="38">
        <f t="shared" si="29"/>
        <v>2139401</v>
      </c>
      <c r="Q379" s="77" t="s">
        <v>210</v>
      </c>
      <c r="R379" s="69">
        <v>923300</v>
      </c>
      <c r="S379" s="69">
        <v>2669690</v>
      </c>
      <c r="U379" s="77" t="s">
        <v>225</v>
      </c>
      <c r="V379" s="69">
        <v>410300</v>
      </c>
      <c r="W379" s="69">
        <v>10916040</v>
      </c>
      <c r="Y379" s="38">
        <v>10000</v>
      </c>
      <c r="Z379" s="38">
        <v>2139401</v>
      </c>
      <c r="AA379" s="38"/>
    </row>
    <row r="380" spans="1:27" ht="15">
      <c r="A380" s="61">
        <v>353</v>
      </c>
      <c r="B380" s="62" t="s">
        <v>206</v>
      </c>
      <c r="C380" s="61" t="s">
        <v>207</v>
      </c>
      <c r="D380" s="61" t="s">
        <v>115</v>
      </c>
      <c r="E380" s="16" t="s">
        <v>208</v>
      </c>
      <c r="F380" s="157">
        <f t="shared" si="25"/>
        <v>76768839</v>
      </c>
      <c r="G380" s="158">
        <v>12534235</v>
      </c>
      <c r="H380" s="158">
        <v>45276690</v>
      </c>
      <c r="I380" s="30">
        <f t="shared" si="26"/>
        <v>7958300</v>
      </c>
      <c r="J380" s="30">
        <f t="shared" si="27"/>
        <v>28641312</v>
      </c>
      <c r="K380" s="158">
        <v>345751</v>
      </c>
      <c r="L380" s="158">
        <v>18612163</v>
      </c>
      <c r="M380" s="38">
        <f t="shared" si="28"/>
        <v>1031501</v>
      </c>
      <c r="N380" s="38">
        <f t="shared" si="29"/>
        <v>15394580</v>
      </c>
      <c r="Q380" s="77" t="s">
        <v>213</v>
      </c>
      <c r="R380" s="69">
        <v>705971</v>
      </c>
      <c r="S380" s="69">
        <v>5522899</v>
      </c>
      <c r="U380" s="77" t="s">
        <v>228</v>
      </c>
      <c r="V380" s="69">
        <v>47200</v>
      </c>
      <c r="W380" s="69">
        <v>2894304</v>
      </c>
      <c r="Y380" s="38">
        <v>1031501</v>
      </c>
      <c r="Z380" s="38">
        <v>15394580</v>
      </c>
      <c r="AA380" s="38"/>
    </row>
    <row r="381" spans="1:27" ht="15">
      <c r="A381" s="61">
        <v>354</v>
      </c>
      <c r="B381" s="62" t="s">
        <v>209</v>
      </c>
      <c r="C381" s="61" t="s">
        <v>210</v>
      </c>
      <c r="D381" s="61" t="s">
        <v>115</v>
      </c>
      <c r="E381" s="16" t="s">
        <v>211</v>
      </c>
      <c r="F381" s="157">
        <f t="shared" si="25"/>
        <v>12127804</v>
      </c>
      <c r="G381" s="158">
        <v>2908451</v>
      </c>
      <c r="H381" s="158">
        <v>4087723</v>
      </c>
      <c r="I381" s="30">
        <f t="shared" si="26"/>
        <v>923300</v>
      </c>
      <c r="J381" s="30">
        <f t="shared" si="27"/>
        <v>2669690</v>
      </c>
      <c r="K381" s="158">
        <v>1518639</v>
      </c>
      <c r="L381" s="158">
        <v>3612991</v>
      </c>
      <c r="M381" s="38">
        <f t="shared" si="28"/>
        <v>66000</v>
      </c>
      <c r="N381" s="38">
        <f t="shared" si="29"/>
        <v>2743652</v>
      </c>
      <c r="Q381" s="77" t="s">
        <v>216</v>
      </c>
      <c r="R381" s="69">
        <v>574362</v>
      </c>
      <c r="S381" s="69">
        <v>10179635</v>
      </c>
      <c r="U381" s="77" t="s">
        <v>231</v>
      </c>
      <c r="V381" s="69"/>
      <c r="W381" s="69">
        <v>39578</v>
      </c>
      <c r="Y381" s="38">
        <v>66000</v>
      </c>
      <c r="Z381" s="38">
        <v>2743652</v>
      </c>
      <c r="AA381" s="38"/>
    </row>
    <row r="382" spans="1:27" ht="15">
      <c r="A382" s="61">
        <v>355</v>
      </c>
      <c r="B382" s="62" t="s">
        <v>212</v>
      </c>
      <c r="C382" s="61" t="s">
        <v>213</v>
      </c>
      <c r="D382" s="61" t="s">
        <v>115</v>
      </c>
      <c r="E382" s="16" t="s">
        <v>214</v>
      </c>
      <c r="F382" s="157">
        <f t="shared" si="25"/>
        <v>23664683</v>
      </c>
      <c r="G382" s="158">
        <v>4688904</v>
      </c>
      <c r="H382" s="158">
        <v>12254079</v>
      </c>
      <c r="I382" s="30">
        <f t="shared" si="26"/>
        <v>705971</v>
      </c>
      <c r="J382" s="30">
        <f t="shared" si="27"/>
        <v>5522899</v>
      </c>
      <c r="K382" s="158">
        <v>675501</v>
      </c>
      <c r="L382" s="158">
        <v>6046199</v>
      </c>
      <c r="M382" s="38">
        <f t="shared" si="28"/>
        <v>0</v>
      </c>
      <c r="N382" s="38">
        <f t="shared" si="29"/>
        <v>955260</v>
      </c>
      <c r="Q382" s="77" t="s">
        <v>219</v>
      </c>
      <c r="R382" s="69">
        <v>127000</v>
      </c>
      <c r="S382" s="69">
        <v>992722</v>
      </c>
      <c r="U382" s="77" t="s">
        <v>234</v>
      </c>
      <c r="V382" s="67">
        <v>405500</v>
      </c>
      <c r="W382" s="69">
        <v>6322662</v>
      </c>
      <c r="Y382" s="38">
        <v>0</v>
      </c>
      <c r="Z382" s="38">
        <v>955260</v>
      </c>
      <c r="AA382" s="38"/>
    </row>
    <row r="383" spans="1:27" ht="15">
      <c r="A383" s="61">
        <v>356</v>
      </c>
      <c r="B383" s="62" t="s">
        <v>215</v>
      </c>
      <c r="C383" s="61" t="s">
        <v>216</v>
      </c>
      <c r="D383" s="61" t="s">
        <v>115</v>
      </c>
      <c r="E383" s="16" t="s">
        <v>217</v>
      </c>
      <c r="F383" s="157">
        <f t="shared" si="25"/>
        <v>32384377</v>
      </c>
      <c r="G383" s="158">
        <v>1943589</v>
      </c>
      <c r="H383" s="158">
        <v>13678557</v>
      </c>
      <c r="I383" s="30">
        <f t="shared" si="26"/>
        <v>574362</v>
      </c>
      <c r="J383" s="30">
        <f t="shared" si="27"/>
        <v>10179635</v>
      </c>
      <c r="K383" s="158">
        <v>3834705</v>
      </c>
      <c r="L383" s="158">
        <v>12927526</v>
      </c>
      <c r="M383" s="38">
        <f t="shared" si="28"/>
        <v>3078200</v>
      </c>
      <c r="N383" s="38">
        <f t="shared" si="29"/>
        <v>8080581</v>
      </c>
      <c r="Q383" s="77" t="s">
        <v>222</v>
      </c>
      <c r="R383" s="67"/>
      <c r="S383" s="69">
        <v>4161714</v>
      </c>
      <c r="U383" s="77" t="s">
        <v>237</v>
      </c>
      <c r="V383" s="69"/>
      <c r="W383" s="69">
        <v>59955</v>
      </c>
      <c r="Y383" s="38">
        <v>3078200</v>
      </c>
      <c r="Z383" s="38">
        <v>8080581</v>
      </c>
      <c r="AA383" s="38"/>
    </row>
    <row r="384" spans="1:27" ht="15">
      <c r="A384" s="61">
        <v>357</v>
      </c>
      <c r="B384" s="62" t="s">
        <v>218</v>
      </c>
      <c r="C384" s="61" t="s">
        <v>219</v>
      </c>
      <c r="D384" s="61" t="s">
        <v>115</v>
      </c>
      <c r="E384" s="16" t="s">
        <v>220</v>
      </c>
      <c r="F384" s="157">
        <f t="shared" si="25"/>
        <v>3479242</v>
      </c>
      <c r="G384" s="158">
        <v>1254330</v>
      </c>
      <c r="H384" s="158">
        <v>1413523</v>
      </c>
      <c r="I384" s="30">
        <f t="shared" si="26"/>
        <v>127000</v>
      </c>
      <c r="J384" s="30">
        <f t="shared" si="27"/>
        <v>992722</v>
      </c>
      <c r="K384" s="158">
        <v>47400</v>
      </c>
      <c r="L384" s="158">
        <v>763989</v>
      </c>
      <c r="M384" s="38">
        <f t="shared" si="28"/>
        <v>0</v>
      </c>
      <c r="N384" s="38">
        <f t="shared" si="29"/>
        <v>341446</v>
      </c>
      <c r="Q384" s="77" t="s">
        <v>225</v>
      </c>
      <c r="R384" s="69">
        <v>2181901</v>
      </c>
      <c r="S384" s="69">
        <v>7910010</v>
      </c>
      <c r="U384" s="77" t="s">
        <v>240</v>
      </c>
      <c r="V384" s="69">
        <v>201200</v>
      </c>
      <c r="W384" s="69">
        <v>651641</v>
      </c>
      <c r="Y384" s="38">
        <v>0</v>
      </c>
      <c r="Z384" s="38">
        <v>341446</v>
      </c>
      <c r="AA384" s="38"/>
    </row>
    <row r="385" spans="1:27" ht="15">
      <c r="A385" s="61">
        <v>358</v>
      </c>
      <c r="B385" s="62" t="s">
        <v>221</v>
      </c>
      <c r="C385" s="61" t="s">
        <v>222</v>
      </c>
      <c r="D385" s="61" t="s">
        <v>115</v>
      </c>
      <c r="E385" s="16" t="s">
        <v>223</v>
      </c>
      <c r="F385" s="157">
        <f aca="true" t="shared" si="30" ref="F385:F448">G385+H385+K385+L385</f>
        <v>25982403</v>
      </c>
      <c r="G385" s="158">
        <v>0</v>
      </c>
      <c r="H385" s="158">
        <v>5926421</v>
      </c>
      <c r="I385" s="30">
        <f t="shared" si="26"/>
        <v>0</v>
      </c>
      <c r="J385" s="30">
        <f t="shared" si="27"/>
        <v>4161714</v>
      </c>
      <c r="K385" s="158">
        <v>0</v>
      </c>
      <c r="L385" s="158">
        <v>20055982</v>
      </c>
      <c r="M385" s="38">
        <f t="shared" si="28"/>
        <v>0</v>
      </c>
      <c r="N385" s="38">
        <f t="shared" si="29"/>
        <v>6499259</v>
      </c>
      <c r="Q385" s="77" t="s">
        <v>228</v>
      </c>
      <c r="R385" s="69">
        <v>1461795</v>
      </c>
      <c r="S385" s="69">
        <v>3312898</v>
      </c>
      <c r="U385" s="77" t="s">
        <v>243</v>
      </c>
      <c r="V385" s="67"/>
      <c r="W385" s="69">
        <v>477475</v>
      </c>
      <c r="Y385" s="38">
        <v>0</v>
      </c>
      <c r="Z385" s="38">
        <v>6499259</v>
      </c>
      <c r="AA385" s="38"/>
    </row>
    <row r="386" spans="1:27" ht="15">
      <c r="A386" s="61">
        <v>359</v>
      </c>
      <c r="B386" s="62" t="s">
        <v>224</v>
      </c>
      <c r="C386" s="61" t="s">
        <v>225</v>
      </c>
      <c r="D386" s="61" t="s">
        <v>115</v>
      </c>
      <c r="E386" s="16" t="s">
        <v>226</v>
      </c>
      <c r="F386" s="157">
        <f t="shared" si="30"/>
        <v>31046663</v>
      </c>
      <c r="G386" s="158">
        <v>8924295</v>
      </c>
      <c r="H386" s="158">
        <v>8969413</v>
      </c>
      <c r="I386" s="30">
        <f t="shared" si="26"/>
        <v>2181901</v>
      </c>
      <c r="J386" s="30">
        <f t="shared" si="27"/>
        <v>7910010</v>
      </c>
      <c r="K386" s="158">
        <v>4861917</v>
      </c>
      <c r="L386" s="158">
        <v>8291038</v>
      </c>
      <c r="M386" s="38">
        <f t="shared" si="28"/>
        <v>410300</v>
      </c>
      <c r="N386" s="38">
        <f t="shared" si="29"/>
        <v>10916040</v>
      </c>
      <c r="Q386" s="77" t="s">
        <v>231</v>
      </c>
      <c r="R386" s="67"/>
      <c r="S386" s="69">
        <v>11483351</v>
      </c>
      <c r="U386" s="77" t="s">
        <v>246</v>
      </c>
      <c r="V386" s="69">
        <v>40000</v>
      </c>
      <c r="W386" s="69">
        <v>207245</v>
      </c>
      <c r="Y386" s="38">
        <v>410300</v>
      </c>
      <c r="Z386" s="38">
        <v>10916040</v>
      </c>
      <c r="AA386" s="38"/>
    </row>
    <row r="387" spans="1:27" ht="15">
      <c r="A387" s="61">
        <v>360</v>
      </c>
      <c r="B387" s="62" t="s">
        <v>227</v>
      </c>
      <c r="C387" s="61" t="s">
        <v>228</v>
      </c>
      <c r="D387" s="61" t="s">
        <v>115</v>
      </c>
      <c r="E387" s="16" t="s">
        <v>229</v>
      </c>
      <c r="F387" s="157">
        <f t="shared" si="30"/>
        <v>26466781</v>
      </c>
      <c r="G387" s="158">
        <v>7445523</v>
      </c>
      <c r="H387" s="158">
        <v>13076758</v>
      </c>
      <c r="I387" s="30">
        <f t="shared" si="26"/>
        <v>1461795</v>
      </c>
      <c r="J387" s="30">
        <f t="shared" si="27"/>
        <v>3312898</v>
      </c>
      <c r="K387" s="158">
        <v>5028500</v>
      </c>
      <c r="L387" s="158">
        <v>916000</v>
      </c>
      <c r="M387" s="38">
        <f t="shared" si="28"/>
        <v>47200</v>
      </c>
      <c r="N387" s="38">
        <f t="shared" si="29"/>
        <v>2894304</v>
      </c>
      <c r="Q387" s="77" t="s">
        <v>234</v>
      </c>
      <c r="R387" s="69">
        <v>1379602</v>
      </c>
      <c r="S387" s="69">
        <v>3064775</v>
      </c>
      <c r="U387" s="77" t="s">
        <v>249</v>
      </c>
      <c r="V387" s="67">
        <v>550000</v>
      </c>
      <c r="W387" s="69">
        <v>3844771</v>
      </c>
      <c r="Y387" s="38">
        <v>47200</v>
      </c>
      <c r="Z387" s="38">
        <v>2894304</v>
      </c>
      <c r="AA387" s="38"/>
    </row>
    <row r="388" spans="1:27" ht="15">
      <c r="A388" s="61">
        <v>361</v>
      </c>
      <c r="B388" s="62" t="s">
        <v>230</v>
      </c>
      <c r="C388" s="61" t="s">
        <v>231</v>
      </c>
      <c r="D388" s="61" t="s">
        <v>115</v>
      </c>
      <c r="E388" s="16" t="s">
        <v>232</v>
      </c>
      <c r="F388" s="157">
        <f t="shared" si="30"/>
        <v>13309280</v>
      </c>
      <c r="G388" s="158">
        <v>240000</v>
      </c>
      <c r="H388" s="158">
        <v>7409913</v>
      </c>
      <c r="I388" s="30">
        <f t="shared" si="26"/>
        <v>0</v>
      </c>
      <c r="J388" s="30">
        <f t="shared" si="27"/>
        <v>11483351</v>
      </c>
      <c r="K388" s="158">
        <v>23001</v>
      </c>
      <c r="L388" s="158">
        <v>5636366</v>
      </c>
      <c r="M388" s="38">
        <f t="shared" si="28"/>
        <v>0</v>
      </c>
      <c r="N388" s="38">
        <f t="shared" si="29"/>
        <v>39578</v>
      </c>
      <c r="Q388" s="77" t="s">
        <v>237</v>
      </c>
      <c r="R388" s="69">
        <v>42000</v>
      </c>
      <c r="S388" s="69">
        <v>304610</v>
      </c>
      <c r="U388" s="77" t="s">
        <v>252</v>
      </c>
      <c r="V388" s="67"/>
      <c r="W388" s="69">
        <v>9250</v>
      </c>
      <c r="Y388" s="38">
        <v>0</v>
      </c>
      <c r="Z388" s="38">
        <v>39578</v>
      </c>
      <c r="AA388" s="38"/>
    </row>
    <row r="389" spans="1:27" ht="15">
      <c r="A389" s="61">
        <v>362</v>
      </c>
      <c r="B389" s="62" t="s">
        <v>233</v>
      </c>
      <c r="C389" s="61" t="s">
        <v>234</v>
      </c>
      <c r="D389" s="61" t="s">
        <v>115</v>
      </c>
      <c r="E389" s="16" t="s">
        <v>235</v>
      </c>
      <c r="F389" s="157">
        <f t="shared" si="30"/>
        <v>32918278</v>
      </c>
      <c r="G389" s="158">
        <v>22708138</v>
      </c>
      <c r="H389" s="158">
        <v>3065967</v>
      </c>
      <c r="I389" s="30">
        <f t="shared" si="26"/>
        <v>1379602</v>
      </c>
      <c r="J389" s="30">
        <f t="shared" si="27"/>
        <v>3064775</v>
      </c>
      <c r="K389" s="158">
        <v>199596</v>
      </c>
      <c r="L389" s="158">
        <v>6944577</v>
      </c>
      <c r="M389" s="38">
        <f t="shared" si="28"/>
        <v>405500</v>
      </c>
      <c r="N389" s="38">
        <f t="shared" si="29"/>
        <v>6322662</v>
      </c>
      <c r="Q389" s="77" t="s">
        <v>240</v>
      </c>
      <c r="R389" s="69">
        <v>7094720</v>
      </c>
      <c r="S389" s="69">
        <v>5681134</v>
      </c>
      <c r="U389" s="77" t="s">
        <v>255</v>
      </c>
      <c r="V389" s="67"/>
      <c r="W389" s="69">
        <v>149979</v>
      </c>
      <c r="Y389" s="38">
        <v>405500</v>
      </c>
      <c r="Z389" s="38">
        <v>6322662</v>
      </c>
      <c r="AA389" s="38"/>
    </row>
    <row r="390" spans="1:27" ht="15">
      <c r="A390" s="61">
        <v>363</v>
      </c>
      <c r="B390" s="62" t="s">
        <v>236</v>
      </c>
      <c r="C390" s="61" t="s">
        <v>237</v>
      </c>
      <c r="D390" s="61" t="s">
        <v>115</v>
      </c>
      <c r="E390" s="16" t="s">
        <v>238</v>
      </c>
      <c r="F390" s="157">
        <f t="shared" si="30"/>
        <v>458237</v>
      </c>
      <c r="G390" s="158">
        <v>24000</v>
      </c>
      <c r="H390" s="158">
        <v>281337</v>
      </c>
      <c r="I390" s="30">
        <f t="shared" si="26"/>
        <v>42000</v>
      </c>
      <c r="J390" s="30">
        <f t="shared" si="27"/>
        <v>304610</v>
      </c>
      <c r="K390" s="158">
        <v>91500</v>
      </c>
      <c r="L390" s="158">
        <v>61400</v>
      </c>
      <c r="M390" s="38">
        <f t="shared" si="28"/>
        <v>0</v>
      </c>
      <c r="N390" s="38">
        <f t="shared" si="29"/>
        <v>59955</v>
      </c>
      <c r="Q390" s="77" t="s">
        <v>243</v>
      </c>
      <c r="R390" s="67"/>
      <c r="S390" s="69">
        <v>428090</v>
      </c>
      <c r="U390" s="77" t="s">
        <v>257</v>
      </c>
      <c r="V390" s="67"/>
      <c r="W390" s="69">
        <v>651053</v>
      </c>
      <c r="Y390" s="38">
        <v>0</v>
      </c>
      <c r="Z390" s="38">
        <v>59955</v>
      </c>
      <c r="AA390" s="38"/>
    </row>
    <row r="391" spans="1:27" ht="15">
      <c r="A391" s="61">
        <v>364</v>
      </c>
      <c r="B391" s="62" t="s">
        <v>239</v>
      </c>
      <c r="C391" s="61" t="s">
        <v>240</v>
      </c>
      <c r="D391" s="61" t="s">
        <v>115</v>
      </c>
      <c r="E391" s="16" t="s">
        <v>241</v>
      </c>
      <c r="F391" s="157">
        <f t="shared" si="30"/>
        <v>64619010</v>
      </c>
      <c r="G391" s="158">
        <v>29730150</v>
      </c>
      <c r="H391" s="158">
        <v>24317085</v>
      </c>
      <c r="I391" s="30">
        <f t="shared" si="26"/>
        <v>7094720</v>
      </c>
      <c r="J391" s="30">
        <f t="shared" si="27"/>
        <v>5681134</v>
      </c>
      <c r="K391" s="158">
        <v>1092200</v>
      </c>
      <c r="L391" s="158">
        <v>9479575</v>
      </c>
      <c r="M391" s="38">
        <f t="shared" si="28"/>
        <v>201200</v>
      </c>
      <c r="N391" s="38">
        <f t="shared" si="29"/>
        <v>651641</v>
      </c>
      <c r="Q391" s="77" t="s">
        <v>246</v>
      </c>
      <c r="R391" s="69">
        <v>1712420</v>
      </c>
      <c r="S391" s="69">
        <v>1772723</v>
      </c>
      <c r="U391" s="77" t="s">
        <v>260</v>
      </c>
      <c r="V391" s="67"/>
      <c r="W391" s="69">
        <v>481478</v>
      </c>
      <c r="Y391" s="38">
        <v>201200</v>
      </c>
      <c r="Z391" s="38">
        <v>651641</v>
      </c>
      <c r="AA391" s="38"/>
    </row>
    <row r="392" spans="1:27" ht="15">
      <c r="A392" s="61">
        <v>365</v>
      </c>
      <c r="B392" s="62" t="s">
        <v>242</v>
      </c>
      <c r="C392" s="61" t="s">
        <v>243</v>
      </c>
      <c r="D392" s="61" t="s">
        <v>115</v>
      </c>
      <c r="E392" s="16" t="s">
        <v>244</v>
      </c>
      <c r="F392" s="157">
        <f t="shared" si="30"/>
        <v>24788807</v>
      </c>
      <c r="G392" s="158">
        <v>198100</v>
      </c>
      <c r="H392" s="158">
        <v>11826403</v>
      </c>
      <c r="I392" s="30">
        <f t="shared" si="26"/>
        <v>0</v>
      </c>
      <c r="J392" s="30">
        <f t="shared" si="27"/>
        <v>428090</v>
      </c>
      <c r="K392" s="158">
        <v>8483300</v>
      </c>
      <c r="L392" s="158">
        <v>4281004</v>
      </c>
      <c r="M392" s="38">
        <f t="shared" si="28"/>
        <v>0</v>
      </c>
      <c r="N392" s="38">
        <f t="shared" si="29"/>
        <v>477475</v>
      </c>
      <c r="Q392" s="77" t="s">
        <v>249</v>
      </c>
      <c r="R392" s="69">
        <v>756456</v>
      </c>
      <c r="S392" s="69">
        <v>2321282</v>
      </c>
      <c r="U392" s="77" t="s">
        <v>262</v>
      </c>
      <c r="V392" s="69"/>
      <c r="W392" s="69">
        <v>1072950</v>
      </c>
      <c r="Y392" s="38">
        <v>0</v>
      </c>
      <c r="Z392" s="38">
        <v>477475</v>
      </c>
      <c r="AA392" s="38"/>
    </row>
    <row r="393" spans="1:27" ht="15">
      <c r="A393" s="61">
        <v>366</v>
      </c>
      <c r="B393" s="62" t="s">
        <v>245</v>
      </c>
      <c r="C393" s="61" t="s">
        <v>246</v>
      </c>
      <c r="D393" s="61" t="s">
        <v>115</v>
      </c>
      <c r="E393" s="16" t="s">
        <v>247</v>
      </c>
      <c r="F393" s="157">
        <f t="shared" si="30"/>
        <v>17476302</v>
      </c>
      <c r="G393" s="158">
        <v>12783538</v>
      </c>
      <c r="H393" s="158">
        <v>3824917</v>
      </c>
      <c r="I393" s="30">
        <f t="shared" si="26"/>
        <v>1712420</v>
      </c>
      <c r="J393" s="30">
        <f t="shared" si="27"/>
        <v>1772723</v>
      </c>
      <c r="K393" s="158">
        <v>646491</v>
      </c>
      <c r="L393" s="158">
        <v>221356</v>
      </c>
      <c r="M393" s="38">
        <f t="shared" si="28"/>
        <v>40000</v>
      </c>
      <c r="N393" s="38">
        <f t="shared" si="29"/>
        <v>207245</v>
      </c>
      <c r="Q393" s="77" t="s">
        <v>252</v>
      </c>
      <c r="R393" s="67"/>
      <c r="S393" s="69">
        <v>111958</v>
      </c>
      <c r="U393" s="77" t="s">
        <v>265</v>
      </c>
      <c r="V393" s="67">
        <v>279135</v>
      </c>
      <c r="W393" s="69">
        <v>544346</v>
      </c>
      <c r="Y393" s="38">
        <v>40000</v>
      </c>
      <c r="Z393" s="38">
        <v>207245</v>
      </c>
      <c r="AA393" s="38"/>
    </row>
    <row r="394" spans="1:27" ht="15">
      <c r="A394" s="61">
        <v>367</v>
      </c>
      <c r="B394" s="62" t="s">
        <v>248</v>
      </c>
      <c r="C394" s="61" t="s">
        <v>249</v>
      </c>
      <c r="D394" s="61" t="s">
        <v>115</v>
      </c>
      <c r="E394" s="16" t="s">
        <v>250</v>
      </c>
      <c r="F394" s="157">
        <f t="shared" si="30"/>
        <v>14319127</v>
      </c>
      <c r="G394" s="158">
        <v>8354375</v>
      </c>
      <c r="H394" s="158">
        <v>3144609</v>
      </c>
      <c r="I394" s="30">
        <f t="shared" si="26"/>
        <v>756456</v>
      </c>
      <c r="J394" s="30">
        <f t="shared" si="27"/>
        <v>2321282</v>
      </c>
      <c r="K394" s="158">
        <v>0</v>
      </c>
      <c r="L394" s="158">
        <v>2820143</v>
      </c>
      <c r="M394" s="38">
        <f t="shared" si="28"/>
        <v>550000</v>
      </c>
      <c r="N394" s="38">
        <f t="shared" si="29"/>
        <v>3844771</v>
      </c>
      <c r="Q394" s="77" t="s">
        <v>255</v>
      </c>
      <c r="R394" s="69">
        <v>35800</v>
      </c>
      <c r="S394" s="69">
        <v>1009556</v>
      </c>
      <c r="U394" s="77" t="s">
        <v>268</v>
      </c>
      <c r="V394" s="69">
        <v>54800</v>
      </c>
      <c r="W394" s="69">
        <v>12034306</v>
      </c>
      <c r="Y394" s="38">
        <v>550000</v>
      </c>
      <c r="Z394" s="38">
        <v>3844771</v>
      </c>
      <c r="AA394" s="38"/>
    </row>
    <row r="395" spans="1:27" ht="15">
      <c r="A395" s="61">
        <v>368</v>
      </c>
      <c r="B395" s="62" t="s">
        <v>251</v>
      </c>
      <c r="C395" s="61" t="s">
        <v>252</v>
      </c>
      <c r="D395" s="61" t="s">
        <v>115</v>
      </c>
      <c r="E395" s="16" t="s">
        <v>253</v>
      </c>
      <c r="F395" s="157">
        <f t="shared" si="30"/>
        <v>222187</v>
      </c>
      <c r="G395" s="158">
        <v>0</v>
      </c>
      <c r="H395" s="158">
        <v>209739</v>
      </c>
      <c r="I395" s="30">
        <f t="shared" si="26"/>
        <v>0</v>
      </c>
      <c r="J395" s="30">
        <f t="shared" si="27"/>
        <v>111958</v>
      </c>
      <c r="K395" s="158">
        <v>0</v>
      </c>
      <c r="L395" s="158">
        <v>12448</v>
      </c>
      <c r="M395" s="38">
        <f t="shared" si="28"/>
        <v>0</v>
      </c>
      <c r="N395" s="38">
        <f t="shared" si="29"/>
        <v>9250</v>
      </c>
      <c r="Q395" s="77" t="s">
        <v>257</v>
      </c>
      <c r="R395" s="69">
        <v>2749995</v>
      </c>
      <c r="S395" s="69">
        <v>3726139</v>
      </c>
      <c r="U395" s="77" t="s">
        <v>271</v>
      </c>
      <c r="V395" s="69">
        <v>2426000</v>
      </c>
      <c r="W395" s="69">
        <v>1827660</v>
      </c>
      <c r="Y395" s="38">
        <v>0</v>
      </c>
      <c r="Z395" s="38">
        <v>9250</v>
      </c>
      <c r="AA395" s="38"/>
    </row>
    <row r="396" spans="1:27" ht="15">
      <c r="A396" s="61">
        <v>369</v>
      </c>
      <c r="B396" s="62" t="s">
        <v>254</v>
      </c>
      <c r="C396" s="61" t="s">
        <v>255</v>
      </c>
      <c r="D396" s="61" t="s">
        <v>115</v>
      </c>
      <c r="E396" s="16" t="s">
        <v>4</v>
      </c>
      <c r="F396" s="157">
        <f t="shared" si="30"/>
        <v>2151806</v>
      </c>
      <c r="G396" s="158">
        <v>531250</v>
      </c>
      <c r="H396" s="158">
        <v>1279575</v>
      </c>
      <c r="I396" s="30">
        <f t="shared" si="26"/>
        <v>35800</v>
      </c>
      <c r="J396" s="30">
        <f t="shared" si="27"/>
        <v>1009556</v>
      </c>
      <c r="K396" s="158">
        <v>37200</v>
      </c>
      <c r="L396" s="158">
        <v>303781</v>
      </c>
      <c r="M396" s="38">
        <f t="shared" si="28"/>
        <v>0</v>
      </c>
      <c r="N396" s="38">
        <f t="shared" si="29"/>
        <v>149979</v>
      </c>
      <c r="Q396" s="77" t="s">
        <v>260</v>
      </c>
      <c r="R396" s="69">
        <v>569401</v>
      </c>
      <c r="S396" s="69">
        <v>1644665</v>
      </c>
      <c r="U396" s="77" t="s">
        <v>275</v>
      </c>
      <c r="V396" s="69"/>
      <c r="W396" s="69">
        <v>943183</v>
      </c>
      <c r="Y396" s="38">
        <v>0</v>
      </c>
      <c r="Z396" s="38">
        <v>149979</v>
      </c>
      <c r="AA396" s="38"/>
    </row>
    <row r="397" spans="1:27" ht="15">
      <c r="A397" s="61">
        <v>370</v>
      </c>
      <c r="B397" s="62" t="s">
        <v>256</v>
      </c>
      <c r="C397" s="61" t="s">
        <v>257</v>
      </c>
      <c r="D397" s="61" t="s">
        <v>115</v>
      </c>
      <c r="E397" s="16" t="s">
        <v>258</v>
      </c>
      <c r="F397" s="157">
        <f t="shared" si="30"/>
        <v>26110584</v>
      </c>
      <c r="G397" s="158">
        <v>9357022</v>
      </c>
      <c r="H397" s="158">
        <v>7128460</v>
      </c>
      <c r="I397" s="30">
        <f t="shared" si="26"/>
        <v>2749995</v>
      </c>
      <c r="J397" s="30">
        <f t="shared" si="27"/>
        <v>3726139</v>
      </c>
      <c r="K397" s="158">
        <v>8039256</v>
      </c>
      <c r="L397" s="158">
        <v>1585846</v>
      </c>
      <c r="M397" s="38">
        <f t="shared" si="28"/>
        <v>0</v>
      </c>
      <c r="N397" s="38">
        <f t="shared" si="29"/>
        <v>651053</v>
      </c>
      <c r="Q397" s="77" t="s">
        <v>262</v>
      </c>
      <c r="R397" s="69">
        <v>188720</v>
      </c>
      <c r="S397" s="69">
        <v>6685353</v>
      </c>
      <c r="U397" s="77" t="s">
        <v>278</v>
      </c>
      <c r="V397" s="67">
        <v>159150</v>
      </c>
      <c r="W397" s="69">
        <v>93031</v>
      </c>
      <c r="Y397" s="38">
        <v>0</v>
      </c>
      <c r="Z397" s="38">
        <v>651053</v>
      </c>
      <c r="AA397" s="38"/>
    </row>
    <row r="398" spans="1:27" ht="15">
      <c r="A398" s="61">
        <v>371</v>
      </c>
      <c r="B398" s="62" t="s">
        <v>259</v>
      </c>
      <c r="C398" s="61" t="s">
        <v>260</v>
      </c>
      <c r="D398" s="61" t="s">
        <v>115</v>
      </c>
      <c r="E398" s="16" t="s">
        <v>570</v>
      </c>
      <c r="F398" s="157">
        <f t="shared" si="30"/>
        <v>4762072</v>
      </c>
      <c r="G398" s="158">
        <v>830700</v>
      </c>
      <c r="H398" s="158">
        <v>2838464</v>
      </c>
      <c r="I398" s="30">
        <f t="shared" si="26"/>
        <v>569401</v>
      </c>
      <c r="J398" s="30">
        <f t="shared" si="27"/>
        <v>1644665</v>
      </c>
      <c r="K398" s="158">
        <v>943199</v>
      </c>
      <c r="L398" s="158">
        <v>149709</v>
      </c>
      <c r="M398" s="38">
        <f t="shared" si="28"/>
        <v>0</v>
      </c>
      <c r="N398" s="38">
        <f t="shared" si="29"/>
        <v>481478</v>
      </c>
      <c r="Q398" s="77" t="s">
        <v>265</v>
      </c>
      <c r="R398" s="69">
        <v>644200</v>
      </c>
      <c r="S398" s="69">
        <v>1752920</v>
      </c>
      <c r="U398" s="77" t="s">
        <v>281</v>
      </c>
      <c r="V398" s="69"/>
      <c r="W398" s="69">
        <v>1197183</v>
      </c>
      <c r="Y398" s="38">
        <v>0</v>
      </c>
      <c r="Z398" s="38">
        <v>481478</v>
      </c>
      <c r="AA398" s="38"/>
    </row>
    <row r="399" spans="1:27" ht="15">
      <c r="A399" s="61">
        <v>372</v>
      </c>
      <c r="B399" s="62" t="s">
        <v>261</v>
      </c>
      <c r="C399" s="61" t="s">
        <v>262</v>
      </c>
      <c r="D399" s="61" t="s">
        <v>115</v>
      </c>
      <c r="E399" s="16" t="s">
        <v>263</v>
      </c>
      <c r="F399" s="157">
        <f t="shared" si="30"/>
        <v>22510954</v>
      </c>
      <c r="G399" s="158">
        <v>10768760</v>
      </c>
      <c r="H399" s="158">
        <v>10663898</v>
      </c>
      <c r="I399" s="30">
        <f t="shared" si="26"/>
        <v>188720</v>
      </c>
      <c r="J399" s="30">
        <f t="shared" si="27"/>
        <v>6685353</v>
      </c>
      <c r="K399" s="158">
        <v>68000</v>
      </c>
      <c r="L399" s="158">
        <v>1010296</v>
      </c>
      <c r="M399" s="38">
        <f t="shared" si="28"/>
        <v>0</v>
      </c>
      <c r="N399" s="38">
        <f t="shared" si="29"/>
        <v>1072950</v>
      </c>
      <c r="Q399" s="77" t="s">
        <v>268</v>
      </c>
      <c r="R399" s="69">
        <v>3033947</v>
      </c>
      <c r="S399" s="69">
        <v>9800198</v>
      </c>
      <c r="U399" s="77" t="s">
        <v>284</v>
      </c>
      <c r="V399" s="67">
        <v>12900</v>
      </c>
      <c r="W399" s="69">
        <v>1525818</v>
      </c>
      <c r="Y399" s="38">
        <v>0</v>
      </c>
      <c r="Z399" s="38">
        <v>1072950</v>
      </c>
      <c r="AA399" s="38"/>
    </row>
    <row r="400" spans="1:27" ht="15">
      <c r="A400" s="61">
        <v>373</v>
      </c>
      <c r="B400" s="62" t="s">
        <v>264</v>
      </c>
      <c r="C400" s="61" t="s">
        <v>265</v>
      </c>
      <c r="D400" s="61" t="s">
        <v>115</v>
      </c>
      <c r="E400" s="16" t="s">
        <v>266</v>
      </c>
      <c r="F400" s="157">
        <f t="shared" si="30"/>
        <v>7638307</v>
      </c>
      <c r="G400" s="158">
        <v>1517500</v>
      </c>
      <c r="H400" s="158">
        <v>2657465</v>
      </c>
      <c r="I400" s="30">
        <f t="shared" si="26"/>
        <v>644200</v>
      </c>
      <c r="J400" s="30">
        <f t="shared" si="27"/>
        <v>1752920</v>
      </c>
      <c r="K400" s="158">
        <v>1975895</v>
      </c>
      <c r="L400" s="158">
        <v>1487447</v>
      </c>
      <c r="M400" s="38">
        <f t="shared" si="28"/>
        <v>279135</v>
      </c>
      <c r="N400" s="38">
        <f t="shared" si="29"/>
        <v>544346</v>
      </c>
      <c r="Q400" s="77" t="s">
        <v>271</v>
      </c>
      <c r="R400" s="69">
        <v>1313732</v>
      </c>
      <c r="S400" s="69">
        <v>2298883</v>
      </c>
      <c r="U400" s="77" t="s">
        <v>287</v>
      </c>
      <c r="V400" s="69">
        <v>65001</v>
      </c>
      <c r="W400" s="69">
        <v>1501156</v>
      </c>
      <c r="Y400" s="38">
        <v>279135</v>
      </c>
      <c r="Z400" s="38">
        <v>544346</v>
      </c>
      <c r="AA400" s="38"/>
    </row>
    <row r="401" spans="1:27" ht="15">
      <c r="A401" s="61">
        <v>374</v>
      </c>
      <c r="B401" s="62" t="s">
        <v>267</v>
      </c>
      <c r="C401" s="61" t="s">
        <v>268</v>
      </c>
      <c r="D401" s="61" t="s">
        <v>115</v>
      </c>
      <c r="E401" s="16" t="s">
        <v>269</v>
      </c>
      <c r="F401" s="157">
        <f t="shared" si="30"/>
        <v>52574153</v>
      </c>
      <c r="G401" s="158">
        <v>8256057</v>
      </c>
      <c r="H401" s="158">
        <v>14438213</v>
      </c>
      <c r="I401" s="30">
        <f t="shared" si="26"/>
        <v>3033947</v>
      </c>
      <c r="J401" s="30">
        <f t="shared" si="27"/>
        <v>9800198</v>
      </c>
      <c r="K401" s="158">
        <v>15818191</v>
      </c>
      <c r="L401" s="158">
        <v>14061692</v>
      </c>
      <c r="M401" s="38">
        <f t="shared" si="28"/>
        <v>54800</v>
      </c>
      <c r="N401" s="38">
        <f t="shared" si="29"/>
        <v>12034306</v>
      </c>
      <c r="Q401" s="77" t="s">
        <v>275</v>
      </c>
      <c r="R401" s="69">
        <v>537500</v>
      </c>
      <c r="S401" s="69">
        <v>3650660</v>
      </c>
      <c r="U401" s="77" t="s">
        <v>290</v>
      </c>
      <c r="V401" s="69">
        <v>1281400</v>
      </c>
      <c r="W401" s="69">
        <v>1622840</v>
      </c>
      <c r="Y401" s="38">
        <v>54800</v>
      </c>
      <c r="Z401" s="38">
        <v>12034306</v>
      </c>
      <c r="AA401" s="38"/>
    </row>
    <row r="402" spans="1:27" ht="15">
      <c r="A402" s="61">
        <v>375</v>
      </c>
      <c r="B402" s="62" t="s">
        <v>270</v>
      </c>
      <c r="C402" s="61" t="s">
        <v>271</v>
      </c>
      <c r="D402" s="61" t="s">
        <v>115</v>
      </c>
      <c r="E402" s="16" t="s">
        <v>272</v>
      </c>
      <c r="F402" s="157">
        <f t="shared" si="30"/>
        <v>20489202</v>
      </c>
      <c r="G402" s="158">
        <v>13026388</v>
      </c>
      <c r="H402" s="158">
        <v>4365998</v>
      </c>
      <c r="I402" s="30">
        <f t="shared" si="26"/>
        <v>1313732</v>
      </c>
      <c r="J402" s="30">
        <f t="shared" si="27"/>
        <v>2298883</v>
      </c>
      <c r="K402" s="158">
        <v>832900</v>
      </c>
      <c r="L402" s="158">
        <v>2263916</v>
      </c>
      <c r="M402" s="38">
        <f t="shared" si="28"/>
        <v>2426000</v>
      </c>
      <c r="N402" s="38">
        <f t="shared" si="29"/>
        <v>1827660</v>
      </c>
      <c r="Q402" s="77" t="s">
        <v>278</v>
      </c>
      <c r="R402" s="69">
        <v>614900</v>
      </c>
      <c r="S402" s="69">
        <v>1969035</v>
      </c>
      <c r="U402" s="77" t="s">
        <v>293</v>
      </c>
      <c r="V402" s="69">
        <v>55000</v>
      </c>
      <c r="W402" s="69">
        <v>2002739</v>
      </c>
      <c r="Y402" s="38">
        <v>2426000</v>
      </c>
      <c r="Z402" s="38">
        <v>1827660</v>
      </c>
      <c r="AA402" s="38"/>
    </row>
    <row r="403" spans="1:27" ht="15">
      <c r="A403" s="61">
        <v>376</v>
      </c>
      <c r="B403" s="62" t="s">
        <v>274</v>
      </c>
      <c r="C403" s="61" t="s">
        <v>275</v>
      </c>
      <c r="D403" s="61" t="s">
        <v>273</v>
      </c>
      <c r="E403" s="16" t="s">
        <v>276</v>
      </c>
      <c r="F403" s="157">
        <f t="shared" si="30"/>
        <v>6452896</v>
      </c>
      <c r="G403" s="158">
        <v>583610</v>
      </c>
      <c r="H403" s="158">
        <v>4050059</v>
      </c>
      <c r="I403" s="30">
        <f t="shared" si="26"/>
        <v>537500</v>
      </c>
      <c r="J403" s="30">
        <f t="shared" si="27"/>
        <v>3650660</v>
      </c>
      <c r="K403" s="158">
        <v>5000</v>
      </c>
      <c r="L403" s="158">
        <v>1814227</v>
      </c>
      <c r="M403" s="38">
        <f t="shared" si="28"/>
        <v>0</v>
      </c>
      <c r="N403" s="38">
        <f t="shared" si="29"/>
        <v>943183</v>
      </c>
      <c r="Q403" s="77" t="s">
        <v>281</v>
      </c>
      <c r="R403" s="69">
        <v>535800</v>
      </c>
      <c r="S403" s="69">
        <v>1632688</v>
      </c>
      <c r="U403" s="77" t="s">
        <v>296</v>
      </c>
      <c r="V403" s="67">
        <v>800</v>
      </c>
      <c r="W403" s="69">
        <v>10730838</v>
      </c>
      <c r="Y403" s="38">
        <v>0</v>
      </c>
      <c r="Z403" s="38">
        <v>943183</v>
      </c>
      <c r="AA403" s="38"/>
    </row>
    <row r="404" spans="1:27" ht="15">
      <c r="A404" s="61">
        <v>377</v>
      </c>
      <c r="B404" s="62" t="s">
        <v>277</v>
      </c>
      <c r="C404" s="61" t="s">
        <v>278</v>
      </c>
      <c r="D404" s="61" t="s">
        <v>273</v>
      </c>
      <c r="E404" s="16" t="s">
        <v>279</v>
      </c>
      <c r="F404" s="157">
        <f t="shared" si="30"/>
        <v>4574604</v>
      </c>
      <c r="G404" s="158">
        <v>1365250</v>
      </c>
      <c r="H404" s="158">
        <v>3173674</v>
      </c>
      <c r="I404" s="30">
        <f t="shared" si="26"/>
        <v>614900</v>
      </c>
      <c r="J404" s="30">
        <f t="shared" si="27"/>
        <v>1969035</v>
      </c>
      <c r="K404" s="158">
        <v>3680</v>
      </c>
      <c r="L404" s="158">
        <v>32000</v>
      </c>
      <c r="M404" s="38">
        <f t="shared" si="28"/>
        <v>159150</v>
      </c>
      <c r="N404" s="38">
        <f t="shared" si="29"/>
        <v>93031</v>
      </c>
      <c r="Q404" s="77" t="s">
        <v>284</v>
      </c>
      <c r="R404" s="69">
        <v>5162003</v>
      </c>
      <c r="S404" s="69">
        <v>4107848</v>
      </c>
      <c r="U404" s="77" t="s">
        <v>299</v>
      </c>
      <c r="V404" s="69">
        <v>2700</v>
      </c>
      <c r="W404" s="69">
        <v>3582254</v>
      </c>
      <c r="Y404" s="38">
        <v>159150</v>
      </c>
      <c r="Z404" s="38">
        <v>93031</v>
      </c>
      <c r="AA404" s="38"/>
    </row>
    <row r="405" spans="1:27" ht="15">
      <c r="A405" s="61">
        <v>378</v>
      </c>
      <c r="B405" s="62" t="s">
        <v>280</v>
      </c>
      <c r="C405" s="61" t="s">
        <v>281</v>
      </c>
      <c r="D405" s="61" t="s">
        <v>273</v>
      </c>
      <c r="E405" s="16" t="s">
        <v>282</v>
      </c>
      <c r="F405" s="157">
        <f t="shared" si="30"/>
        <v>5403527</v>
      </c>
      <c r="G405" s="158">
        <v>3102000</v>
      </c>
      <c r="H405" s="158">
        <v>1694866</v>
      </c>
      <c r="I405" s="30">
        <f t="shared" si="26"/>
        <v>535800</v>
      </c>
      <c r="J405" s="30">
        <f t="shared" si="27"/>
        <v>1632688</v>
      </c>
      <c r="K405" s="158">
        <v>0</v>
      </c>
      <c r="L405" s="158">
        <v>606661</v>
      </c>
      <c r="M405" s="38">
        <f t="shared" si="28"/>
        <v>0</v>
      </c>
      <c r="N405" s="38">
        <f t="shared" si="29"/>
        <v>1197183</v>
      </c>
      <c r="Q405" s="77" t="s">
        <v>287</v>
      </c>
      <c r="R405" s="69">
        <v>5505169</v>
      </c>
      <c r="S405" s="69">
        <v>6950512</v>
      </c>
      <c r="U405" s="77" t="s">
        <v>302</v>
      </c>
      <c r="V405" s="69">
        <v>1007296</v>
      </c>
      <c r="W405" s="69">
        <v>16315404</v>
      </c>
      <c r="Y405" s="38">
        <v>0</v>
      </c>
      <c r="Z405" s="38">
        <v>1197183</v>
      </c>
      <c r="AA405" s="38"/>
    </row>
    <row r="406" spans="1:27" ht="15">
      <c r="A406" s="61">
        <v>379</v>
      </c>
      <c r="B406" s="62" t="s">
        <v>283</v>
      </c>
      <c r="C406" s="61" t="s">
        <v>284</v>
      </c>
      <c r="D406" s="61" t="s">
        <v>273</v>
      </c>
      <c r="E406" s="16" t="s">
        <v>285</v>
      </c>
      <c r="F406" s="157">
        <f t="shared" si="30"/>
        <v>17098032</v>
      </c>
      <c r="G406" s="158">
        <v>3547500</v>
      </c>
      <c r="H406" s="158">
        <v>10233728</v>
      </c>
      <c r="I406" s="30">
        <f t="shared" si="26"/>
        <v>5162003</v>
      </c>
      <c r="J406" s="30">
        <f t="shared" si="27"/>
        <v>4107848</v>
      </c>
      <c r="K406" s="158">
        <v>2305500</v>
      </c>
      <c r="L406" s="158">
        <v>1011304</v>
      </c>
      <c r="M406" s="38">
        <f t="shared" si="28"/>
        <v>12900</v>
      </c>
      <c r="N406" s="38">
        <f t="shared" si="29"/>
        <v>1525818</v>
      </c>
      <c r="Q406" s="77" t="s">
        <v>290</v>
      </c>
      <c r="R406" s="69">
        <v>523800</v>
      </c>
      <c r="S406" s="69">
        <v>522559</v>
      </c>
      <c r="U406" s="77" t="s">
        <v>305</v>
      </c>
      <c r="V406" s="69">
        <v>28566</v>
      </c>
      <c r="W406" s="69">
        <v>15996695</v>
      </c>
      <c r="Y406" s="38">
        <v>12900</v>
      </c>
      <c r="Z406" s="38">
        <v>1525818</v>
      </c>
      <c r="AA406" s="38"/>
    </row>
    <row r="407" spans="1:27" ht="15">
      <c r="A407" s="61">
        <v>380</v>
      </c>
      <c r="B407" s="62" t="s">
        <v>286</v>
      </c>
      <c r="C407" s="61" t="s">
        <v>287</v>
      </c>
      <c r="D407" s="61" t="s">
        <v>273</v>
      </c>
      <c r="E407" s="16" t="s">
        <v>288</v>
      </c>
      <c r="F407" s="157">
        <f t="shared" si="30"/>
        <v>30460521</v>
      </c>
      <c r="G407" s="158">
        <v>11901352</v>
      </c>
      <c r="H407" s="158">
        <v>13636475</v>
      </c>
      <c r="I407" s="30">
        <f t="shared" si="26"/>
        <v>5505169</v>
      </c>
      <c r="J407" s="30">
        <f t="shared" si="27"/>
        <v>6950512</v>
      </c>
      <c r="K407" s="158">
        <v>30600</v>
      </c>
      <c r="L407" s="158">
        <v>4892094</v>
      </c>
      <c r="M407" s="38">
        <f t="shared" si="28"/>
        <v>65001</v>
      </c>
      <c r="N407" s="38">
        <f t="shared" si="29"/>
        <v>1501156</v>
      </c>
      <c r="Q407" s="77" t="s">
        <v>293</v>
      </c>
      <c r="R407" s="69">
        <v>4317794</v>
      </c>
      <c r="S407" s="69">
        <v>4084979</v>
      </c>
      <c r="U407" s="77" t="s">
        <v>308</v>
      </c>
      <c r="V407" s="67">
        <v>1240470</v>
      </c>
      <c r="W407" s="69">
        <v>9692573</v>
      </c>
      <c r="Y407" s="38">
        <v>65001</v>
      </c>
      <c r="Z407" s="38">
        <v>1501156</v>
      </c>
      <c r="AA407" s="38"/>
    </row>
    <row r="408" spans="1:27" ht="15">
      <c r="A408" s="61">
        <v>381</v>
      </c>
      <c r="B408" s="62" t="s">
        <v>289</v>
      </c>
      <c r="C408" s="61" t="s">
        <v>290</v>
      </c>
      <c r="D408" s="61" t="s">
        <v>273</v>
      </c>
      <c r="E408" s="16" t="s">
        <v>291</v>
      </c>
      <c r="F408" s="157">
        <f t="shared" si="30"/>
        <v>2446258</v>
      </c>
      <c r="G408" s="158">
        <v>0</v>
      </c>
      <c r="H408" s="158">
        <v>1101862</v>
      </c>
      <c r="I408" s="30">
        <f t="shared" si="26"/>
        <v>523800</v>
      </c>
      <c r="J408" s="30">
        <f t="shared" si="27"/>
        <v>522559</v>
      </c>
      <c r="K408" s="158">
        <v>0</v>
      </c>
      <c r="L408" s="158">
        <v>1344396</v>
      </c>
      <c r="M408" s="38">
        <f t="shared" si="28"/>
        <v>1281400</v>
      </c>
      <c r="N408" s="38">
        <f t="shared" si="29"/>
        <v>1622840</v>
      </c>
      <c r="Q408" s="77" t="s">
        <v>296</v>
      </c>
      <c r="R408" s="69">
        <v>2735656</v>
      </c>
      <c r="S408" s="69">
        <v>6738624</v>
      </c>
      <c r="U408" s="77" t="s">
        <v>311</v>
      </c>
      <c r="V408" s="69">
        <v>34600</v>
      </c>
      <c r="W408" s="69">
        <v>1501577</v>
      </c>
      <c r="Y408" s="38">
        <v>1281400</v>
      </c>
      <c r="Z408" s="38">
        <v>1622840</v>
      </c>
      <c r="AA408" s="38"/>
    </row>
    <row r="409" spans="1:27" ht="15">
      <c r="A409" s="61">
        <v>382</v>
      </c>
      <c r="B409" s="62" t="s">
        <v>292</v>
      </c>
      <c r="C409" s="61" t="s">
        <v>293</v>
      </c>
      <c r="D409" s="61" t="s">
        <v>273</v>
      </c>
      <c r="E409" s="16" t="s">
        <v>294</v>
      </c>
      <c r="F409" s="157">
        <f t="shared" si="30"/>
        <v>11378195</v>
      </c>
      <c r="G409" s="158">
        <v>1423100</v>
      </c>
      <c r="H409" s="158">
        <v>7802561</v>
      </c>
      <c r="I409" s="30">
        <f t="shared" si="26"/>
        <v>4317794</v>
      </c>
      <c r="J409" s="30">
        <f t="shared" si="27"/>
        <v>4084979</v>
      </c>
      <c r="K409" s="158">
        <v>281803</v>
      </c>
      <c r="L409" s="158">
        <v>1870731</v>
      </c>
      <c r="M409" s="38">
        <f t="shared" si="28"/>
        <v>55000</v>
      </c>
      <c r="N409" s="38">
        <f t="shared" si="29"/>
        <v>2002739</v>
      </c>
      <c r="Q409" s="77" t="s">
        <v>299</v>
      </c>
      <c r="R409" s="69">
        <v>252980</v>
      </c>
      <c r="S409" s="69">
        <v>5199312</v>
      </c>
      <c r="U409" s="77" t="s">
        <v>314</v>
      </c>
      <c r="V409" s="69">
        <v>72800</v>
      </c>
      <c r="W409" s="69">
        <v>3032084</v>
      </c>
      <c r="Y409" s="38">
        <v>55000</v>
      </c>
      <c r="Z409" s="38">
        <v>2002739</v>
      </c>
      <c r="AA409" s="38"/>
    </row>
    <row r="410" spans="1:27" ht="15">
      <c r="A410" s="61">
        <v>383</v>
      </c>
      <c r="B410" s="62" t="s">
        <v>295</v>
      </c>
      <c r="C410" s="61" t="s">
        <v>296</v>
      </c>
      <c r="D410" s="61" t="s">
        <v>273</v>
      </c>
      <c r="E410" s="16" t="s">
        <v>297</v>
      </c>
      <c r="F410" s="157">
        <f t="shared" si="30"/>
        <v>19704316</v>
      </c>
      <c r="G410" s="158">
        <v>3169600</v>
      </c>
      <c r="H410" s="158">
        <v>7511124</v>
      </c>
      <c r="I410" s="30">
        <f t="shared" si="26"/>
        <v>2735656</v>
      </c>
      <c r="J410" s="30">
        <f t="shared" si="27"/>
        <v>6738624</v>
      </c>
      <c r="K410" s="158">
        <v>126250</v>
      </c>
      <c r="L410" s="158">
        <v>8897342</v>
      </c>
      <c r="M410" s="38">
        <f t="shared" si="28"/>
        <v>800</v>
      </c>
      <c r="N410" s="38">
        <f t="shared" si="29"/>
        <v>10730838</v>
      </c>
      <c r="Q410" s="77" t="s">
        <v>302</v>
      </c>
      <c r="R410" s="69">
        <v>1282925</v>
      </c>
      <c r="S410" s="69">
        <v>3238741</v>
      </c>
      <c r="U410" s="77" t="s">
        <v>317</v>
      </c>
      <c r="V410" s="69"/>
      <c r="W410" s="69">
        <v>641741</v>
      </c>
      <c r="Y410" s="38">
        <v>800</v>
      </c>
      <c r="Z410" s="38">
        <v>10730838</v>
      </c>
      <c r="AA410" s="38"/>
    </row>
    <row r="411" spans="1:27" ht="15">
      <c r="A411" s="61">
        <v>384</v>
      </c>
      <c r="B411" s="62" t="s">
        <v>298</v>
      </c>
      <c r="C411" s="61" t="s">
        <v>299</v>
      </c>
      <c r="D411" s="61" t="s">
        <v>273</v>
      </c>
      <c r="E411" s="16" t="s">
        <v>300</v>
      </c>
      <c r="F411" s="157">
        <f t="shared" si="30"/>
        <v>9078917</v>
      </c>
      <c r="G411" s="158">
        <v>658576</v>
      </c>
      <c r="H411" s="158">
        <v>2515002</v>
      </c>
      <c r="I411" s="30">
        <f t="shared" si="26"/>
        <v>252980</v>
      </c>
      <c r="J411" s="30">
        <f t="shared" si="27"/>
        <v>5199312</v>
      </c>
      <c r="K411" s="158">
        <v>0</v>
      </c>
      <c r="L411" s="158">
        <v>5905339</v>
      </c>
      <c r="M411" s="38">
        <f t="shared" si="28"/>
        <v>2700</v>
      </c>
      <c r="N411" s="38">
        <f t="shared" si="29"/>
        <v>3582254</v>
      </c>
      <c r="Q411" s="77" t="s">
        <v>305</v>
      </c>
      <c r="R411" s="69">
        <v>1529565</v>
      </c>
      <c r="S411" s="69">
        <v>4348781</v>
      </c>
      <c r="U411" s="77" t="s">
        <v>320</v>
      </c>
      <c r="V411" s="69"/>
      <c r="W411" s="69">
        <v>1922506</v>
      </c>
      <c r="Y411" s="38">
        <v>2700</v>
      </c>
      <c r="Z411" s="38">
        <v>3582254</v>
      </c>
      <c r="AA411" s="38"/>
    </row>
    <row r="412" spans="1:27" ht="15">
      <c r="A412" s="61">
        <v>385</v>
      </c>
      <c r="B412" s="62" t="s">
        <v>301</v>
      </c>
      <c r="C412" s="61" t="s">
        <v>302</v>
      </c>
      <c r="D412" s="61" t="s">
        <v>273</v>
      </c>
      <c r="E412" s="16" t="s">
        <v>303</v>
      </c>
      <c r="F412" s="157">
        <f t="shared" si="30"/>
        <v>18437340</v>
      </c>
      <c r="G412" s="158">
        <v>1000550</v>
      </c>
      <c r="H412" s="158">
        <v>5256763</v>
      </c>
      <c r="I412" s="30">
        <f t="shared" si="26"/>
        <v>1282925</v>
      </c>
      <c r="J412" s="30">
        <f t="shared" si="27"/>
        <v>3238741</v>
      </c>
      <c r="K412" s="158">
        <v>1772850</v>
      </c>
      <c r="L412" s="158">
        <v>10407177</v>
      </c>
      <c r="M412" s="38">
        <f t="shared" si="28"/>
        <v>1007296</v>
      </c>
      <c r="N412" s="38">
        <f t="shared" si="29"/>
        <v>16315404</v>
      </c>
      <c r="Q412" s="77" t="s">
        <v>308</v>
      </c>
      <c r="R412" s="69">
        <v>1146212</v>
      </c>
      <c r="S412" s="69">
        <v>5020049</v>
      </c>
      <c r="U412" s="77" t="s">
        <v>323</v>
      </c>
      <c r="V412" s="69">
        <v>5175000</v>
      </c>
      <c r="W412" s="69">
        <v>5855002</v>
      </c>
      <c r="Y412" s="38">
        <v>1007296</v>
      </c>
      <c r="Z412" s="38">
        <v>16315404</v>
      </c>
      <c r="AA412" s="38"/>
    </row>
    <row r="413" spans="1:27" ht="15">
      <c r="A413" s="61">
        <v>386</v>
      </c>
      <c r="B413" s="62" t="s">
        <v>304</v>
      </c>
      <c r="C413" s="61" t="s">
        <v>305</v>
      </c>
      <c r="D413" s="61" t="s">
        <v>273</v>
      </c>
      <c r="E413" s="16" t="s">
        <v>306</v>
      </c>
      <c r="F413" s="157">
        <f t="shared" si="30"/>
        <v>36067135</v>
      </c>
      <c r="G413" s="158">
        <v>14021381</v>
      </c>
      <c r="H413" s="158">
        <v>6689691</v>
      </c>
      <c r="I413" s="30">
        <f aca="true" t="shared" si="31" ref="I413:I476">VLOOKUP(C413,Q$28:S$600,2,FALSE)</f>
        <v>1529565</v>
      </c>
      <c r="J413" s="30">
        <f aca="true" t="shared" si="32" ref="J413:J476">VLOOKUP(C413,Q$28:S$600,3,FALSE)</f>
        <v>4348781</v>
      </c>
      <c r="K413" s="158">
        <v>1145000</v>
      </c>
      <c r="L413" s="158">
        <v>14211063</v>
      </c>
      <c r="M413" s="38">
        <f aca="true" t="shared" si="33" ref="M413:M476">VLOOKUP(C413,U$28:W$600,2,FALSE)</f>
        <v>28566</v>
      </c>
      <c r="N413" s="38">
        <f aca="true" t="shared" si="34" ref="N413:N476">VLOOKUP(C413,U$28:W$600,3,FALSE)</f>
        <v>15996695</v>
      </c>
      <c r="Q413" s="77" t="s">
        <v>311</v>
      </c>
      <c r="R413" s="69">
        <v>3383718</v>
      </c>
      <c r="S413" s="69">
        <v>3263077</v>
      </c>
      <c r="U413" s="77" t="s">
        <v>326</v>
      </c>
      <c r="V413" s="69"/>
      <c r="W413" s="69">
        <v>1473492</v>
      </c>
      <c r="Y413" s="38">
        <v>28566</v>
      </c>
      <c r="Z413" s="38">
        <v>15996695</v>
      </c>
      <c r="AA413" s="38"/>
    </row>
    <row r="414" spans="1:27" ht="15">
      <c r="A414" s="61">
        <v>387</v>
      </c>
      <c r="B414" s="62" t="s">
        <v>307</v>
      </c>
      <c r="C414" s="61" t="s">
        <v>308</v>
      </c>
      <c r="D414" s="61" t="s">
        <v>273</v>
      </c>
      <c r="E414" s="16" t="s">
        <v>309</v>
      </c>
      <c r="F414" s="157">
        <f t="shared" si="30"/>
        <v>51260369</v>
      </c>
      <c r="G414" s="158">
        <v>20203903</v>
      </c>
      <c r="H414" s="158">
        <v>6123810</v>
      </c>
      <c r="I414" s="30">
        <f t="shared" si="31"/>
        <v>1146212</v>
      </c>
      <c r="J414" s="30">
        <f t="shared" si="32"/>
        <v>5020049</v>
      </c>
      <c r="K414" s="158">
        <v>6818677</v>
      </c>
      <c r="L414" s="158">
        <v>18113979</v>
      </c>
      <c r="M414" s="38">
        <f t="shared" si="33"/>
        <v>1240470</v>
      </c>
      <c r="N414" s="38">
        <f t="shared" si="34"/>
        <v>9692573</v>
      </c>
      <c r="Q414" s="77" t="s">
        <v>314</v>
      </c>
      <c r="R414" s="69">
        <v>1671184</v>
      </c>
      <c r="S414" s="69">
        <v>4947322</v>
      </c>
      <c r="U414" s="77" t="s">
        <v>329</v>
      </c>
      <c r="V414" s="69"/>
      <c r="W414" s="69">
        <v>49711</v>
      </c>
      <c r="Y414" s="38">
        <v>1240470</v>
      </c>
      <c r="Z414" s="38">
        <v>9692573</v>
      </c>
      <c r="AA414" s="38"/>
    </row>
    <row r="415" spans="1:27" ht="15">
      <c r="A415" s="61">
        <v>388</v>
      </c>
      <c r="B415" s="62" t="s">
        <v>310</v>
      </c>
      <c r="C415" s="61" t="s">
        <v>311</v>
      </c>
      <c r="D415" s="61" t="s">
        <v>273</v>
      </c>
      <c r="E415" s="16" t="s">
        <v>312</v>
      </c>
      <c r="F415" s="157">
        <f t="shared" si="30"/>
        <v>11494198</v>
      </c>
      <c r="G415" s="158">
        <v>4681960</v>
      </c>
      <c r="H415" s="158">
        <v>4437730</v>
      </c>
      <c r="I415" s="30">
        <f t="shared" si="31"/>
        <v>3383718</v>
      </c>
      <c r="J415" s="30">
        <f t="shared" si="32"/>
        <v>3263077</v>
      </c>
      <c r="K415" s="158">
        <v>209000</v>
      </c>
      <c r="L415" s="158">
        <v>2165508</v>
      </c>
      <c r="M415" s="38">
        <f t="shared" si="33"/>
        <v>34600</v>
      </c>
      <c r="N415" s="38">
        <f t="shared" si="34"/>
        <v>1501577</v>
      </c>
      <c r="Q415" s="77" t="s">
        <v>317</v>
      </c>
      <c r="R415" s="69">
        <v>1027125</v>
      </c>
      <c r="S415" s="69">
        <v>5006123</v>
      </c>
      <c r="U415" s="77" t="s">
        <v>332</v>
      </c>
      <c r="V415" s="67"/>
      <c r="W415" s="69">
        <v>1993550</v>
      </c>
      <c r="Y415" s="38">
        <v>34600</v>
      </c>
      <c r="Z415" s="38">
        <v>1501577</v>
      </c>
      <c r="AA415" s="38"/>
    </row>
    <row r="416" spans="1:27" ht="15">
      <c r="A416" s="61">
        <v>389</v>
      </c>
      <c r="B416" s="62" t="s">
        <v>313</v>
      </c>
      <c r="C416" s="61" t="s">
        <v>314</v>
      </c>
      <c r="D416" s="61" t="s">
        <v>273</v>
      </c>
      <c r="E416" s="16" t="s">
        <v>315</v>
      </c>
      <c r="F416" s="157">
        <f t="shared" si="30"/>
        <v>10762722</v>
      </c>
      <c r="G416" s="158">
        <v>1031150</v>
      </c>
      <c r="H416" s="158">
        <v>6839154</v>
      </c>
      <c r="I416" s="30">
        <f t="shared" si="31"/>
        <v>1671184</v>
      </c>
      <c r="J416" s="30">
        <f t="shared" si="32"/>
        <v>4947322</v>
      </c>
      <c r="K416" s="158">
        <v>851781</v>
      </c>
      <c r="L416" s="158">
        <v>2040637</v>
      </c>
      <c r="M416" s="38">
        <f t="shared" si="33"/>
        <v>72800</v>
      </c>
      <c r="N416" s="38">
        <f t="shared" si="34"/>
        <v>3032084</v>
      </c>
      <c r="Q416" s="77" t="s">
        <v>320</v>
      </c>
      <c r="R416" s="69">
        <v>370100</v>
      </c>
      <c r="S416" s="69">
        <v>1506153</v>
      </c>
      <c r="U416" s="77" t="s">
        <v>335</v>
      </c>
      <c r="V416" s="67">
        <v>30000</v>
      </c>
      <c r="W416" s="69">
        <v>6387289</v>
      </c>
      <c r="Y416" s="38">
        <v>72800</v>
      </c>
      <c r="Z416" s="38">
        <v>3032084</v>
      </c>
      <c r="AA416" s="38"/>
    </row>
    <row r="417" spans="1:27" ht="15">
      <c r="A417" s="61">
        <v>390</v>
      </c>
      <c r="B417" s="62" t="s">
        <v>316</v>
      </c>
      <c r="C417" s="61" t="s">
        <v>317</v>
      </c>
      <c r="D417" s="61" t="s">
        <v>273</v>
      </c>
      <c r="E417" s="16" t="s">
        <v>318</v>
      </c>
      <c r="F417" s="157">
        <f t="shared" si="30"/>
        <v>6468790</v>
      </c>
      <c r="G417" s="158">
        <v>512175</v>
      </c>
      <c r="H417" s="158">
        <v>5817340</v>
      </c>
      <c r="I417" s="30">
        <f t="shared" si="31"/>
        <v>1027125</v>
      </c>
      <c r="J417" s="30">
        <f t="shared" si="32"/>
        <v>5006123</v>
      </c>
      <c r="K417" s="158">
        <v>10000</v>
      </c>
      <c r="L417" s="158">
        <v>129275</v>
      </c>
      <c r="M417" s="38">
        <f t="shared" si="33"/>
        <v>0</v>
      </c>
      <c r="N417" s="38">
        <f t="shared" si="34"/>
        <v>641741</v>
      </c>
      <c r="Q417" s="77" t="s">
        <v>323</v>
      </c>
      <c r="R417" s="69">
        <v>7879950</v>
      </c>
      <c r="S417" s="69">
        <v>7123154</v>
      </c>
      <c r="U417" s="77" t="s">
        <v>338</v>
      </c>
      <c r="V417" s="67"/>
      <c r="W417" s="69">
        <v>17549428</v>
      </c>
      <c r="Y417" s="38">
        <v>0</v>
      </c>
      <c r="Z417" s="38">
        <v>641741</v>
      </c>
      <c r="AA417" s="38"/>
    </row>
    <row r="418" spans="1:27" ht="15">
      <c r="A418" s="61">
        <v>391</v>
      </c>
      <c r="B418" s="62" t="s">
        <v>319</v>
      </c>
      <c r="C418" s="61" t="s">
        <v>320</v>
      </c>
      <c r="D418" s="61" t="s">
        <v>273</v>
      </c>
      <c r="E418" s="16" t="s">
        <v>321</v>
      </c>
      <c r="F418" s="157">
        <f t="shared" si="30"/>
        <v>2902574</v>
      </c>
      <c r="G418" s="158">
        <v>201100</v>
      </c>
      <c r="H418" s="158">
        <v>2059734</v>
      </c>
      <c r="I418" s="30">
        <f t="shared" si="31"/>
        <v>370100</v>
      </c>
      <c r="J418" s="30">
        <f t="shared" si="32"/>
        <v>1506153</v>
      </c>
      <c r="K418" s="158">
        <v>74241</v>
      </c>
      <c r="L418" s="158">
        <v>567499</v>
      </c>
      <c r="M418" s="38">
        <f t="shared" si="33"/>
        <v>0</v>
      </c>
      <c r="N418" s="38">
        <f t="shared" si="34"/>
        <v>1922506</v>
      </c>
      <c r="Q418" s="77" t="s">
        <v>326</v>
      </c>
      <c r="R418" s="69">
        <v>442801</v>
      </c>
      <c r="S418" s="69">
        <v>3692400</v>
      </c>
      <c r="U418" s="77" t="s">
        <v>341</v>
      </c>
      <c r="V418" s="69"/>
      <c r="W418" s="69">
        <v>23786100</v>
      </c>
      <c r="Y418" s="38">
        <v>0</v>
      </c>
      <c r="Z418" s="38">
        <v>1922506</v>
      </c>
      <c r="AA418" s="38"/>
    </row>
    <row r="419" spans="1:27" ht="15">
      <c r="A419" s="61">
        <v>392</v>
      </c>
      <c r="B419" s="62" t="s">
        <v>322</v>
      </c>
      <c r="C419" s="61" t="s">
        <v>323</v>
      </c>
      <c r="D419" s="61" t="s">
        <v>273</v>
      </c>
      <c r="E419" s="16" t="s">
        <v>324</v>
      </c>
      <c r="F419" s="157">
        <f t="shared" si="30"/>
        <v>34671237</v>
      </c>
      <c r="G419" s="158">
        <v>5535830</v>
      </c>
      <c r="H419" s="158">
        <v>15080114</v>
      </c>
      <c r="I419" s="30">
        <f t="shared" si="31"/>
        <v>7879950</v>
      </c>
      <c r="J419" s="30">
        <f t="shared" si="32"/>
        <v>7123154</v>
      </c>
      <c r="K419" s="158">
        <v>3681120</v>
      </c>
      <c r="L419" s="158">
        <v>10374173</v>
      </c>
      <c r="M419" s="38">
        <f t="shared" si="33"/>
        <v>5175000</v>
      </c>
      <c r="N419" s="38">
        <f t="shared" si="34"/>
        <v>5855002</v>
      </c>
      <c r="Q419" s="77" t="s">
        <v>329</v>
      </c>
      <c r="R419" s="69">
        <v>50972</v>
      </c>
      <c r="S419" s="69">
        <v>7220846</v>
      </c>
      <c r="U419" s="77" t="s">
        <v>344</v>
      </c>
      <c r="V419" s="69">
        <v>27150</v>
      </c>
      <c r="W419" s="69">
        <v>31688079</v>
      </c>
      <c r="Y419" s="38">
        <v>5175000</v>
      </c>
      <c r="Z419" s="38">
        <v>5855002</v>
      </c>
      <c r="AA419" s="38"/>
    </row>
    <row r="420" spans="1:27" ht="15">
      <c r="A420" s="61">
        <v>393</v>
      </c>
      <c r="B420" s="62" t="s">
        <v>325</v>
      </c>
      <c r="C420" s="61" t="s">
        <v>326</v>
      </c>
      <c r="D420" s="61" t="s">
        <v>273</v>
      </c>
      <c r="E420" s="16" t="s">
        <v>327</v>
      </c>
      <c r="F420" s="157">
        <f t="shared" si="30"/>
        <v>7455958</v>
      </c>
      <c r="G420" s="158">
        <v>546500</v>
      </c>
      <c r="H420" s="158">
        <v>3771604</v>
      </c>
      <c r="I420" s="30">
        <f t="shared" si="31"/>
        <v>442801</v>
      </c>
      <c r="J420" s="30">
        <f t="shared" si="32"/>
        <v>3692400</v>
      </c>
      <c r="K420" s="158">
        <v>181300</v>
      </c>
      <c r="L420" s="158">
        <v>2956554</v>
      </c>
      <c r="M420" s="38">
        <f t="shared" si="33"/>
        <v>0</v>
      </c>
      <c r="N420" s="38">
        <f t="shared" si="34"/>
        <v>1473492</v>
      </c>
      <c r="Q420" s="77" t="s">
        <v>332</v>
      </c>
      <c r="R420" s="69">
        <v>65000</v>
      </c>
      <c r="S420" s="69">
        <v>2009106</v>
      </c>
      <c r="U420" s="77" t="s">
        <v>347</v>
      </c>
      <c r="V420" s="67"/>
      <c r="W420" s="69">
        <v>1448702</v>
      </c>
      <c r="Y420" s="38">
        <v>0</v>
      </c>
      <c r="Z420" s="38">
        <v>1473492</v>
      </c>
      <c r="AA420" s="38"/>
    </row>
    <row r="421" spans="1:27" ht="15">
      <c r="A421" s="61">
        <v>394</v>
      </c>
      <c r="B421" s="62" t="s">
        <v>328</v>
      </c>
      <c r="C421" s="61" t="s">
        <v>329</v>
      </c>
      <c r="D421" s="61" t="s">
        <v>273</v>
      </c>
      <c r="E421" s="16" t="s">
        <v>330</v>
      </c>
      <c r="F421" s="157">
        <f t="shared" si="30"/>
        <v>8611069</v>
      </c>
      <c r="G421" s="158">
        <v>1459600</v>
      </c>
      <c r="H421" s="158">
        <v>5610872</v>
      </c>
      <c r="I421" s="30">
        <f t="shared" si="31"/>
        <v>50972</v>
      </c>
      <c r="J421" s="30">
        <f t="shared" si="32"/>
        <v>7220846</v>
      </c>
      <c r="K421" s="158">
        <v>321500</v>
      </c>
      <c r="L421" s="158">
        <v>1219097</v>
      </c>
      <c r="M421" s="38">
        <f t="shared" si="33"/>
        <v>0</v>
      </c>
      <c r="N421" s="38">
        <f t="shared" si="34"/>
        <v>49711</v>
      </c>
      <c r="Q421" s="77" t="s">
        <v>335</v>
      </c>
      <c r="R421" s="69">
        <v>2444090</v>
      </c>
      <c r="S421" s="69">
        <v>8729963</v>
      </c>
      <c r="U421" s="77" t="s">
        <v>350</v>
      </c>
      <c r="V421" s="69"/>
      <c r="W421" s="69">
        <v>1523790</v>
      </c>
      <c r="Y421" s="38">
        <v>0</v>
      </c>
      <c r="Z421" s="38">
        <v>49711</v>
      </c>
      <c r="AA421" s="38"/>
    </row>
    <row r="422" spans="1:27" ht="15">
      <c r="A422" s="61">
        <v>395</v>
      </c>
      <c r="B422" s="62" t="s">
        <v>331</v>
      </c>
      <c r="C422" s="61" t="s">
        <v>332</v>
      </c>
      <c r="D422" s="61" t="s">
        <v>273</v>
      </c>
      <c r="E422" s="16" t="s">
        <v>333</v>
      </c>
      <c r="F422" s="157">
        <f t="shared" si="30"/>
        <v>2148104</v>
      </c>
      <c r="G422" s="158">
        <v>836195</v>
      </c>
      <c r="H422" s="158">
        <v>1294569</v>
      </c>
      <c r="I422" s="30">
        <f t="shared" si="31"/>
        <v>65000</v>
      </c>
      <c r="J422" s="30">
        <f t="shared" si="32"/>
        <v>2009106</v>
      </c>
      <c r="K422" s="158">
        <v>0</v>
      </c>
      <c r="L422" s="158">
        <v>17340</v>
      </c>
      <c r="M422" s="38">
        <f t="shared" si="33"/>
        <v>0</v>
      </c>
      <c r="N422" s="38">
        <f t="shared" si="34"/>
        <v>1993550</v>
      </c>
      <c r="Q422" s="77" t="s">
        <v>338</v>
      </c>
      <c r="R422" s="69">
        <v>6522674</v>
      </c>
      <c r="S422" s="69">
        <v>14795994</v>
      </c>
      <c r="U422" s="77" t="s">
        <v>353</v>
      </c>
      <c r="V422" s="67">
        <v>1402400</v>
      </c>
      <c r="W422" s="69">
        <v>9466240</v>
      </c>
      <c r="Y422" s="38">
        <v>0</v>
      </c>
      <c r="Z422" s="38">
        <v>1993550</v>
      </c>
      <c r="AA422" s="38"/>
    </row>
    <row r="423" spans="1:27" ht="15">
      <c r="A423" s="61">
        <v>396</v>
      </c>
      <c r="B423" s="62" t="s">
        <v>334</v>
      </c>
      <c r="C423" s="61" t="s">
        <v>335</v>
      </c>
      <c r="D423" s="61" t="s">
        <v>273</v>
      </c>
      <c r="E423" s="16" t="s">
        <v>336</v>
      </c>
      <c r="F423" s="157">
        <f t="shared" si="30"/>
        <v>29391200</v>
      </c>
      <c r="G423" s="158">
        <v>5930660</v>
      </c>
      <c r="H423" s="158">
        <v>15766240</v>
      </c>
      <c r="I423" s="30">
        <f t="shared" si="31"/>
        <v>2444090</v>
      </c>
      <c r="J423" s="30">
        <f t="shared" si="32"/>
        <v>8729963</v>
      </c>
      <c r="K423" s="158">
        <v>2910534</v>
      </c>
      <c r="L423" s="158">
        <v>4783766</v>
      </c>
      <c r="M423" s="38">
        <f t="shared" si="33"/>
        <v>30000</v>
      </c>
      <c r="N423" s="38">
        <f t="shared" si="34"/>
        <v>6387289</v>
      </c>
      <c r="Q423" s="77" t="s">
        <v>341</v>
      </c>
      <c r="R423" s="69">
        <v>109185</v>
      </c>
      <c r="S423" s="69">
        <v>2971732</v>
      </c>
      <c r="U423" s="77" t="s">
        <v>356</v>
      </c>
      <c r="V423" s="67"/>
      <c r="W423" s="69">
        <v>330605</v>
      </c>
      <c r="Y423" s="38">
        <v>30000</v>
      </c>
      <c r="Z423" s="38">
        <v>6387289</v>
      </c>
      <c r="AA423" s="38"/>
    </row>
    <row r="424" spans="1:27" ht="15">
      <c r="A424" s="61">
        <v>397</v>
      </c>
      <c r="B424" s="62" t="s">
        <v>337</v>
      </c>
      <c r="C424" s="61" t="s">
        <v>338</v>
      </c>
      <c r="D424" s="61" t="s">
        <v>273</v>
      </c>
      <c r="E424" s="16" t="s">
        <v>339</v>
      </c>
      <c r="F424" s="157">
        <f t="shared" si="30"/>
        <v>52546193</v>
      </c>
      <c r="G424" s="158">
        <v>10541061</v>
      </c>
      <c r="H424" s="158">
        <v>19467831</v>
      </c>
      <c r="I424" s="30">
        <f t="shared" si="31"/>
        <v>6522674</v>
      </c>
      <c r="J424" s="30">
        <f t="shared" si="32"/>
        <v>14795994</v>
      </c>
      <c r="K424" s="158">
        <v>4887500</v>
      </c>
      <c r="L424" s="158">
        <v>17649801</v>
      </c>
      <c r="M424" s="38">
        <f t="shared" si="33"/>
        <v>0</v>
      </c>
      <c r="N424" s="38">
        <f t="shared" si="34"/>
        <v>17549428</v>
      </c>
      <c r="Q424" s="77" t="s">
        <v>344</v>
      </c>
      <c r="R424" s="69">
        <v>99048</v>
      </c>
      <c r="S424" s="69">
        <v>7229341</v>
      </c>
      <c r="U424" s="77" t="s">
        <v>359</v>
      </c>
      <c r="V424" s="69">
        <v>4600563</v>
      </c>
      <c r="W424" s="69">
        <v>54624496</v>
      </c>
      <c r="Y424" s="38">
        <v>0</v>
      </c>
      <c r="Z424" s="38">
        <v>17549428</v>
      </c>
      <c r="AA424" s="38"/>
    </row>
    <row r="425" spans="1:27" ht="15">
      <c r="A425" s="61">
        <v>398</v>
      </c>
      <c r="B425" s="62" t="s">
        <v>340</v>
      </c>
      <c r="C425" s="61" t="s">
        <v>341</v>
      </c>
      <c r="D425" s="61" t="s">
        <v>273</v>
      </c>
      <c r="E425" s="16" t="s">
        <v>342</v>
      </c>
      <c r="F425" s="157">
        <f t="shared" si="30"/>
        <v>15730119</v>
      </c>
      <c r="G425" s="158">
        <v>571200</v>
      </c>
      <c r="H425" s="158">
        <v>3767159</v>
      </c>
      <c r="I425" s="30">
        <f t="shared" si="31"/>
        <v>109185</v>
      </c>
      <c r="J425" s="30">
        <f t="shared" si="32"/>
        <v>2971732</v>
      </c>
      <c r="K425" s="158">
        <v>0</v>
      </c>
      <c r="L425" s="158">
        <v>11391760</v>
      </c>
      <c r="M425" s="38">
        <f t="shared" si="33"/>
        <v>0</v>
      </c>
      <c r="N425" s="38">
        <f t="shared" si="34"/>
        <v>23786100</v>
      </c>
      <c r="Q425" s="77" t="s">
        <v>347</v>
      </c>
      <c r="R425" s="69">
        <v>1955856</v>
      </c>
      <c r="S425" s="69">
        <v>2650419</v>
      </c>
      <c r="U425" s="77" t="s">
        <v>362</v>
      </c>
      <c r="V425" s="67"/>
      <c r="W425" s="69">
        <v>5184209</v>
      </c>
      <c r="Y425" s="38">
        <v>0</v>
      </c>
      <c r="Z425" s="38">
        <v>23786100</v>
      </c>
      <c r="AA425" s="38"/>
    </row>
    <row r="426" spans="1:27" ht="15">
      <c r="A426" s="61">
        <v>399</v>
      </c>
      <c r="B426" s="62" t="s">
        <v>343</v>
      </c>
      <c r="C426" s="61" t="s">
        <v>344</v>
      </c>
      <c r="D426" s="61" t="s">
        <v>273</v>
      </c>
      <c r="E426" s="16" t="s">
        <v>345</v>
      </c>
      <c r="F426" s="157">
        <f t="shared" si="30"/>
        <v>65384233</v>
      </c>
      <c r="G426" s="158">
        <v>34722051</v>
      </c>
      <c r="H426" s="158">
        <v>7055824</v>
      </c>
      <c r="I426" s="30">
        <f t="shared" si="31"/>
        <v>99048</v>
      </c>
      <c r="J426" s="30">
        <f t="shared" si="32"/>
        <v>7229341</v>
      </c>
      <c r="K426" s="158">
        <v>1470103</v>
      </c>
      <c r="L426" s="158">
        <v>22136255</v>
      </c>
      <c r="M426" s="38">
        <f t="shared" si="33"/>
        <v>27150</v>
      </c>
      <c r="N426" s="38">
        <f t="shared" si="34"/>
        <v>31688079</v>
      </c>
      <c r="Q426" s="77" t="s">
        <v>350</v>
      </c>
      <c r="R426" s="69">
        <v>351634</v>
      </c>
      <c r="S426" s="69">
        <v>1292948</v>
      </c>
      <c r="U426" s="77" t="s">
        <v>365</v>
      </c>
      <c r="V426" s="69">
        <v>5134900</v>
      </c>
      <c r="W426" s="69">
        <v>16215809</v>
      </c>
      <c r="Y426" s="38">
        <v>27150</v>
      </c>
      <c r="Z426" s="38">
        <v>31688079</v>
      </c>
      <c r="AA426" s="38"/>
    </row>
    <row r="427" spans="1:27" ht="15">
      <c r="A427" s="61">
        <v>400</v>
      </c>
      <c r="B427" s="62" t="s">
        <v>346</v>
      </c>
      <c r="C427" s="61" t="s">
        <v>347</v>
      </c>
      <c r="D427" s="61" t="s">
        <v>273</v>
      </c>
      <c r="E427" s="16" t="s">
        <v>348</v>
      </c>
      <c r="F427" s="157">
        <f t="shared" si="30"/>
        <v>7825413</v>
      </c>
      <c r="G427" s="158">
        <v>1989100</v>
      </c>
      <c r="H427" s="158">
        <v>5293846</v>
      </c>
      <c r="I427" s="30">
        <f t="shared" si="31"/>
        <v>1955856</v>
      </c>
      <c r="J427" s="30">
        <f t="shared" si="32"/>
        <v>2650419</v>
      </c>
      <c r="K427" s="158">
        <v>0</v>
      </c>
      <c r="L427" s="158">
        <v>542467</v>
      </c>
      <c r="M427" s="38">
        <f t="shared" si="33"/>
        <v>0</v>
      </c>
      <c r="N427" s="38">
        <f t="shared" si="34"/>
        <v>1448702</v>
      </c>
      <c r="Q427" s="77" t="s">
        <v>353</v>
      </c>
      <c r="R427" s="69">
        <v>577094</v>
      </c>
      <c r="S427" s="69">
        <v>6691641</v>
      </c>
      <c r="U427" s="77" t="s">
        <v>368</v>
      </c>
      <c r="V427" s="67">
        <v>159602</v>
      </c>
      <c r="W427" s="69">
        <v>10537008</v>
      </c>
      <c r="Y427" s="38">
        <v>0</v>
      </c>
      <c r="Z427" s="38">
        <v>1448702</v>
      </c>
      <c r="AA427" s="38"/>
    </row>
    <row r="428" spans="1:27" ht="15">
      <c r="A428" s="61">
        <v>401</v>
      </c>
      <c r="B428" s="62" t="s">
        <v>349</v>
      </c>
      <c r="C428" s="61" t="s">
        <v>350</v>
      </c>
      <c r="D428" s="61" t="s">
        <v>273</v>
      </c>
      <c r="E428" s="16" t="s">
        <v>351</v>
      </c>
      <c r="F428" s="157">
        <f t="shared" si="30"/>
        <v>6975195</v>
      </c>
      <c r="G428" s="158">
        <v>1641510</v>
      </c>
      <c r="H428" s="158">
        <v>2008756</v>
      </c>
      <c r="I428" s="30">
        <f t="shared" si="31"/>
        <v>351634</v>
      </c>
      <c r="J428" s="30">
        <f t="shared" si="32"/>
        <v>1292948</v>
      </c>
      <c r="K428" s="158">
        <v>2503500</v>
      </c>
      <c r="L428" s="158">
        <v>821429</v>
      </c>
      <c r="M428" s="38">
        <f t="shared" si="33"/>
        <v>0</v>
      </c>
      <c r="N428" s="38">
        <f t="shared" si="34"/>
        <v>1523790</v>
      </c>
      <c r="Q428" s="77" t="s">
        <v>356</v>
      </c>
      <c r="R428" s="69">
        <v>18000</v>
      </c>
      <c r="S428" s="69">
        <v>533528</v>
      </c>
      <c r="U428" s="77" t="s">
        <v>371</v>
      </c>
      <c r="V428" s="69">
        <v>600000</v>
      </c>
      <c r="W428" s="69">
        <v>1628368</v>
      </c>
      <c r="Y428" s="38">
        <v>0</v>
      </c>
      <c r="Z428" s="38">
        <v>1523790</v>
      </c>
      <c r="AA428" s="38"/>
    </row>
    <row r="429" spans="1:27" ht="15">
      <c r="A429" s="61">
        <v>402</v>
      </c>
      <c r="B429" s="62" t="s">
        <v>352</v>
      </c>
      <c r="C429" s="61" t="s">
        <v>353</v>
      </c>
      <c r="D429" s="61" t="s">
        <v>273</v>
      </c>
      <c r="E429" s="16" t="s">
        <v>354</v>
      </c>
      <c r="F429" s="157">
        <f t="shared" si="30"/>
        <v>72430872</v>
      </c>
      <c r="G429" s="158">
        <v>18925051</v>
      </c>
      <c r="H429" s="158">
        <v>5518634</v>
      </c>
      <c r="I429" s="30">
        <f t="shared" si="31"/>
        <v>577094</v>
      </c>
      <c r="J429" s="30">
        <f t="shared" si="32"/>
        <v>6691641</v>
      </c>
      <c r="K429" s="158">
        <v>3000</v>
      </c>
      <c r="L429" s="158">
        <v>47984187</v>
      </c>
      <c r="M429" s="38">
        <f t="shared" si="33"/>
        <v>1402400</v>
      </c>
      <c r="N429" s="38">
        <f t="shared" si="34"/>
        <v>9466240</v>
      </c>
      <c r="Q429" s="77" t="s">
        <v>359</v>
      </c>
      <c r="R429" s="69">
        <v>3110469</v>
      </c>
      <c r="S429" s="69">
        <v>15915427</v>
      </c>
      <c r="U429" s="77" t="s">
        <v>374</v>
      </c>
      <c r="V429" s="69"/>
      <c r="W429" s="69">
        <v>2931829</v>
      </c>
      <c r="Y429" s="38">
        <v>1402400</v>
      </c>
      <c r="Z429" s="38">
        <v>9466240</v>
      </c>
      <c r="AA429" s="38"/>
    </row>
    <row r="430" spans="1:27" ht="15">
      <c r="A430" s="61">
        <v>403</v>
      </c>
      <c r="B430" s="62" t="s">
        <v>355</v>
      </c>
      <c r="C430" s="61" t="s">
        <v>356</v>
      </c>
      <c r="D430" s="61" t="s">
        <v>273</v>
      </c>
      <c r="E430" s="16" t="s">
        <v>357</v>
      </c>
      <c r="F430" s="157">
        <f t="shared" si="30"/>
        <v>1217968</v>
      </c>
      <c r="G430" s="158">
        <v>209150</v>
      </c>
      <c r="H430" s="158">
        <v>688961</v>
      </c>
      <c r="I430" s="30">
        <f t="shared" si="31"/>
        <v>18000</v>
      </c>
      <c r="J430" s="30">
        <f t="shared" si="32"/>
        <v>533528</v>
      </c>
      <c r="K430" s="158">
        <v>116380</v>
      </c>
      <c r="L430" s="158">
        <v>203477</v>
      </c>
      <c r="M430" s="38">
        <f t="shared" si="33"/>
        <v>0</v>
      </c>
      <c r="N430" s="38">
        <f t="shared" si="34"/>
        <v>330605</v>
      </c>
      <c r="Q430" s="77" t="s">
        <v>362</v>
      </c>
      <c r="R430" s="69">
        <v>737600</v>
      </c>
      <c r="S430" s="69">
        <v>3724834</v>
      </c>
      <c r="U430" s="77" t="s">
        <v>377</v>
      </c>
      <c r="V430" s="67">
        <v>651050</v>
      </c>
      <c r="W430" s="69">
        <v>10168930</v>
      </c>
      <c r="Y430" s="38">
        <v>0</v>
      </c>
      <c r="Z430" s="38">
        <v>330605</v>
      </c>
      <c r="AA430" s="38"/>
    </row>
    <row r="431" spans="1:27" ht="15">
      <c r="A431" s="61">
        <v>404</v>
      </c>
      <c r="B431" s="62" t="s">
        <v>358</v>
      </c>
      <c r="C431" s="61" t="s">
        <v>359</v>
      </c>
      <c r="D431" s="61" t="s">
        <v>273</v>
      </c>
      <c r="E431" s="16" t="s">
        <v>360</v>
      </c>
      <c r="F431" s="157">
        <f t="shared" si="30"/>
        <v>103038654</v>
      </c>
      <c r="G431" s="158">
        <v>7886250</v>
      </c>
      <c r="H431" s="158">
        <v>22422471</v>
      </c>
      <c r="I431" s="30">
        <f t="shared" si="31"/>
        <v>3110469</v>
      </c>
      <c r="J431" s="30">
        <f t="shared" si="32"/>
        <v>15915427</v>
      </c>
      <c r="K431" s="158">
        <v>545184</v>
      </c>
      <c r="L431" s="158">
        <v>72184749</v>
      </c>
      <c r="M431" s="38">
        <f t="shared" si="33"/>
        <v>4600563</v>
      </c>
      <c r="N431" s="38">
        <f t="shared" si="34"/>
        <v>54624496</v>
      </c>
      <c r="Q431" s="77" t="s">
        <v>365</v>
      </c>
      <c r="R431" s="69">
        <v>1791401</v>
      </c>
      <c r="S431" s="69">
        <v>7650465</v>
      </c>
      <c r="U431" s="77" t="s">
        <v>380</v>
      </c>
      <c r="V431" s="67">
        <v>966990</v>
      </c>
      <c r="W431" s="69">
        <v>9467107</v>
      </c>
      <c r="Y431" s="38">
        <v>4600563</v>
      </c>
      <c r="Z431" s="38">
        <v>54624496</v>
      </c>
      <c r="AA431" s="38"/>
    </row>
    <row r="432" spans="1:27" ht="15">
      <c r="A432" s="61">
        <v>405</v>
      </c>
      <c r="B432" s="62" t="s">
        <v>361</v>
      </c>
      <c r="C432" s="61" t="s">
        <v>362</v>
      </c>
      <c r="D432" s="61" t="s">
        <v>273</v>
      </c>
      <c r="E432" s="16" t="s">
        <v>363</v>
      </c>
      <c r="F432" s="157">
        <f t="shared" si="30"/>
        <v>10535021</v>
      </c>
      <c r="G432" s="158">
        <v>439200</v>
      </c>
      <c r="H432" s="158">
        <v>6872863</v>
      </c>
      <c r="I432" s="30">
        <f t="shared" si="31"/>
        <v>737600</v>
      </c>
      <c r="J432" s="30">
        <f t="shared" si="32"/>
        <v>3724834</v>
      </c>
      <c r="K432" s="158">
        <v>2181001</v>
      </c>
      <c r="L432" s="158">
        <v>1041957</v>
      </c>
      <c r="M432" s="38">
        <f t="shared" si="33"/>
        <v>0</v>
      </c>
      <c r="N432" s="38">
        <f t="shared" si="34"/>
        <v>5184209</v>
      </c>
      <c r="Q432" s="77" t="s">
        <v>368</v>
      </c>
      <c r="R432" s="69">
        <v>1222300</v>
      </c>
      <c r="S432" s="69">
        <v>9824579</v>
      </c>
      <c r="U432" s="77" t="s">
        <v>386</v>
      </c>
      <c r="V432" s="69"/>
      <c r="W432" s="69">
        <v>3609479</v>
      </c>
      <c r="Y432" s="38">
        <v>0</v>
      </c>
      <c r="Z432" s="38">
        <v>5184209</v>
      </c>
      <c r="AA432" s="38"/>
    </row>
    <row r="433" spans="1:27" ht="15">
      <c r="A433" s="61">
        <v>406</v>
      </c>
      <c r="B433" s="62" t="s">
        <v>364</v>
      </c>
      <c r="C433" s="61" t="s">
        <v>365</v>
      </c>
      <c r="D433" s="61" t="s">
        <v>273</v>
      </c>
      <c r="E433" s="16" t="s">
        <v>366</v>
      </c>
      <c r="F433" s="157">
        <f t="shared" si="30"/>
        <v>22130410</v>
      </c>
      <c r="G433" s="158">
        <v>2394120</v>
      </c>
      <c r="H433" s="158">
        <v>9976814</v>
      </c>
      <c r="I433" s="30">
        <f t="shared" si="31"/>
        <v>1791401</v>
      </c>
      <c r="J433" s="30">
        <f t="shared" si="32"/>
        <v>7650465</v>
      </c>
      <c r="K433" s="158">
        <v>135685</v>
      </c>
      <c r="L433" s="158">
        <v>9623791</v>
      </c>
      <c r="M433" s="38">
        <f t="shared" si="33"/>
        <v>5134900</v>
      </c>
      <c r="N433" s="38">
        <f t="shared" si="34"/>
        <v>16215809</v>
      </c>
      <c r="Q433" s="77" t="s">
        <v>371</v>
      </c>
      <c r="R433" s="69">
        <v>105400</v>
      </c>
      <c r="S433" s="69">
        <v>735043</v>
      </c>
      <c r="U433" s="77" t="s">
        <v>388</v>
      </c>
      <c r="V433" s="69"/>
      <c r="W433" s="69">
        <v>2313201</v>
      </c>
      <c r="Y433" s="38">
        <v>5134900</v>
      </c>
      <c r="Z433" s="38">
        <v>16215809</v>
      </c>
      <c r="AA433" s="38"/>
    </row>
    <row r="434" spans="1:27" ht="15">
      <c r="A434" s="61">
        <v>407</v>
      </c>
      <c r="B434" s="62" t="s">
        <v>367</v>
      </c>
      <c r="C434" s="61" t="s">
        <v>368</v>
      </c>
      <c r="D434" s="61" t="s">
        <v>273</v>
      </c>
      <c r="E434" s="16" t="s">
        <v>369</v>
      </c>
      <c r="F434" s="157">
        <f t="shared" si="30"/>
        <v>25616103</v>
      </c>
      <c r="G434" s="158">
        <v>3839327</v>
      </c>
      <c r="H434" s="158">
        <v>9593598</v>
      </c>
      <c r="I434" s="30">
        <f t="shared" si="31"/>
        <v>1222300</v>
      </c>
      <c r="J434" s="30">
        <f t="shared" si="32"/>
        <v>9824579</v>
      </c>
      <c r="K434" s="158">
        <v>160000</v>
      </c>
      <c r="L434" s="158">
        <v>12023178</v>
      </c>
      <c r="M434" s="38">
        <f t="shared" si="33"/>
        <v>159602</v>
      </c>
      <c r="N434" s="38">
        <f t="shared" si="34"/>
        <v>10537008</v>
      </c>
      <c r="Q434" s="77" t="s">
        <v>374</v>
      </c>
      <c r="R434" s="69">
        <v>92200</v>
      </c>
      <c r="S434" s="69">
        <v>1927553</v>
      </c>
      <c r="U434" s="77" t="s">
        <v>392</v>
      </c>
      <c r="V434" s="69">
        <v>114101</v>
      </c>
      <c r="W434" s="69">
        <v>69000</v>
      </c>
      <c r="Y434" s="38">
        <v>159602</v>
      </c>
      <c r="Z434" s="38">
        <v>10537008</v>
      </c>
      <c r="AA434" s="38"/>
    </row>
    <row r="435" spans="1:27" ht="15">
      <c r="A435" s="61">
        <v>408</v>
      </c>
      <c r="B435" s="62" t="s">
        <v>370</v>
      </c>
      <c r="C435" s="61" t="s">
        <v>371</v>
      </c>
      <c r="D435" s="61" t="s">
        <v>273</v>
      </c>
      <c r="E435" s="16" t="s">
        <v>372</v>
      </c>
      <c r="F435" s="157">
        <f t="shared" si="30"/>
        <v>1982671</v>
      </c>
      <c r="G435" s="158">
        <v>0</v>
      </c>
      <c r="H435" s="158">
        <v>738546</v>
      </c>
      <c r="I435" s="30">
        <f t="shared" si="31"/>
        <v>105400</v>
      </c>
      <c r="J435" s="30">
        <f t="shared" si="32"/>
        <v>735043</v>
      </c>
      <c r="K435" s="158">
        <v>0</v>
      </c>
      <c r="L435" s="158">
        <v>1244125</v>
      </c>
      <c r="M435" s="38">
        <f t="shared" si="33"/>
        <v>600000</v>
      </c>
      <c r="N435" s="38">
        <f t="shared" si="34"/>
        <v>1628368</v>
      </c>
      <c r="Q435" s="77" t="s">
        <v>377</v>
      </c>
      <c r="R435" s="69">
        <v>1844313</v>
      </c>
      <c r="S435" s="69">
        <v>9765685</v>
      </c>
      <c r="U435" s="77" t="s">
        <v>395</v>
      </c>
      <c r="V435" s="69">
        <v>4950000</v>
      </c>
      <c r="W435" s="69">
        <v>1190167</v>
      </c>
      <c r="Y435" s="38">
        <v>600000</v>
      </c>
      <c r="Z435" s="38">
        <v>1628368</v>
      </c>
      <c r="AA435" s="38"/>
    </row>
    <row r="436" spans="1:27" ht="15">
      <c r="A436" s="61">
        <v>409</v>
      </c>
      <c r="B436" s="62" t="s">
        <v>373</v>
      </c>
      <c r="C436" s="61" t="s">
        <v>374</v>
      </c>
      <c r="D436" s="61" t="s">
        <v>273</v>
      </c>
      <c r="E436" s="16" t="s">
        <v>375</v>
      </c>
      <c r="F436" s="157">
        <f t="shared" si="30"/>
        <v>3281207</v>
      </c>
      <c r="G436" s="158">
        <v>247000</v>
      </c>
      <c r="H436" s="158">
        <v>1770316</v>
      </c>
      <c r="I436" s="30">
        <f t="shared" si="31"/>
        <v>92200</v>
      </c>
      <c r="J436" s="30">
        <f t="shared" si="32"/>
        <v>1927553</v>
      </c>
      <c r="K436" s="158">
        <v>128900</v>
      </c>
      <c r="L436" s="158">
        <v>1134991</v>
      </c>
      <c r="M436" s="38">
        <f t="shared" si="33"/>
        <v>0</v>
      </c>
      <c r="N436" s="38">
        <f t="shared" si="34"/>
        <v>2931829</v>
      </c>
      <c r="Q436" s="77" t="s">
        <v>380</v>
      </c>
      <c r="R436" s="69">
        <v>2307137</v>
      </c>
      <c r="S436" s="69">
        <v>9567254</v>
      </c>
      <c r="U436" s="77" t="s">
        <v>398</v>
      </c>
      <c r="V436" s="69">
        <v>42000</v>
      </c>
      <c r="W436" s="69">
        <v>513610</v>
      </c>
      <c r="Y436" s="38">
        <v>0</v>
      </c>
      <c r="Z436" s="38">
        <v>2931829</v>
      </c>
      <c r="AA436" s="38"/>
    </row>
    <row r="437" spans="1:27" ht="15">
      <c r="A437" s="61">
        <v>410</v>
      </c>
      <c r="B437" s="62" t="s">
        <v>376</v>
      </c>
      <c r="C437" s="61" t="s">
        <v>377</v>
      </c>
      <c r="D437" s="61" t="s">
        <v>273</v>
      </c>
      <c r="E437" s="16" t="s">
        <v>378</v>
      </c>
      <c r="F437" s="157">
        <f t="shared" si="30"/>
        <v>17379384</v>
      </c>
      <c r="G437" s="158">
        <v>1829750</v>
      </c>
      <c r="H437" s="158">
        <v>7915946</v>
      </c>
      <c r="I437" s="30">
        <f t="shared" si="31"/>
        <v>1844313</v>
      </c>
      <c r="J437" s="30">
        <f t="shared" si="32"/>
        <v>9765685</v>
      </c>
      <c r="K437" s="158">
        <v>313140</v>
      </c>
      <c r="L437" s="158">
        <v>7320548</v>
      </c>
      <c r="M437" s="38">
        <f t="shared" si="33"/>
        <v>651050</v>
      </c>
      <c r="N437" s="38">
        <f t="shared" si="34"/>
        <v>10168930</v>
      </c>
      <c r="Q437" s="77" t="s">
        <v>383</v>
      </c>
      <c r="R437" s="67"/>
      <c r="S437" s="69">
        <v>176842</v>
      </c>
      <c r="U437" s="77" t="s">
        <v>401</v>
      </c>
      <c r="V437" s="67">
        <v>252173</v>
      </c>
      <c r="W437" s="69">
        <v>545498</v>
      </c>
      <c r="Y437" s="38">
        <v>651050</v>
      </c>
      <c r="Z437" s="38">
        <v>10168930</v>
      </c>
      <c r="AA437" s="38"/>
    </row>
    <row r="438" spans="1:27" ht="15">
      <c r="A438" s="61">
        <v>411</v>
      </c>
      <c r="B438" s="62" t="s">
        <v>379</v>
      </c>
      <c r="C438" s="61" t="s">
        <v>380</v>
      </c>
      <c r="D438" s="61" t="s">
        <v>273</v>
      </c>
      <c r="E438" s="16" t="s">
        <v>381</v>
      </c>
      <c r="F438" s="157">
        <f t="shared" si="30"/>
        <v>14184225</v>
      </c>
      <c r="G438" s="158">
        <v>957492</v>
      </c>
      <c r="H438" s="158">
        <v>8662719</v>
      </c>
      <c r="I438" s="30">
        <f t="shared" si="31"/>
        <v>2307137</v>
      </c>
      <c r="J438" s="30">
        <f t="shared" si="32"/>
        <v>9567254</v>
      </c>
      <c r="K438" s="158">
        <v>76000</v>
      </c>
      <c r="L438" s="158">
        <v>4488014</v>
      </c>
      <c r="M438" s="38">
        <f t="shared" si="33"/>
        <v>966990</v>
      </c>
      <c r="N438" s="38">
        <f t="shared" si="34"/>
        <v>9467107</v>
      </c>
      <c r="Q438" s="77" t="s">
        <v>386</v>
      </c>
      <c r="R438" s="69">
        <v>1606906</v>
      </c>
      <c r="S438" s="69">
        <v>11735491</v>
      </c>
      <c r="U438" s="77" t="s">
        <v>404</v>
      </c>
      <c r="V438" s="69">
        <v>1</v>
      </c>
      <c r="W438" s="69">
        <v>1768434</v>
      </c>
      <c r="Y438" s="38">
        <v>966990</v>
      </c>
      <c r="Z438" s="38">
        <v>9467107</v>
      </c>
      <c r="AA438" s="38"/>
    </row>
    <row r="439" spans="1:27" ht="15">
      <c r="A439" s="61">
        <v>412</v>
      </c>
      <c r="B439" s="62" t="s">
        <v>382</v>
      </c>
      <c r="C439" s="61" t="s">
        <v>383</v>
      </c>
      <c r="D439" s="61" t="s">
        <v>273</v>
      </c>
      <c r="E439" s="16" t="s">
        <v>384</v>
      </c>
      <c r="F439" s="157">
        <f t="shared" si="30"/>
        <v>57771</v>
      </c>
      <c r="G439" s="158">
        <v>0</v>
      </c>
      <c r="H439" s="158">
        <v>57771</v>
      </c>
      <c r="I439" s="30">
        <f t="shared" si="31"/>
        <v>0</v>
      </c>
      <c r="J439" s="30">
        <f t="shared" si="32"/>
        <v>176842</v>
      </c>
      <c r="K439" s="158">
        <v>0</v>
      </c>
      <c r="L439" s="158">
        <v>0</v>
      </c>
      <c r="M439" s="38" t="e">
        <f t="shared" si="33"/>
        <v>#N/A</v>
      </c>
      <c r="N439" s="38" t="e">
        <f t="shared" si="34"/>
        <v>#N/A</v>
      </c>
      <c r="Q439" s="77" t="s">
        <v>388</v>
      </c>
      <c r="R439" s="67"/>
      <c r="S439" s="69">
        <v>3937530</v>
      </c>
      <c r="U439" s="77" t="s">
        <v>407</v>
      </c>
      <c r="V439" s="69">
        <v>325500</v>
      </c>
      <c r="W439" s="69">
        <v>13779607</v>
      </c>
      <c r="Y439" s="38" t="e">
        <v>#N/A</v>
      </c>
      <c r="Z439" s="38" t="e">
        <v>#N/A</v>
      </c>
      <c r="AA439" s="38"/>
    </row>
    <row r="440" spans="1:27" ht="15">
      <c r="A440" s="61">
        <v>413</v>
      </c>
      <c r="B440" s="62" t="s">
        <v>385</v>
      </c>
      <c r="C440" s="61" t="s">
        <v>386</v>
      </c>
      <c r="D440" s="61" t="s">
        <v>273</v>
      </c>
      <c r="E440" s="16" t="s">
        <v>1137</v>
      </c>
      <c r="F440" s="157">
        <f t="shared" si="30"/>
        <v>17460441</v>
      </c>
      <c r="G440" s="158">
        <v>1158937</v>
      </c>
      <c r="H440" s="158">
        <v>12019183</v>
      </c>
      <c r="I440" s="30">
        <f t="shared" si="31"/>
        <v>1606906</v>
      </c>
      <c r="J440" s="30">
        <f t="shared" si="32"/>
        <v>11735491</v>
      </c>
      <c r="K440" s="158">
        <v>153000</v>
      </c>
      <c r="L440" s="158">
        <v>4129321</v>
      </c>
      <c r="M440" s="38">
        <f t="shared" si="33"/>
        <v>0</v>
      </c>
      <c r="N440" s="38">
        <f t="shared" si="34"/>
        <v>3609479</v>
      </c>
      <c r="Q440" s="77" t="s">
        <v>392</v>
      </c>
      <c r="R440" s="69">
        <v>981420</v>
      </c>
      <c r="S440" s="69">
        <v>1178660</v>
      </c>
      <c r="U440" s="77" t="s">
        <v>410</v>
      </c>
      <c r="V440" s="67">
        <v>5546851</v>
      </c>
      <c r="W440" s="69">
        <v>22815327</v>
      </c>
      <c r="Y440" s="38">
        <v>0</v>
      </c>
      <c r="Z440" s="38">
        <v>3609479</v>
      </c>
      <c r="AA440" s="38"/>
    </row>
    <row r="441" spans="1:27" ht="15">
      <c r="A441" s="61">
        <v>414</v>
      </c>
      <c r="B441" s="62" t="s">
        <v>387</v>
      </c>
      <c r="C441" s="61" t="s">
        <v>388</v>
      </c>
      <c r="D441" s="61" t="s">
        <v>273</v>
      </c>
      <c r="E441" s="16" t="s">
        <v>389</v>
      </c>
      <c r="F441" s="157">
        <f t="shared" si="30"/>
        <v>7127974</v>
      </c>
      <c r="G441" s="158">
        <v>4686900</v>
      </c>
      <c r="H441" s="158">
        <v>1617259</v>
      </c>
      <c r="I441" s="30">
        <f t="shared" si="31"/>
        <v>0</v>
      </c>
      <c r="J441" s="30">
        <f t="shared" si="32"/>
        <v>3937530</v>
      </c>
      <c r="K441" s="158">
        <v>0</v>
      </c>
      <c r="L441" s="158">
        <v>823815</v>
      </c>
      <c r="M441" s="38">
        <f t="shared" si="33"/>
        <v>0</v>
      </c>
      <c r="N441" s="38">
        <f t="shared" si="34"/>
        <v>2313201</v>
      </c>
      <c r="Q441" s="77" t="s">
        <v>395</v>
      </c>
      <c r="R441" s="69">
        <v>702100</v>
      </c>
      <c r="S441" s="69">
        <v>7700608</v>
      </c>
      <c r="U441" s="77" t="s">
        <v>412</v>
      </c>
      <c r="V441" s="69"/>
      <c r="W441" s="69">
        <v>317888</v>
      </c>
      <c r="Y441" s="38">
        <v>0</v>
      </c>
      <c r="Z441" s="38">
        <v>2313201</v>
      </c>
      <c r="AA441" s="38"/>
    </row>
    <row r="442" spans="1:27" ht="15">
      <c r="A442" s="61">
        <v>415</v>
      </c>
      <c r="B442" s="62" t="s">
        <v>391</v>
      </c>
      <c r="C442" s="61" t="s">
        <v>392</v>
      </c>
      <c r="D442" s="61" t="s">
        <v>390</v>
      </c>
      <c r="E442" s="16" t="s">
        <v>393</v>
      </c>
      <c r="F442" s="157">
        <f t="shared" si="30"/>
        <v>6102565</v>
      </c>
      <c r="G442" s="158">
        <v>4667900</v>
      </c>
      <c r="H442" s="158">
        <v>1221505</v>
      </c>
      <c r="I442" s="30">
        <f t="shared" si="31"/>
        <v>981420</v>
      </c>
      <c r="J442" s="30">
        <f t="shared" si="32"/>
        <v>1178660</v>
      </c>
      <c r="K442" s="158">
        <v>0</v>
      </c>
      <c r="L442" s="158">
        <v>213160</v>
      </c>
      <c r="M442" s="38">
        <f t="shared" si="33"/>
        <v>114101</v>
      </c>
      <c r="N442" s="38">
        <f t="shared" si="34"/>
        <v>69000</v>
      </c>
      <c r="Q442" s="77" t="s">
        <v>398</v>
      </c>
      <c r="R442" s="69">
        <v>1652470</v>
      </c>
      <c r="S442" s="69">
        <v>3435425</v>
      </c>
      <c r="U442" s="77" t="s">
        <v>415</v>
      </c>
      <c r="V442" s="69">
        <v>90500</v>
      </c>
      <c r="W442" s="69">
        <v>5000</v>
      </c>
      <c r="Y442" s="38">
        <v>114101</v>
      </c>
      <c r="Z442" s="38">
        <v>69000</v>
      </c>
      <c r="AA442" s="38"/>
    </row>
    <row r="443" spans="1:27" ht="15">
      <c r="A443" s="61">
        <v>416</v>
      </c>
      <c r="B443" s="62" t="s">
        <v>394</v>
      </c>
      <c r="C443" s="61" t="s">
        <v>395</v>
      </c>
      <c r="D443" s="61" t="s">
        <v>390</v>
      </c>
      <c r="E443" s="16" t="s">
        <v>396</v>
      </c>
      <c r="F443" s="157">
        <f t="shared" si="30"/>
        <v>22400289</v>
      </c>
      <c r="G443" s="158">
        <v>5365500</v>
      </c>
      <c r="H443" s="158">
        <v>14144868</v>
      </c>
      <c r="I443" s="30">
        <f t="shared" si="31"/>
        <v>702100</v>
      </c>
      <c r="J443" s="30">
        <f t="shared" si="32"/>
        <v>7700608</v>
      </c>
      <c r="K443" s="158">
        <v>253995</v>
      </c>
      <c r="L443" s="158">
        <v>2635926</v>
      </c>
      <c r="M443" s="38">
        <f t="shared" si="33"/>
        <v>4950000</v>
      </c>
      <c r="N443" s="38">
        <f t="shared" si="34"/>
        <v>1190167</v>
      </c>
      <c r="Q443" s="77" t="s">
        <v>401</v>
      </c>
      <c r="R443" s="69">
        <v>216263</v>
      </c>
      <c r="S443" s="69">
        <v>3783291</v>
      </c>
      <c r="U443" s="77" t="s">
        <v>418</v>
      </c>
      <c r="V443" s="69"/>
      <c r="W443" s="69">
        <v>232190</v>
      </c>
      <c r="Y443" s="38">
        <v>4950000</v>
      </c>
      <c r="Z443" s="38">
        <v>1190167</v>
      </c>
      <c r="AA443" s="38"/>
    </row>
    <row r="444" spans="1:27" ht="15">
      <c r="A444" s="61">
        <v>417</v>
      </c>
      <c r="B444" s="62" t="s">
        <v>397</v>
      </c>
      <c r="C444" s="61" t="s">
        <v>398</v>
      </c>
      <c r="D444" s="61" t="s">
        <v>390</v>
      </c>
      <c r="E444" s="16" t="s">
        <v>399</v>
      </c>
      <c r="F444" s="157">
        <f t="shared" si="30"/>
        <v>22883562</v>
      </c>
      <c r="G444" s="158">
        <v>10351710</v>
      </c>
      <c r="H444" s="158">
        <v>10186882</v>
      </c>
      <c r="I444" s="30">
        <f t="shared" si="31"/>
        <v>1652470</v>
      </c>
      <c r="J444" s="30">
        <f t="shared" si="32"/>
        <v>3435425</v>
      </c>
      <c r="K444" s="158">
        <v>532000</v>
      </c>
      <c r="L444" s="158">
        <v>1812970</v>
      </c>
      <c r="M444" s="38">
        <f t="shared" si="33"/>
        <v>42000</v>
      </c>
      <c r="N444" s="38">
        <f t="shared" si="34"/>
        <v>513610</v>
      </c>
      <c r="Q444" s="77" t="s">
        <v>404</v>
      </c>
      <c r="R444" s="69">
        <v>1589146</v>
      </c>
      <c r="S444" s="69">
        <v>17987873</v>
      </c>
      <c r="U444" s="77" t="s">
        <v>421</v>
      </c>
      <c r="V444" s="69">
        <v>160350</v>
      </c>
      <c r="W444" s="69">
        <v>6722403</v>
      </c>
      <c r="Y444" s="38">
        <v>42000</v>
      </c>
      <c r="Z444" s="38">
        <v>513610</v>
      </c>
      <c r="AA444" s="38"/>
    </row>
    <row r="445" spans="1:27" ht="15">
      <c r="A445" s="61">
        <v>418</v>
      </c>
      <c r="B445" s="62" t="s">
        <v>400</v>
      </c>
      <c r="C445" s="61" t="s">
        <v>401</v>
      </c>
      <c r="D445" s="61" t="s">
        <v>390</v>
      </c>
      <c r="E445" s="16" t="s">
        <v>402</v>
      </c>
      <c r="F445" s="157">
        <f t="shared" si="30"/>
        <v>4197433</v>
      </c>
      <c r="G445" s="158">
        <v>1679100</v>
      </c>
      <c r="H445" s="158">
        <v>1744123</v>
      </c>
      <c r="I445" s="30">
        <f t="shared" si="31"/>
        <v>216263</v>
      </c>
      <c r="J445" s="30">
        <f t="shared" si="32"/>
        <v>3783291</v>
      </c>
      <c r="K445" s="158">
        <v>15000</v>
      </c>
      <c r="L445" s="158">
        <v>759210</v>
      </c>
      <c r="M445" s="38">
        <f t="shared" si="33"/>
        <v>252173</v>
      </c>
      <c r="N445" s="38">
        <f t="shared" si="34"/>
        <v>545498</v>
      </c>
      <c r="Q445" s="77" t="s">
        <v>407</v>
      </c>
      <c r="R445" s="69">
        <v>13335367</v>
      </c>
      <c r="S445" s="69">
        <v>25730736</v>
      </c>
      <c r="U445" s="77" t="s">
        <v>424</v>
      </c>
      <c r="V445" s="67">
        <v>177646</v>
      </c>
      <c r="W445" s="69">
        <v>2892476</v>
      </c>
      <c r="Y445" s="38">
        <v>252173</v>
      </c>
      <c r="Z445" s="38">
        <v>545498</v>
      </c>
      <c r="AA445" s="38"/>
    </row>
    <row r="446" spans="1:27" ht="15">
      <c r="A446" s="61">
        <v>419</v>
      </c>
      <c r="B446" s="62" t="s">
        <v>403</v>
      </c>
      <c r="C446" s="61" t="s">
        <v>404</v>
      </c>
      <c r="D446" s="61" t="s">
        <v>390</v>
      </c>
      <c r="E446" s="16" t="s">
        <v>405</v>
      </c>
      <c r="F446" s="157">
        <f t="shared" si="30"/>
        <v>36857248</v>
      </c>
      <c r="G446" s="158">
        <v>14658083</v>
      </c>
      <c r="H446" s="158">
        <v>20787868</v>
      </c>
      <c r="I446" s="30">
        <f t="shared" si="31"/>
        <v>1589146</v>
      </c>
      <c r="J446" s="30">
        <f t="shared" si="32"/>
        <v>17987873</v>
      </c>
      <c r="K446" s="158">
        <v>551102</v>
      </c>
      <c r="L446" s="158">
        <v>860195</v>
      </c>
      <c r="M446" s="38">
        <f t="shared" si="33"/>
        <v>1</v>
      </c>
      <c r="N446" s="38">
        <f t="shared" si="34"/>
        <v>1768434</v>
      </c>
      <c r="Q446" s="77" t="s">
        <v>410</v>
      </c>
      <c r="R446" s="69">
        <v>6073883</v>
      </c>
      <c r="S446" s="69">
        <v>51233272</v>
      </c>
      <c r="U446" s="77" t="s">
        <v>427</v>
      </c>
      <c r="V446" s="69"/>
      <c r="W446" s="69">
        <v>2737714</v>
      </c>
      <c r="Y446" s="38">
        <v>1</v>
      </c>
      <c r="Z446" s="38">
        <v>1768434</v>
      </c>
      <c r="AA446" s="38"/>
    </row>
    <row r="447" spans="1:27" ht="15">
      <c r="A447" s="61">
        <v>420</v>
      </c>
      <c r="B447" s="62" t="s">
        <v>406</v>
      </c>
      <c r="C447" s="61" t="s">
        <v>407</v>
      </c>
      <c r="D447" s="61" t="s">
        <v>390</v>
      </c>
      <c r="E447" s="16" t="s">
        <v>408</v>
      </c>
      <c r="F447" s="157">
        <f t="shared" si="30"/>
        <v>81931252</v>
      </c>
      <c r="G447" s="158">
        <v>24196361</v>
      </c>
      <c r="H447" s="158">
        <v>36014180</v>
      </c>
      <c r="I447" s="30">
        <f t="shared" si="31"/>
        <v>13335367</v>
      </c>
      <c r="J447" s="30">
        <f t="shared" si="32"/>
        <v>25730736</v>
      </c>
      <c r="K447" s="158">
        <v>3661500</v>
      </c>
      <c r="L447" s="158">
        <v>18059211</v>
      </c>
      <c r="M447" s="38">
        <f t="shared" si="33"/>
        <v>325500</v>
      </c>
      <c r="N447" s="38">
        <f t="shared" si="34"/>
        <v>13779607</v>
      </c>
      <c r="Q447" s="77" t="s">
        <v>412</v>
      </c>
      <c r="R447" s="69">
        <v>78200</v>
      </c>
      <c r="S447" s="69">
        <v>611275</v>
      </c>
      <c r="U447" s="77" t="s">
        <v>430</v>
      </c>
      <c r="V447" s="69">
        <v>9115864</v>
      </c>
      <c r="W447" s="69">
        <v>19141513</v>
      </c>
      <c r="Y447" s="38">
        <v>325500</v>
      </c>
      <c r="Z447" s="38">
        <v>13779607</v>
      </c>
      <c r="AA447" s="38"/>
    </row>
    <row r="448" spans="1:27" ht="15">
      <c r="A448" s="61">
        <v>421</v>
      </c>
      <c r="B448" s="62" t="s">
        <v>409</v>
      </c>
      <c r="C448" s="61" t="s">
        <v>410</v>
      </c>
      <c r="D448" s="61" t="s">
        <v>390</v>
      </c>
      <c r="E448" s="16" t="s">
        <v>3</v>
      </c>
      <c r="F448" s="157">
        <f t="shared" si="30"/>
        <v>151562567</v>
      </c>
      <c r="G448" s="158">
        <v>59343799</v>
      </c>
      <c r="H448" s="158">
        <v>56051806</v>
      </c>
      <c r="I448" s="30">
        <f t="shared" si="31"/>
        <v>6073883</v>
      </c>
      <c r="J448" s="30">
        <f t="shared" si="32"/>
        <v>51233272</v>
      </c>
      <c r="K448" s="158">
        <v>4248974</v>
      </c>
      <c r="L448" s="158">
        <v>31917988</v>
      </c>
      <c r="M448" s="38">
        <f t="shared" si="33"/>
        <v>5546851</v>
      </c>
      <c r="N448" s="38">
        <f t="shared" si="34"/>
        <v>22815327</v>
      </c>
      <c r="Q448" s="77" t="s">
        <v>415</v>
      </c>
      <c r="R448" s="69">
        <v>966250</v>
      </c>
      <c r="S448" s="69">
        <v>1450762</v>
      </c>
      <c r="U448" s="77" t="s">
        <v>433</v>
      </c>
      <c r="V448" s="67">
        <v>1187611</v>
      </c>
      <c r="W448" s="69">
        <v>539250</v>
      </c>
      <c r="Y448" s="38">
        <v>5546851</v>
      </c>
      <c r="Z448" s="38">
        <v>22815327</v>
      </c>
      <c r="AA448" s="38"/>
    </row>
    <row r="449" spans="1:27" ht="15">
      <c r="A449" s="61">
        <v>422</v>
      </c>
      <c r="B449" s="62" t="s">
        <v>411</v>
      </c>
      <c r="C449" s="61" t="s">
        <v>412</v>
      </c>
      <c r="D449" s="61" t="s">
        <v>390</v>
      </c>
      <c r="E449" s="16" t="s">
        <v>413</v>
      </c>
      <c r="F449" s="157">
        <f aca="true" t="shared" si="35" ref="F449:F512">G449+H449+K449+L449</f>
        <v>1530826</v>
      </c>
      <c r="G449" s="158">
        <v>73871</v>
      </c>
      <c r="H449" s="158">
        <v>578075</v>
      </c>
      <c r="I449" s="30">
        <f t="shared" si="31"/>
        <v>78200</v>
      </c>
      <c r="J449" s="30">
        <f t="shared" si="32"/>
        <v>611275</v>
      </c>
      <c r="K449" s="158">
        <v>415000</v>
      </c>
      <c r="L449" s="158">
        <v>463880</v>
      </c>
      <c r="M449" s="38">
        <f t="shared" si="33"/>
        <v>0</v>
      </c>
      <c r="N449" s="38">
        <f t="shared" si="34"/>
        <v>317888</v>
      </c>
      <c r="Q449" s="77" t="s">
        <v>418</v>
      </c>
      <c r="R449" s="69">
        <v>382100</v>
      </c>
      <c r="S449" s="69">
        <v>582451</v>
      </c>
      <c r="U449" s="77" t="s">
        <v>436</v>
      </c>
      <c r="V449" s="69">
        <v>809700</v>
      </c>
      <c r="W449" s="69">
        <v>1386442</v>
      </c>
      <c r="Y449" s="38">
        <v>0</v>
      </c>
      <c r="Z449" s="38">
        <v>317888</v>
      </c>
      <c r="AA449" s="38"/>
    </row>
    <row r="450" spans="1:27" ht="15">
      <c r="A450" s="61">
        <v>423</v>
      </c>
      <c r="B450" s="62" t="s">
        <v>414</v>
      </c>
      <c r="C450" s="61" t="s">
        <v>415</v>
      </c>
      <c r="D450" s="61" t="s">
        <v>390</v>
      </c>
      <c r="E450" s="16" t="s">
        <v>416</v>
      </c>
      <c r="F450" s="157">
        <f t="shared" si="35"/>
        <v>6892544</v>
      </c>
      <c r="G450" s="158">
        <v>4115865</v>
      </c>
      <c r="H450" s="158">
        <v>2682179</v>
      </c>
      <c r="I450" s="30">
        <f t="shared" si="31"/>
        <v>966250</v>
      </c>
      <c r="J450" s="30">
        <f t="shared" si="32"/>
        <v>1450762</v>
      </c>
      <c r="K450" s="158">
        <v>0</v>
      </c>
      <c r="L450" s="158">
        <v>94500</v>
      </c>
      <c r="M450" s="38">
        <f t="shared" si="33"/>
        <v>90500</v>
      </c>
      <c r="N450" s="38">
        <f t="shared" si="34"/>
        <v>5000</v>
      </c>
      <c r="Q450" s="77" t="s">
        <v>421</v>
      </c>
      <c r="R450" s="69">
        <v>676287</v>
      </c>
      <c r="S450" s="69">
        <v>20153978</v>
      </c>
      <c r="U450" s="77" t="s">
        <v>439</v>
      </c>
      <c r="V450" s="69">
        <v>3504</v>
      </c>
      <c r="W450" s="69">
        <v>6217525</v>
      </c>
      <c r="Y450" s="38">
        <v>90500</v>
      </c>
      <c r="Z450" s="38">
        <v>5000</v>
      </c>
      <c r="AA450" s="38"/>
    </row>
    <row r="451" spans="1:27" ht="15">
      <c r="A451" s="61">
        <v>424</v>
      </c>
      <c r="B451" s="62" t="s">
        <v>417</v>
      </c>
      <c r="C451" s="61" t="s">
        <v>418</v>
      </c>
      <c r="D451" s="61" t="s">
        <v>390</v>
      </c>
      <c r="E451" s="16" t="s">
        <v>419</v>
      </c>
      <c r="F451" s="157">
        <f t="shared" si="35"/>
        <v>1751675</v>
      </c>
      <c r="G451" s="158">
        <v>677150</v>
      </c>
      <c r="H451" s="158">
        <v>789175</v>
      </c>
      <c r="I451" s="30">
        <f t="shared" si="31"/>
        <v>382100</v>
      </c>
      <c r="J451" s="30">
        <f t="shared" si="32"/>
        <v>582451</v>
      </c>
      <c r="K451" s="158">
        <v>85000</v>
      </c>
      <c r="L451" s="158">
        <v>200350</v>
      </c>
      <c r="M451" s="38">
        <f t="shared" si="33"/>
        <v>0</v>
      </c>
      <c r="N451" s="38">
        <f t="shared" si="34"/>
        <v>232190</v>
      </c>
      <c r="Q451" s="77" t="s">
        <v>424</v>
      </c>
      <c r="R451" s="69">
        <v>2652891</v>
      </c>
      <c r="S451" s="69">
        <v>5296813</v>
      </c>
      <c r="U451" s="77" t="s">
        <v>442</v>
      </c>
      <c r="V451" s="69">
        <v>3001</v>
      </c>
      <c r="W451" s="69">
        <v>3009748</v>
      </c>
      <c r="Y451" s="38">
        <v>0</v>
      </c>
      <c r="Z451" s="38">
        <v>232190</v>
      </c>
      <c r="AA451" s="38"/>
    </row>
    <row r="452" spans="1:27" ht="15">
      <c r="A452" s="61">
        <v>425</v>
      </c>
      <c r="B452" s="62" t="s">
        <v>420</v>
      </c>
      <c r="C452" s="61" t="s">
        <v>421</v>
      </c>
      <c r="D452" s="61" t="s">
        <v>390</v>
      </c>
      <c r="E452" s="16" t="s">
        <v>422</v>
      </c>
      <c r="F452" s="157">
        <f t="shared" si="35"/>
        <v>43127144</v>
      </c>
      <c r="G452" s="158">
        <v>7815001</v>
      </c>
      <c r="H452" s="158">
        <v>16368932</v>
      </c>
      <c r="I452" s="30">
        <f t="shared" si="31"/>
        <v>676287</v>
      </c>
      <c r="J452" s="30">
        <f t="shared" si="32"/>
        <v>20153978</v>
      </c>
      <c r="K452" s="158">
        <v>6326530</v>
      </c>
      <c r="L452" s="158">
        <v>12616681</v>
      </c>
      <c r="M452" s="38">
        <f t="shared" si="33"/>
        <v>160350</v>
      </c>
      <c r="N452" s="38">
        <f t="shared" si="34"/>
        <v>6722403</v>
      </c>
      <c r="Q452" s="77" t="s">
        <v>427</v>
      </c>
      <c r="R452" s="67"/>
      <c r="S452" s="69">
        <v>428821</v>
      </c>
      <c r="U452" s="77" t="s">
        <v>445</v>
      </c>
      <c r="V452" s="69"/>
      <c r="W452" s="69">
        <v>678765</v>
      </c>
      <c r="Y452" s="38">
        <v>160350</v>
      </c>
      <c r="Z452" s="38">
        <v>6722403</v>
      </c>
      <c r="AA452" s="38"/>
    </row>
    <row r="453" spans="1:27" ht="15">
      <c r="A453" s="61">
        <v>426</v>
      </c>
      <c r="B453" s="62" t="s">
        <v>423</v>
      </c>
      <c r="C453" s="61" t="s">
        <v>424</v>
      </c>
      <c r="D453" s="61" t="s">
        <v>390</v>
      </c>
      <c r="E453" s="16" t="s">
        <v>425</v>
      </c>
      <c r="F453" s="157">
        <f t="shared" si="35"/>
        <v>31163312</v>
      </c>
      <c r="G453" s="158">
        <v>16646050</v>
      </c>
      <c r="H453" s="158">
        <v>8475836</v>
      </c>
      <c r="I453" s="30">
        <f t="shared" si="31"/>
        <v>2652891</v>
      </c>
      <c r="J453" s="30">
        <f t="shared" si="32"/>
        <v>5296813</v>
      </c>
      <c r="K453" s="158">
        <v>904750</v>
      </c>
      <c r="L453" s="158">
        <v>5136676</v>
      </c>
      <c r="M453" s="38">
        <f t="shared" si="33"/>
        <v>177646</v>
      </c>
      <c r="N453" s="38">
        <f t="shared" si="34"/>
        <v>2892476</v>
      </c>
      <c r="Q453" s="77" t="s">
        <v>430</v>
      </c>
      <c r="R453" s="69">
        <v>7455006</v>
      </c>
      <c r="S453" s="69">
        <v>8966539</v>
      </c>
      <c r="U453" s="77" t="s">
        <v>448</v>
      </c>
      <c r="V453" s="69"/>
      <c r="W453" s="69">
        <v>797969</v>
      </c>
      <c r="Y453" s="38">
        <v>177646</v>
      </c>
      <c r="Z453" s="38">
        <v>2892476</v>
      </c>
      <c r="AA453" s="38"/>
    </row>
    <row r="454" spans="1:27" ht="15">
      <c r="A454" s="61">
        <v>427</v>
      </c>
      <c r="B454" s="62" t="s">
        <v>426</v>
      </c>
      <c r="C454" s="61" t="s">
        <v>427</v>
      </c>
      <c r="D454" s="61" t="s">
        <v>390</v>
      </c>
      <c r="E454" s="16" t="s">
        <v>428</v>
      </c>
      <c r="F454" s="157">
        <f t="shared" si="35"/>
        <v>676047</v>
      </c>
      <c r="G454" s="158">
        <v>0</v>
      </c>
      <c r="H454" s="158">
        <v>424897</v>
      </c>
      <c r="I454" s="30">
        <f t="shared" si="31"/>
        <v>0</v>
      </c>
      <c r="J454" s="30">
        <f t="shared" si="32"/>
        <v>428821</v>
      </c>
      <c r="K454" s="158">
        <v>0</v>
      </c>
      <c r="L454" s="158">
        <v>251150</v>
      </c>
      <c r="M454" s="38">
        <f t="shared" si="33"/>
        <v>0</v>
      </c>
      <c r="N454" s="38">
        <f t="shared" si="34"/>
        <v>2737714</v>
      </c>
      <c r="Q454" s="77" t="s">
        <v>433</v>
      </c>
      <c r="R454" s="69">
        <v>4484664</v>
      </c>
      <c r="S454" s="69">
        <v>3203118</v>
      </c>
      <c r="U454" s="77" t="s">
        <v>450</v>
      </c>
      <c r="V454" s="67"/>
      <c r="W454" s="69">
        <v>67776</v>
      </c>
      <c r="Y454" s="38">
        <v>0</v>
      </c>
      <c r="Z454" s="38">
        <v>2737714</v>
      </c>
      <c r="AA454" s="38"/>
    </row>
    <row r="455" spans="1:27" ht="15">
      <c r="A455" s="61">
        <v>428</v>
      </c>
      <c r="B455" s="62" t="s">
        <v>429</v>
      </c>
      <c r="C455" s="61" t="s">
        <v>430</v>
      </c>
      <c r="D455" s="61" t="s">
        <v>390</v>
      </c>
      <c r="E455" s="16" t="s">
        <v>431</v>
      </c>
      <c r="F455" s="157">
        <f t="shared" si="35"/>
        <v>117566007</v>
      </c>
      <c r="G455" s="158">
        <v>63767572</v>
      </c>
      <c r="H455" s="158">
        <v>12141817</v>
      </c>
      <c r="I455" s="30">
        <f t="shared" si="31"/>
        <v>7455006</v>
      </c>
      <c r="J455" s="30">
        <f t="shared" si="32"/>
        <v>8966539</v>
      </c>
      <c r="K455" s="158">
        <v>24732861</v>
      </c>
      <c r="L455" s="158">
        <v>16923757</v>
      </c>
      <c r="M455" s="38">
        <f t="shared" si="33"/>
        <v>9115864</v>
      </c>
      <c r="N455" s="38">
        <f t="shared" si="34"/>
        <v>19141513</v>
      </c>
      <c r="Q455" s="77" t="s">
        <v>436</v>
      </c>
      <c r="R455" s="69">
        <v>795682</v>
      </c>
      <c r="S455" s="69">
        <v>17477523</v>
      </c>
      <c r="U455" s="77" t="s">
        <v>456</v>
      </c>
      <c r="V455" s="69">
        <v>122000</v>
      </c>
      <c r="W455" s="69">
        <v>1284857</v>
      </c>
      <c r="Y455" s="38">
        <v>9115864</v>
      </c>
      <c r="Z455" s="38">
        <v>19141513</v>
      </c>
      <c r="AA455" s="38"/>
    </row>
    <row r="456" spans="1:27" ht="15">
      <c r="A456" s="61">
        <v>429</v>
      </c>
      <c r="B456" s="62" t="s">
        <v>432</v>
      </c>
      <c r="C456" s="61" t="s">
        <v>433</v>
      </c>
      <c r="D456" s="61" t="s">
        <v>390</v>
      </c>
      <c r="E456" s="16" t="s">
        <v>434</v>
      </c>
      <c r="F456" s="157">
        <f t="shared" si="35"/>
        <v>37721409</v>
      </c>
      <c r="G456" s="158">
        <v>12617470</v>
      </c>
      <c r="H456" s="158">
        <v>23588717</v>
      </c>
      <c r="I456" s="30">
        <f t="shared" si="31"/>
        <v>4484664</v>
      </c>
      <c r="J456" s="30">
        <f t="shared" si="32"/>
        <v>3203118</v>
      </c>
      <c r="K456" s="158">
        <v>26000</v>
      </c>
      <c r="L456" s="158">
        <v>1489222</v>
      </c>
      <c r="M456" s="38">
        <f t="shared" si="33"/>
        <v>1187611</v>
      </c>
      <c r="N456" s="38">
        <f t="shared" si="34"/>
        <v>539250</v>
      </c>
      <c r="Q456" s="77" t="s">
        <v>439</v>
      </c>
      <c r="R456" s="69">
        <v>4628660</v>
      </c>
      <c r="S456" s="69">
        <v>19870283</v>
      </c>
      <c r="U456" s="77" t="s">
        <v>459</v>
      </c>
      <c r="V456" s="67">
        <v>1000</v>
      </c>
      <c r="W456" s="69">
        <v>8694888</v>
      </c>
      <c r="Y456" s="38">
        <v>1187611</v>
      </c>
      <c r="Z456" s="38">
        <v>539250</v>
      </c>
      <c r="AA456" s="38"/>
    </row>
    <row r="457" spans="1:27" ht="15">
      <c r="A457" s="61">
        <v>430</v>
      </c>
      <c r="B457" s="62" t="s">
        <v>435</v>
      </c>
      <c r="C457" s="61" t="s">
        <v>436</v>
      </c>
      <c r="D457" s="61" t="s">
        <v>390</v>
      </c>
      <c r="E457" s="16" t="s">
        <v>437</v>
      </c>
      <c r="F457" s="157">
        <f t="shared" si="35"/>
        <v>42706726</v>
      </c>
      <c r="G457" s="158">
        <v>14835973</v>
      </c>
      <c r="H457" s="158">
        <v>20605979</v>
      </c>
      <c r="I457" s="30">
        <f t="shared" si="31"/>
        <v>795682</v>
      </c>
      <c r="J457" s="30">
        <f t="shared" si="32"/>
        <v>17477523</v>
      </c>
      <c r="K457" s="158">
        <v>337250</v>
      </c>
      <c r="L457" s="158">
        <v>6927524</v>
      </c>
      <c r="M457" s="38">
        <f t="shared" si="33"/>
        <v>809700</v>
      </c>
      <c r="N457" s="38">
        <f t="shared" si="34"/>
        <v>1386442</v>
      </c>
      <c r="Q457" s="77" t="s">
        <v>442</v>
      </c>
      <c r="R457" s="69">
        <v>628103</v>
      </c>
      <c r="S457" s="69">
        <v>18076635</v>
      </c>
      <c r="U457" s="77" t="s">
        <v>462</v>
      </c>
      <c r="V457" s="67"/>
      <c r="W457" s="69">
        <v>1633445</v>
      </c>
      <c r="Y457" s="38">
        <v>809700</v>
      </c>
      <c r="Z457" s="38">
        <v>1386442</v>
      </c>
      <c r="AA457" s="38"/>
    </row>
    <row r="458" spans="1:27" ht="15">
      <c r="A458" s="61">
        <v>431</v>
      </c>
      <c r="B458" s="62" t="s">
        <v>438</v>
      </c>
      <c r="C458" s="61" t="s">
        <v>439</v>
      </c>
      <c r="D458" s="61" t="s">
        <v>390</v>
      </c>
      <c r="E458" s="16" t="s">
        <v>440</v>
      </c>
      <c r="F458" s="157">
        <f t="shared" si="35"/>
        <v>96294204</v>
      </c>
      <c r="G458" s="158">
        <v>53346715</v>
      </c>
      <c r="H458" s="158">
        <v>39426388</v>
      </c>
      <c r="I458" s="30">
        <f t="shared" si="31"/>
        <v>4628660</v>
      </c>
      <c r="J458" s="30">
        <f t="shared" si="32"/>
        <v>19870283</v>
      </c>
      <c r="K458" s="158">
        <v>464500</v>
      </c>
      <c r="L458" s="158">
        <v>3056601</v>
      </c>
      <c r="M458" s="38">
        <f t="shared" si="33"/>
        <v>3504</v>
      </c>
      <c r="N458" s="38">
        <f t="shared" si="34"/>
        <v>6217525</v>
      </c>
      <c r="Q458" s="77" t="s">
        <v>445</v>
      </c>
      <c r="R458" s="69">
        <v>1140852</v>
      </c>
      <c r="S458" s="69">
        <v>7144381</v>
      </c>
      <c r="U458" s="77" t="s">
        <v>465</v>
      </c>
      <c r="V458" s="69"/>
      <c r="W458" s="69">
        <v>2240922</v>
      </c>
      <c r="Y458" s="38">
        <v>3504</v>
      </c>
      <c r="Z458" s="38">
        <v>6217525</v>
      </c>
      <c r="AA458" s="38"/>
    </row>
    <row r="459" spans="1:27" ht="15">
      <c r="A459" s="61">
        <v>432</v>
      </c>
      <c r="B459" s="62" t="s">
        <v>441</v>
      </c>
      <c r="C459" s="61" t="s">
        <v>442</v>
      </c>
      <c r="D459" s="61" t="s">
        <v>390</v>
      </c>
      <c r="E459" s="16" t="s">
        <v>443</v>
      </c>
      <c r="F459" s="157">
        <f t="shared" si="35"/>
        <v>19584224</v>
      </c>
      <c r="G459" s="158">
        <v>6795198</v>
      </c>
      <c r="H459" s="158">
        <v>10047574</v>
      </c>
      <c r="I459" s="30">
        <f t="shared" si="31"/>
        <v>628103</v>
      </c>
      <c r="J459" s="30">
        <f t="shared" si="32"/>
        <v>18076635</v>
      </c>
      <c r="K459" s="158">
        <v>775505</v>
      </c>
      <c r="L459" s="158">
        <v>1965947</v>
      </c>
      <c r="M459" s="38">
        <f t="shared" si="33"/>
        <v>3001</v>
      </c>
      <c r="N459" s="38">
        <f t="shared" si="34"/>
        <v>3009748</v>
      </c>
      <c r="Q459" s="77" t="s">
        <v>448</v>
      </c>
      <c r="R459" s="69">
        <v>1611479</v>
      </c>
      <c r="S459" s="69">
        <v>2394739</v>
      </c>
      <c r="U459" s="77" t="s">
        <v>468</v>
      </c>
      <c r="V459" s="69">
        <v>11001</v>
      </c>
      <c r="W459" s="69">
        <v>1410451</v>
      </c>
      <c r="Y459" s="38">
        <v>3001</v>
      </c>
      <c r="Z459" s="38">
        <v>3009748</v>
      </c>
      <c r="AA459" s="38"/>
    </row>
    <row r="460" spans="1:27" ht="15">
      <c r="A460" s="61">
        <v>433</v>
      </c>
      <c r="B460" s="62" t="s">
        <v>444</v>
      </c>
      <c r="C460" s="61" t="s">
        <v>445</v>
      </c>
      <c r="D460" s="61" t="s">
        <v>390</v>
      </c>
      <c r="E460" s="16" t="s">
        <v>446</v>
      </c>
      <c r="F460" s="157">
        <f t="shared" si="35"/>
        <v>19525244</v>
      </c>
      <c r="G460" s="158">
        <v>5652653</v>
      </c>
      <c r="H460" s="158">
        <v>13510440</v>
      </c>
      <c r="I460" s="30">
        <f t="shared" si="31"/>
        <v>1140852</v>
      </c>
      <c r="J460" s="30">
        <f t="shared" si="32"/>
        <v>7144381</v>
      </c>
      <c r="K460" s="158">
        <v>136080</v>
      </c>
      <c r="L460" s="158">
        <v>226071</v>
      </c>
      <c r="M460" s="38">
        <f t="shared" si="33"/>
        <v>0</v>
      </c>
      <c r="N460" s="38">
        <f t="shared" si="34"/>
        <v>678765</v>
      </c>
      <c r="Q460" s="77" t="s">
        <v>450</v>
      </c>
      <c r="R460" s="69">
        <v>228425</v>
      </c>
      <c r="S460" s="69">
        <v>1042245</v>
      </c>
      <c r="U460" s="77" t="s">
        <v>471</v>
      </c>
      <c r="V460" s="69">
        <v>2500</v>
      </c>
      <c r="W460" s="69">
        <v>370515</v>
      </c>
      <c r="Y460" s="38">
        <v>0</v>
      </c>
      <c r="Z460" s="38">
        <v>678765</v>
      </c>
      <c r="AA460" s="38"/>
    </row>
    <row r="461" spans="1:27" ht="15">
      <c r="A461" s="61">
        <v>434</v>
      </c>
      <c r="B461" s="62" t="s">
        <v>447</v>
      </c>
      <c r="C461" s="61" t="s">
        <v>448</v>
      </c>
      <c r="D461" s="61" t="s">
        <v>390</v>
      </c>
      <c r="E461" s="16" t="s">
        <v>226</v>
      </c>
      <c r="F461" s="157">
        <f t="shared" si="35"/>
        <v>20035306</v>
      </c>
      <c r="G461" s="158">
        <v>15791916</v>
      </c>
      <c r="H461" s="158">
        <v>3462921</v>
      </c>
      <c r="I461" s="30">
        <f t="shared" si="31"/>
        <v>1611479</v>
      </c>
      <c r="J461" s="30">
        <f t="shared" si="32"/>
        <v>2394739</v>
      </c>
      <c r="K461" s="158">
        <v>5700</v>
      </c>
      <c r="L461" s="158">
        <v>774769</v>
      </c>
      <c r="M461" s="38">
        <f t="shared" si="33"/>
        <v>0</v>
      </c>
      <c r="N461" s="38">
        <f t="shared" si="34"/>
        <v>797969</v>
      </c>
      <c r="Q461" s="77" t="s">
        <v>453</v>
      </c>
      <c r="R461" s="69">
        <v>115000</v>
      </c>
      <c r="S461" s="69">
        <v>536995</v>
      </c>
      <c r="U461" s="77" t="s">
        <v>474</v>
      </c>
      <c r="V461" s="67">
        <v>23895</v>
      </c>
      <c r="W461" s="69">
        <v>27200</v>
      </c>
      <c r="Y461" s="38">
        <v>0</v>
      </c>
      <c r="Z461" s="38">
        <v>797969</v>
      </c>
      <c r="AA461" s="38"/>
    </row>
    <row r="462" spans="1:27" ht="15">
      <c r="A462" s="61">
        <v>435</v>
      </c>
      <c r="B462" s="62" t="s">
        <v>449</v>
      </c>
      <c r="C462" s="61" t="s">
        <v>450</v>
      </c>
      <c r="D462" s="61" t="s">
        <v>390</v>
      </c>
      <c r="E462" s="16" t="s">
        <v>451</v>
      </c>
      <c r="F462" s="157">
        <f t="shared" si="35"/>
        <v>3595863</v>
      </c>
      <c r="G462" s="158">
        <v>1895635</v>
      </c>
      <c r="H462" s="158">
        <v>1350078</v>
      </c>
      <c r="I462" s="30">
        <f t="shared" si="31"/>
        <v>228425</v>
      </c>
      <c r="J462" s="30">
        <f t="shared" si="32"/>
        <v>1042245</v>
      </c>
      <c r="K462" s="158">
        <v>6000</v>
      </c>
      <c r="L462" s="158">
        <v>344150</v>
      </c>
      <c r="M462" s="38">
        <f t="shared" si="33"/>
        <v>0</v>
      </c>
      <c r="N462" s="38">
        <f t="shared" si="34"/>
        <v>67776</v>
      </c>
      <c r="Q462" s="77" t="s">
        <v>456</v>
      </c>
      <c r="R462" s="69">
        <v>285734</v>
      </c>
      <c r="S462" s="69">
        <v>1292021</v>
      </c>
      <c r="U462" s="77" t="s">
        <v>477</v>
      </c>
      <c r="V462" s="67">
        <v>1238557</v>
      </c>
      <c r="W462" s="69">
        <v>6715094</v>
      </c>
      <c r="Y462" s="38">
        <v>0</v>
      </c>
      <c r="Z462" s="38">
        <v>67776</v>
      </c>
      <c r="AA462" s="38"/>
    </row>
    <row r="463" spans="1:27" ht="15">
      <c r="A463" s="61">
        <v>436</v>
      </c>
      <c r="B463" s="62" t="s">
        <v>452</v>
      </c>
      <c r="C463" s="61" t="s">
        <v>453</v>
      </c>
      <c r="D463" s="61" t="s">
        <v>390</v>
      </c>
      <c r="E463" s="16" t="s">
        <v>454</v>
      </c>
      <c r="F463" s="157">
        <f t="shared" si="35"/>
        <v>1446123</v>
      </c>
      <c r="G463" s="158">
        <v>448125</v>
      </c>
      <c r="H463" s="158">
        <v>995997</v>
      </c>
      <c r="I463" s="30">
        <f t="shared" si="31"/>
        <v>115000</v>
      </c>
      <c r="J463" s="30">
        <f t="shared" si="32"/>
        <v>536995</v>
      </c>
      <c r="K463" s="158">
        <v>0</v>
      </c>
      <c r="L463" s="158">
        <v>2001</v>
      </c>
      <c r="M463" s="38" t="e">
        <f t="shared" si="33"/>
        <v>#N/A</v>
      </c>
      <c r="N463" s="38" t="e">
        <f t="shared" si="34"/>
        <v>#N/A</v>
      </c>
      <c r="Q463" s="77" t="s">
        <v>459</v>
      </c>
      <c r="R463" s="69">
        <v>3713253</v>
      </c>
      <c r="S463" s="69">
        <v>7409872</v>
      </c>
      <c r="U463" s="77" t="s">
        <v>480</v>
      </c>
      <c r="V463" s="69">
        <v>327725</v>
      </c>
      <c r="W463" s="69">
        <v>911855</v>
      </c>
      <c r="Y463" s="38" t="e">
        <v>#N/A</v>
      </c>
      <c r="Z463" s="38" t="e">
        <v>#N/A</v>
      </c>
      <c r="AA463" s="38"/>
    </row>
    <row r="464" spans="1:27" ht="15">
      <c r="A464" s="61">
        <v>437</v>
      </c>
      <c r="B464" s="62" t="s">
        <v>455</v>
      </c>
      <c r="C464" s="61" t="s">
        <v>456</v>
      </c>
      <c r="D464" s="61" t="s">
        <v>390</v>
      </c>
      <c r="E464" s="16" t="s">
        <v>457</v>
      </c>
      <c r="F464" s="157">
        <f t="shared" si="35"/>
        <v>7217013</v>
      </c>
      <c r="G464" s="158">
        <v>1114442</v>
      </c>
      <c r="H464" s="158">
        <v>1838735</v>
      </c>
      <c r="I464" s="30">
        <f t="shared" si="31"/>
        <v>285734</v>
      </c>
      <c r="J464" s="30">
        <f t="shared" si="32"/>
        <v>1292021</v>
      </c>
      <c r="K464" s="158">
        <v>222444</v>
      </c>
      <c r="L464" s="158">
        <v>4041392</v>
      </c>
      <c r="M464" s="38">
        <f t="shared" si="33"/>
        <v>122000</v>
      </c>
      <c r="N464" s="38">
        <f t="shared" si="34"/>
        <v>1284857</v>
      </c>
      <c r="Q464" s="77" t="s">
        <v>462</v>
      </c>
      <c r="R464" s="69">
        <v>948278</v>
      </c>
      <c r="S464" s="69">
        <v>10213575</v>
      </c>
      <c r="U464" s="77" t="s">
        <v>483</v>
      </c>
      <c r="V464" s="67"/>
      <c r="W464" s="69">
        <v>3340150</v>
      </c>
      <c r="Y464" s="38">
        <v>122000</v>
      </c>
      <c r="Z464" s="38">
        <v>1284857</v>
      </c>
      <c r="AA464" s="38"/>
    </row>
    <row r="465" spans="1:27" ht="15">
      <c r="A465" s="61">
        <v>438</v>
      </c>
      <c r="B465" s="62" t="s">
        <v>458</v>
      </c>
      <c r="C465" s="61" t="s">
        <v>459</v>
      </c>
      <c r="D465" s="61" t="s">
        <v>390</v>
      </c>
      <c r="E465" s="16" t="s">
        <v>460</v>
      </c>
      <c r="F465" s="157">
        <f t="shared" si="35"/>
        <v>26074379</v>
      </c>
      <c r="G465" s="158">
        <v>12881547</v>
      </c>
      <c r="H465" s="158">
        <v>10914803</v>
      </c>
      <c r="I465" s="30">
        <f t="shared" si="31"/>
        <v>3713253</v>
      </c>
      <c r="J465" s="30">
        <f t="shared" si="32"/>
        <v>7409872</v>
      </c>
      <c r="K465" s="158">
        <v>0</v>
      </c>
      <c r="L465" s="158">
        <v>2278029</v>
      </c>
      <c r="M465" s="38">
        <f t="shared" si="33"/>
        <v>1000</v>
      </c>
      <c r="N465" s="38">
        <f t="shared" si="34"/>
        <v>8694888</v>
      </c>
      <c r="Q465" s="77" t="s">
        <v>465</v>
      </c>
      <c r="R465" s="69">
        <v>121895</v>
      </c>
      <c r="S465" s="69">
        <v>5200881</v>
      </c>
      <c r="U465" s="77" t="s">
        <v>486</v>
      </c>
      <c r="V465" s="69">
        <v>11700</v>
      </c>
      <c r="W465" s="69">
        <v>1789320</v>
      </c>
      <c r="Y465" s="38">
        <v>1000</v>
      </c>
      <c r="Z465" s="38">
        <v>8694888</v>
      </c>
      <c r="AA465" s="38"/>
    </row>
    <row r="466" spans="1:27" ht="15">
      <c r="A466" s="61">
        <v>439</v>
      </c>
      <c r="B466" s="62" t="s">
        <v>461</v>
      </c>
      <c r="C466" s="61" t="s">
        <v>462</v>
      </c>
      <c r="D466" s="61" t="s">
        <v>390</v>
      </c>
      <c r="E466" s="16" t="s">
        <v>463</v>
      </c>
      <c r="F466" s="157">
        <f t="shared" si="35"/>
        <v>27279646</v>
      </c>
      <c r="G466" s="158">
        <v>11802011</v>
      </c>
      <c r="H466" s="158">
        <v>12105106</v>
      </c>
      <c r="I466" s="30">
        <f t="shared" si="31"/>
        <v>948278</v>
      </c>
      <c r="J466" s="30">
        <f t="shared" si="32"/>
        <v>10213575</v>
      </c>
      <c r="K466" s="158">
        <v>915451</v>
      </c>
      <c r="L466" s="158">
        <v>2457078</v>
      </c>
      <c r="M466" s="38">
        <f t="shared" si="33"/>
        <v>0</v>
      </c>
      <c r="N466" s="38">
        <f t="shared" si="34"/>
        <v>1633445</v>
      </c>
      <c r="Q466" s="77" t="s">
        <v>468</v>
      </c>
      <c r="R466" s="69">
        <v>706153</v>
      </c>
      <c r="S466" s="69">
        <v>3573351</v>
      </c>
      <c r="U466" s="77" t="s">
        <v>490</v>
      </c>
      <c r="V466" s="69"/>
      <c r="W466" s="69">
        <v>1063854</v>
      </c>
      <c r="Y466" s="38">
        <v>0</v>
      </c>
      <c r="Z466" s="38">
        <v>1633445</v>
      </c>
      <c r="AA466" s="38"/>
    </row>
    <row r="467" spans="1:27" ht="15">
      <c r="A467" s="61">
        <v>440</v>
      </c>
      <c r="B467" s="62" t="s">
        <v>464</v>
      </c>
      <c r="C467" s="61" t="s">
        <v>465</v>
      </c>
      <c r="D467" s="61" t="s">
        <v>390</v>
      </c>
      <c r="E467" s="16" t="s">
        <v>466</v>
      </c>
      <c r="F467" s="157">
        <f t="shared" si="35"/>
        <v>31051254</v>
      </c>
      <c r="G467" s="158">
        <v>124113</v>
      </c>
      <c r="H467" s="158">
        <v>18506332</v>
      </c>
      <c r="I467" s="30">
        <f t="shared" si="31"/>
        <v>121895</v>
      </c>
      <c r="J467" s="30">
        <f t="shared" si="32"/>
        <v>5200881</v>
      </c>
      <c r="K467" s="158">
        <v>0</v>
      </c>
      <c r="L467" s="158">
        <v>12420809</v>
      </c>
      <c r="M467" s="38">
        <f t="shared" si="33"/>
        <v>0</v>
      </c>
      <c r="N467" s="38">
        <f t="shared" si="34"/>
        <v>2240922</v>
      </c>
      <c r="Q467" s="77" t="s">
        <v>471</v>
      </c>
      <c r="R467" s="69">
        <v>2405962</v>
      </c>
      <c r="S467" s="69">
        <v>1802491</v>
      </c>
      <c r="U467" s="77" t="s">
        <v>493</v>
      </c>
      <c r="V467" s="67">
        <v>38700</v>
      </c>
      <c r="W467" s="69">
        <v>29495687</v>
      </c>
      <c r="Y467" s="38">
        <v>0</v>
      </c>
      <c r="Z467" s="38">
        <v>2240922</v>
      </c>
      <c r="AA467" s="38"/>
    </row>
    <row r="468" spans="1:27" ht="15">
      <c r="A468" s="61">
        <v>441</v>
      </c>
      <c r="B468" s="62" t="s">
        <v>467</v>
      </c>
      <c r="C468" s="61" t="s">
        <v>468</v>
      </c>
      <c r="D468" s="61" t="s">
        <v>390</v>
      </c>
      <c r="E468" s="16" t="s">
        <v>469</v>
      </c>
      <c r="F468" s="157">
        <f t="shared" si="35"/>
        <v>11888395</v>
      </c>
      <c r="G468" s="158">
        <v>1688151</v>
      </c>
      <c r="H468" s="158">
        <v>9436373</v>
      </c>
      <c r="I468" s="30">
        <f t="shared" si="31"/>
        <v>706153</v>
      </c>
      <c r="J468" s="30">
        <f t="shared" si="32"/>
        <v>3573351</v>
      </c>
      <c r="K468" s="158">
        <v>0</v>
      </c>
      <c r="L468" s="158">
        <v>763871</v>
      </c>
      <c r="M468" s="38">
        <f t="shared" si="33"/>
        <v>11001</v>
      </c>
      <c r="N468" s="38">
        <f t="shared" si="34"/>
        <v>1410451</v>
      </c>
      <c r="Q468" s="77" t="s">
        <v>474</v>
      </c>
      <c r="R468" s="69">
        <v>22500</v>
      </c>
      <c r="S468" s="69">
        <v>1272431</v>
      </c>
      <c r="U468" s="77" t="s">
        <v>496</v>
      </c>
      <c r="V468" s="69"/>
      <c r="W468" s="69">
        <v>385985</v>
      </c>
      <c r="Y468" s="38">
        <v>11001</v>
      </c>
      <c r="Z468" s="38">
        <v>1410451</v>
      </c>
      <c r="AA468" s="38"/>
    </row>
    <row r="469" spans="1:27" ht="15">
      <c r="A469" s="61">
        <v>442</v>
      </c>
      <c r="B469" s="62" t="s">
        <v>470</v>
      </c>
      <c r="C469" s="61" t="s">
        <v>471</v>
      </c>
      <c r="D469" s="61" t="s">
        <v>390</v>
      </c>
      <c r="E469" s="16" t="s">
        <v>472</v>
      </c>
      <c r="F469" s="157">
        <f t="shared" si="35"/>
        <v>15729086</v>
      </c>
      <c r="G469" s="158">
        <v>6206673</v>
      </c>
      <c r="H469" s="158">
        <v>5534180</v>
      </c>
      <c r="I469" s="30">
        <f t="shared" si="31"/>
        <v>2405962</v>
      </c>
      <c r="J469" s="30">
        <f t="shared" si="32"/>
        <v>1802491</v>
      </c>
      <c r="K469" s="158">
        <v>255000</v>
      </c>
      <c r="L469" s="158">
        <v>3733233</v>
      </c>
      <c r="M469" s="38">
        <f t="shared" si="33"/>
        <v>2500</v>
      </c>
      <c r="N469" s="38">
        <f t="shared" si="34"/>
        <v>370515</v>
      </c>
      <c r="Q469" s="77" t="s">
        <v>477</v>
      </c>
      <c r="R469" s="69">
        <v>1842413</v>
      </c>
      <c r="S469" s="69">
        <v>14069944</v>
      </c>
      <c r="U469" s="77" t="s">
        <v>499</v>
      </c>
      <c r="V469" s="67">
        <v>2</v>
      </c>
      <c r="W469" s="69">
        <v>821641</v>
      </c>
      <c r="Y469" s="38">
        <v>2500</v>
      </c>
      <c r="Z469" s="38">
        <v>370515</v>
      </c>
      <c r="AA469" s="38"/>
    </row>
    <row r="470" spans="1:27" ht="15">
      <c r="A470" s="61">
        <v>443</v>
      </c>
      <c r="B470" s="62" t="s">
        <v>473</v>
      </c>
      <c r="C470" s="61" t="s">
        <v>474</v>
      </c>
      <c r="D470" s="61" t="s">
        <v>390</v>
      </c>
      <c r="E470" s="16" t="s">
        <v>475</v>
      </c>
      <c r="F470" s="157">
        <f t="shared" si="35"/>
        <v>1683144</v>
      </c>
      <c r="G470" s="158">
        <v>1080900</v>
      </c>
      <c r="H470" s="158">
        <v>493849</v>
      </c>
      <c r="I470" s="30">
        <f t="shared" si="31"/>
        <v>22500</v>
      </c>
      <c r="J470" s="30">
        <f t="shared" si="32"/>
        <v>1272431</v>
      </c>
      <c r="K470" s="158">
        <v>0</v>
      </c>
      <c r="L470" s="158">
        <v>108395</v>
      </c>
      <c r="M470" s="38">
        <f t="shared" si="33"/>
        <v>23895</v>
      </c>
      <c r="N470" s="38">
        <f t="shared" si="34"/>
        <v>27200</v>
      </c>
      <c r="Q470" s="77" t="s">
        <v>480</v>
      </c>
      <c r="R470" s="69">
        <v>635900</v>
      </c>
      <c r="S470" s="69">
        <v>2563406</v>
      </c>
      <c r="U470" s="77" t="s">
        <v>502</v>
      </c>
      <c r="V470" s="69">
        <v>91200</v>
      </c>
      <c r="W470" s="69">
        <v>7201902</v>
      </c>
      <c r="Y470" s="38">
        <v>23895</v>
      </c>
      <c r="Z470" s="38">
        <v>27200</v>
      </c>
      <c r="AA470" s="38"/>
    </row>
    <row r="471" spans="1:27" ht="15">
      <c r="A471" s="61">
        <v>444</v>
      </c>
      <c r="B471" s="62" t="s">
        <v>476</v>
      </c>
      <c r="C471" s="61" t="s">
        <v>477</v>
      </c>
      <c r="D471" s="61" t="s">
        <v>390</v>
      </c>
      <c r="E471" s="16" t="s">
        <v>478</v>
      </c>
      <c r="F471" s="157">
        <f t="shared" si="35"/>
        <v>61939594</v>
      </c>
      <c r="G471" s="158">
        <v>37637566</v>
      </c>
      <c r="H471" s="158">
        <v>16665037</v>
      </c>
      <c r="I471" s="30">
        <f t="shared" si="31"/>
        <v>1842413</v>
      </c>
      <c r="J471" s="30">
        <f t="shared" si="32"/>
        <v>14069944</v>
      </c>
      <c r="K471" s="158">
        <v>1329083</v>
      </c>
      <c r="L471" s="158">
        <v>6307908</v>
      </c>
      <c r="M471" s="38">
        <f t="shared" si="33"/>
        <v>1238557</v>
      </c>
      <c r="N471" s="38">
        <f t="shared" si="34"/>
        <v>6715094</v>
      </c>
      <c r="Q471" s="77" t="s">
        <v>486</v>
      </c>
      <c r="R471" s="69">
        <v>255033</v>
      </c>
      <c r="S471" s="69">
        <v>6090728</v>
      </c>
      <c r="U471" s="77" t="s">
        <v>505</v>
      </c>
      <c r="V471" s="67">
        <v>558700</v>
      </c>
      <c r="W471" s="69">
        <v>249900</v>
      </c>
      <c r="Y471" s="38">
        <v>1238557</v>
      </c>
      <c r="Z471" s="38">
        <v>6715094</v>
      </c>
      <c r="AA471" s="38"/>
    </row>
    <row r="472" spans="1:27" ht="15">
      <c r="A472" s="61">
        <v>445</v>
      </c>
      <c r="B472" s="62" t="s">
        <v>479</v>
      </c>
      <c r="C472" s="61" t="s">
        <v>480</v>
      </c>
      <c r="D472" s="61" t="s">
        <v>390</v>
      </c>
      <c r="E472" s="16" t="s">
        <v>481</v>
      </c>
      <c r="F472" s="157">
        <f t="shared" si="35"/>
        <v>11043256</v>
      </c>
      <c r="G472" s="158">
        <v>6474023</v>
      </c>
      <c r="H472" s="158">
        <v>4469033</v>
      </c>
      <c r="I472" s="30">
        <f t="shared" si="31"/>
        <v>635900</v>
      </c>
      <c r="J472" s="30">
        <f t="shared" si="32"/>
        <v>2563406</v>
      </c>
      <c r="K472" s="158">
        <v>0</v>
      </c>
      <c r="L472" s="158">
        <v>100200</v>
      </c>
      <c r="M472" s="38">
        <f t="shared" si="33"/>
        <v>327725</v>
      </c>
      <c r="N472" s="38">
        <f t="shared" si="34"/>
        <v>911855</v>
      </c>
      <c r="Q472" s="77" t="s">
        <v>490</v>
      </c>
      <c r="R472" s="69">
        <v>406050</v>
      </c>
      <c r="S472" s="69">
        <v>1638779</v>
      </c>
      <c r="U472" s="77" t="s">
        <v>508</v>
      </c>
      <c r="V472" s="69"/>
      <c r="W472" s="69">
        <v>6613494</v>
      </c>
      <c r="Y472" s="38">
        <v>327725</v>
      </c>
      <c r="Z472" s="38">
        <v>911855</v>
      </c>
      <c r="AA472" s="38"/>
    </row>
    <row r="473" spans="1:27" ht="15">
      <c r="A473" s="61">
        <v>446</v>
      </c>
      <c r="B473" s="62" t="s">
        <v>482</v>
      </c>
      <c r="C473" s="61" t="s">
        <v>483</v>
      </c>
      <c r="D473" s="61" t="s">
        <v>390</v>
      </c>
      <c r="E473" s="16" t="s">
        <v>484</v>
      </c>
      <c r="F473" s="157">
        <f t="shared" si="35"/>
        <v>7489871</v>
      </c>
      <c r="G473" s="158">
        <v>0</v>
      </c>
      <c r="H473" s="158">
        <v>0</v>
      </c>
      <c r="I473" s="30" t="e">
        <f t="shared" si="31"/>
        <v>#N/A</v>
      </c>
      <c r="J473" s="30" t="e">
        <f t="shared" si="32"/>
        <v>#N/A</v>
      </c>
      <c r="K473" s="158">
        <v>2214228</v>
      </c>
      <c r="L473" s="158">
        <v>5275643</v>
      </c>
      <c r="M473" s="38">
        <f t="shared" si="33"/>
        <v>0</v>
      </c>
      <c r="N473" s="38">
        <f t="shared" si="34"/>
        <v>3340150</v>
      </c>
      <c r="Q473" s="77" t="s">
        <v>493</v>
      </c>
      <c r="R473" s="69">
        <v>3751460</v>
      </c>
      <c r="S473" s="69">
        <v>14887193</v>
      </c>
      <c r="U473" s="77" t="s">
        <v>511</v>
      </c>
      <c r="V473" s="69">
        <v>24451</v>
      </c>
      <c r="W473" s="69">
        <v>32178803</v>
      </c>
      <c r="Y473" s="38">
        <v>0</v>
      </c>
      <c r="Z473" s="38">
        <v>3340150</v>
      </c>
      <c r="AA473" s="38"/>
    </row>
    <row r="474" spans="1:27" ht="15">
      <c r="A474" s="61">
        <v>447</v>
      </c>
      <c r="B474" s="62" t="s">
        <v>485</v>
      </c>
      <c r="C474" s="61" t="s">
        <v>486</v>
      </c>
      <c r="D474" s="61" t="s">
        <v>390</v>
      </c>
      <c r="E474" s="16" t="s">
        <v>487</v>
      </c>
      <c r="F474" s="157">
        <f t="shared" si="35"/>
        <v>25361210</v>
      </c>
      <c r="G474" s="158">
        <v>15724055</v>
      </c>
      <c r="H474" s="158">
        <v>6256801</v>
      </c>
      <c r="I474" s="30">
        <f t="shared" si="31"/>
        <v>255033</v>
      </c>
      <c r="J474" s="30">
        <f t="shared" si="32"/>
        <v>6090728</v>
      </c>
      <c r="K474" s="158">
        <v>1597977</v>
      </c>
      <c r="L474" s="158">
        <v>1782377</v>
      </c>
      <c r="M474" s="38">
        <f t="shared" si="33"/>
        <v>11700</v>
      </c>
      <c r="N474" s="38">
        <f t="shared" si="34"/>
        <v>1789320</v>
      </c>
      <c r="Q474" s="77" t="s">
        <v>496</v>
      </c>
      <c r="R474" s="67"/>
      <c r="S474" s="69">
        <v>1012538</v>
      </c>
      <c r="U474" s="77" t="s">
        <v>514</v>
      </c>
      <c r="V474" s="69"/>
      <c r="W474" s="69">
        <v>2279644</v>
      </c>
      <c r="Y474" s="38">
        <v>11700</v>
      </c>
      <c r="Z474" s="38">
        <v>1789320</v>
      </c>
      <c r="AA474" s="38"/>
    </row>
    <row r="475" spans="1:27" ht="15">
      <c r="A475" s="61">
        <v>448</v>
      </c>
      <c r="B475" s="62" t="s">
        <v>489</v>
      </c>
      <c r="C475" s="61" t="s">
        <v>490</v>
      </c>
      <c r="D475" s="61" t="s">
        <v>488</v>
      </c>
      <c r="E475" s="16" t="s">
        <v>491</v>
      </c>
      <c r="F475" s="157">
        <f t="shared" si="35"/>
        <v>14297394</v>
      </c>
      <c r="G475" s="158">
        <v>10493629</v>
      </c>
      <c r="H475" s="158">
        <v>2748835</v>
      </c>
      <c r="I475" s="30">
        <f t="shared" si="31"/>
        <v>406050</v>
      </c>
      <c r="J475" s="30">
        <f t="shared" si="32"/>
        <v>1638779</v>
      </c>
      <c r="K475" s="158">
        <v>92400</v>
      </c>
      <c r="L475" s="158">
        <v>962530</v>
      </c>
      <c r="M475" s="38">
        <f t="shared" si="33"/>
        <v>0</v>
      </c>
      <c r="N475" s="38">
        <f t="shared" si="34"/>
        <v>1063854</v>
      </c>
      <c r="Q475" s="77" t="s">
        <v>499</v>
      </c>
      <c r="R475" s="69">
        <v>526753</v>
      </c>
      <c r="S475" s="69">
        <v>5514168</v>
      </c>
      <c r="U475" s="77" t="s">
        <v>517</v>
      </c>
      <c r="V475" s="69"/>
      <c r="W475" s="69">
        <v>122350</v>
      </c>
      <c r="Y475" s="38">
        <v>0</v>
      </c>
      <c r="Z475" s="38">
        <v>1063854</v>
      </c>
      <c r="AA475" s="38"/>
    </row>
    <row r="476" spans="1:27" ht="15">
      <c r="A476" s="61">
        <v>449</v>
      </c>
      <c r="B476" s="62" t="s">
        <v>492</v>
      </c>
      <c r="C476" s="61" t="s">
        <v>493</v>
      </c>
      <c r="D476" s="61" t="s">
        <v>488</v>
      </c>
      <c r="E476" s="16" t="s">
        <v>494</v>
      </c>
      <c r="F476" s="157">
        <f t="shared" si="35"/>
        <v>60229803</v>
      </c>
      <c r="G476" s="158">
        <v>11059479</v>
      </c>
      <c r="H476" s="158">
        <v>20256129</v>
      </c>
      <c r="I476" s="30">
        <f t="shared" si="31"/>
        <v>3751460</v>
      </c>
      <c r="J476" s="30">
        <f t="shared" si="32"/>
        <v>14887193</v>
      </c>
      <c r="K476" s="158">
        <v>1038950</v>
      </c>
      <c r="L476" s="158">
        <v>27875245</v>
      </c>
      <c r="M476" s="38">
        <f t="shared" si="33"/>
        <v>38700</v>
      </c>
      <c r="N476" s="38">
        <f t="shared" si="34"/>
        <v>29495687</v>
      </c>
      <c r="Q476" s="77" t="s">
        <v>502</v>
      </c>
      <c r="R476" s="69">
        <v>2327250</v>
      </c>
      <c r="S476" s="69">
        <v>3319347</v>
      </c>
      <c r="U476" s="77" t="s">
        <v>520</v>
      </c>
      <c r="V476" s="67">
        <v>20000</v>
      </c>
      <c r="W476" s="69">
        <v>839950</v>
      </c>
      <c r="Y476" s="38">
        <v>38700</v>
      </c>
      <c r="Z476" s="38">
        <v>29495687</v>
      </c>
      <c r="AA476" s="38"/>
    </row>
    <row r="477" spans="1:27" ht="15">
      <c r="A477" s="61">
        <v>450</v>
      </c>
      <c r="B477" s="62" t="s">
        <v>495</v>
      </c>
      <c r="C477" s="61" t="s">
        <v>496</v>
      </c>
      <c r="D477" s="61" t="s">
        <v>488</v>
      </c>
      <c r="E477" s="16" t="s">
        <v>497</v>
      </c>
      <c r="F477" s="157">
        <f t="shared" si="35"/>
        <v>2368682</v>
      </c>
      <c r="G477" s="158">
        <v>852000</v>
      </c>
      <c r="H477" s="158">
        <v>1160284</v>
      </c>
      <c r="I477" s="30">
        <f aca="true" t="shared" si="36" ref="I477:I540">VLOOKUP(C477,Q$28:S$600,2,FALSE)</f>
        <v>0</v>
      </c>
      <c r="J477" s="30">
        <f aca="true" t="shared" si="37" ref="J477:J540">VLOOKUP(C477,Q$28:S$600,3,FALSE)</f>
        <v>1012538</v>
      </c>
      <c r="K477" s="158">
        <v>0</v>
      </c>
      <c r="L477" s="158">
        <v>356398</v>
      </c>
      <c r="M477" s="38">
        <f aca="true" t="shared" si="38" ref="M477:M540">VLOOKUP(C477,U$28:W$600,2,FALSE)</f>
        <v>0</v>
      </c>
      <c r="N477" s="38">
        <f aca="true" t="shared" si="39" ref="N477:N540">VLOOKUP(C477,U$28:W$600,3,FALSE)</f>
        <v>385985</v>
      </c>
      <c r="Q477" s="77" t="s">
        <v>505</v>
      </c>
      <c r="R477" s="69">
        <v>873298</v>
      </c>
      <c r="S477" s="69">
        <v>2279025</v>
      </c>
      <c r="U477" s="77" t="s">
        <v>523</v>
      </c>
      <c r="V477" s="67"/>
      <c r="W477" s="69">
        <v>6121362</v>
      </c>
      <c r="Y477" s="38">
        <v>0</v>
      </c>
      <c r="Z477" s="38">
        <v>385985</v>
      </c>
      <c r="AA477" s="38"/>
    </row>
    <row r="478" spans="1:27" ht="15">
      <c r="A478" s="61">
        <v>451</v>
      </c>
      <c r="B478" s="62" t="s">
        <v>498</v>
      </c>
      <c r="C478" s="61" t="s">
        <v>499</v>
      </c>
      <c r="D478" s="61" t="s">
        <v>488</v>
      </c>
      <c r="E478" s="16" t="s">
        <v>500</v>
      </c>
      <c r="F478" s="157">
        <f t="shared" si="35"/>
        <v>11157450</v>
      </c>
      <c r="G478" s="158">
        <v>350001</v>
      </c>
      <c r="H478" s="158">
        <v>7009876</v>
      </c>
      <c r="I478" s="30">
        <f t="shared" si="36"/>
        <v>526753</v>
      </c>
      <c r="J478" s="30">
        <f t="shared" si="37"/>
        <v>5514168</v>
      </c>
      <c r="K478" s="158">
        <v>196540</v>
      </c>
      <c r="L478" s="158">
        <v>3601033</v>
      </c>
      <c r="M478" s="38">
        <f t="shared" si="38"/>
        <v>2</v>
      </c>
      <c r="N478" s="38">
        <f t="shared" si="39"/>
        <v>821641</v>
      </c>
      <c r="Q478" s="77" t="s">
        <v>508</v>
      </c>
      <c r="R478" s="69">
        <v>1466453</v>
      </c>
      <c r="S478" s="69">
        <v>7385160</v>
      </c>
      <c r="U478" s="77" t="s">
        <v>526</v>
      </c>
      <c r="V478" s="67">
        <v>300000</v>
      </c>
      <c r="W478" s="69">
        <v>2758910</v>
      </c>
      <c r="Y478" s="38">
        <v>2</v>
      </c>
      <c r="Z478" s="38">
        <v>821641</v>
      </c>
      <c r="AA478" s="38"/>
    </row>
    <row r="479" spans="1:27" ht="15">
      <c r="A479" s="61">
        <v>452</v>
      </c>
      <c r="B479" s="62" t="s">
        <v>501</v>
      </c>
      <c r="C479" s="61" t="s">
        <v>502</v>
      </c>
      <c r="D479" s="61" t="s">
        <v>488</v>
      </c>
      <c r="E479" s="16" t="s">
        <v>503</v>
      </c>
      <c r="F479" s="157">
        <f t="shared" si="35"/>
        <v>21542340</v>
      </c>
      <c r="G479" s="158">
        <v>95500</v>
      </c>
      <c r="H479" s="158">
        <v>2715371</v>
      </c>
      <c r="I479" s="30">
        <f t="shared" si="36"/>
        <v>2327250</v>
      </c>
      <c r="J479" s="30">
        <f t="shared" si="37"/>
        <v>3319347</v>
      </c>
      <c r="K479" s="158">
        <v>532500</v>
      </c>
      <c r="L479" s="158">
        <v>18198969</v>
      </c>
      <c r="M479" s="38">
        <f t="shared" si="38"/>
        <v>91200</v>
      </c>
      <c r="N479" s="38">
        <f t="shared" si="39"/>
        <v>7201902</v>
      </c>
      <c r="Q479" s="77" t="s">
        <v>511</v>
      </c>
      <c r="R479" s="69">
        <v>342877</v>
      </c>
      <c r="S479" s="69">
        <v>15721372</v>
      </c>
      <c r="U479" s="77" t="s">
        <v>529</v>
      </c>
      <c r="V479" s="69">
        <v>2033250</v>
      </c>
      <c r="W479" s="69">
        <v>26770575</v>
      </c>
      <c r="Y479" s="38">
        <v>91200</v>
      </c>
      <c r="Z479" s="38">
        <v>7201902</v>
      </c>
      <c r="AA479" s="38"/>
    </row>
    <row r="480" spans="1:27" ht="15">
      <c r="A480" s="61">
        <v>453</v>
      </c>
      <c r="B480" s="62" t="s">
        <v>504</v>
      </c>
      <c r="C480" s="61" t="s">
        <v>505</v>
      </c>
      <c r="D480" s="61" t="s">
        <v>488</v>
      </c>
      <c r="E480" s="16" t="s">
        <v>506</v>
      </c>
      <c r="F480" s="157">
        <f t="shared" si="35"/>
        <v>5819680</v>
      </c>
      <c r="G480" s="158">
        <v>392500</v>
      </c>
      <c r="H480" s="158">
        <v>3646621</v>
      </c>
      <c r="I480" s="30">
        <f t="shared" si="36"/>
        <v>873298</v>
      </c>
      <c r="J480" s="30">
        <f t="shared" si="37"/>
        <v>2279025</v>
      </c>
      <c r="K480" s="158">
        <v>26500</v>
      </c>
      <c r="L480" s="158">
        <v>1754059</v>
      </c>
      <c r="M480" s="38">
        <f t="shared" si="38"/>
        <v>558700</v>
      </c>
      <c r="N480" s="38">
        <f t="shared" si="39"/>
        <v>249900</v>
      </c>
      <c r="Q480" s="77" t="s">
        <v>514</v>
      </c>
      <c r="R480" s="69">
        <v>1008206</v>
      </c>
      <c r="S480" s="69">
        <v>2556671</v>
      </c>
      <c r="U480" s="77" t="s">
        <v>532</v>
      </c>
      <c r="V480" s="69">
        <v>40000</v>
      </c>
      <c r="W480" s="69">
        <v>6953385</v>
      </c>
      <c r="Y480" s="38">
        <v>558700</v>
      </c>
      <c r="Z480" s="38">
        <v>249900</v>
      </c>
      <c r="AA480" s="38"/>
    </row>
    <row r="481" spans="1:27" ht="15">
      <c r="A481" s="61">
        <v>454</v>
      </c>
      <c r="B481" s="62" t="s">
        <v>507</v>
      </c>
      <c r="C481" s="61" t="s">
        <v>508</v>
      </c>
      <c r="D481" s="61" t="s">
        <v>488</v>
      </c>
      <c r="E481" s="16" t="s">
        <v>509</v>
      </c>
      <c r="F481" s="157">
        <f t="shared" si="35"/>
        <v>37246984</v>
      </c>
      <c r="G481" s="158">
        <v>2038245</v>
      </c>
      <c r="H481" s="158">
        <v>9359581</v>
      </c>
      <c r="I481" s="30">
        <f t="shared" si="36"/>
        <v>1466453</v>
      </c>
      <c r="J481" s="30">
        <f t="shared" si="37"/>
        <v>7385160</v>
      </c>
      <c r="K481" s="158">
        <v>1537015</v>
      </c>
      <c r="L481" s="158">
        <v>24312143</v>
      </c>
      <c r="M481" s="38">
        <f t="shared" si="38"/>
        <v>0</v>
      </c>
      <c r="N481" s="38">
        <f t="shared" si="39"/>
        <v>6613494</v>
      </c>
      <c r="Q481" s="77" t="s">
        <v>517</v>
      </c>
      <c r="R481" s="69">
        <v>92250</v>
      </c>
      <c r="S481" s="69">
        <v>681065</v>
      </c>
      <c r="U481" s="77" t="s">
        <v>535</v>
      </c>
      <c r="V481" s="67"/>
      <c r="W481" s="69">
        <v>3773197</v>
      </c>
      <c r="Y481" s="38">
        <v>0</v>
      </c>
      <c r="Z481" s="38">
        <v>6613494</v>
      </c>
      <c r="AA481" s="38"/>
    </row>
    <row r="482" spans="1:27" ht="15">
      <c r="A482" s="61">
        <v>455</v>
      </c>
      <c r="B482" s="62" t="s">
        <v>510</v>
      </c>
      <c r="C482" s="61" t="s">
        <v>511</v>
      </c>
      <c r="D482" s="61" t="s">
        <v>488</v>
      </c>
      <c r="E482" s="16" t="s">
        <v>512</v>
      </c>
      <c r="F482" s="157">
        <f t="shared" si="35"/>
        <v>66630289</v>
      </c>
      <c r="G482" s="158">
        <v>14172203</v>
      </c>
      <c r="H482" s="158">
        <v>22026517</v>
      </c>
      <c r="I482" s="30">
        <f t="shared" si="36"/>
        <v>342877</v>
      </c>
      <c r="J482" s="30">
        <f t="shared" si="37"/>
        <v>15721372</v>
      </c>
      <c r="K482" s="158">
        <v>3153450</v>
      </c>
      <c r="L482" s="158">
        <v>27278119</v>
      </c>
      <c r="M482" s="38">
        <f t="shared" si="38"/>
        <v>24451</v>
      </c>
      <c r="N482" s="38">
        <f t="shared" si="39"/>
        <v>32178803</v>
      </c>
      <c r="Q482" s="77" t="s">
        <v>520</v>
      </c>
      <c r="R482" s="69">
        <v>764550</v>
      </c>
      <c r="S482" s="69">
        <v>3450749</v>
      </c>
      <c r="U482" s="77" t="s">
        <v>538</v>
      </c>
      <c r="V482" s="69">
        <v>228599</v>
      </c>
      <c r="W482" s="69">
        <v>116600</v>
      </c>
      <c r="Y482" s="38">
        <v>24451</v>
      </c>
      <c r="Z482" s="38">
        <v>32178803</v>
      </c>
      <c r="AA482" s="38"/>
    </row>
    <row r="483" spans="1:27" ht="15">
      <c r="A483" s="61">
        <v>456</v>
      </c>
      <c r="B483" s="62" t="s">
        <v>513</v>
      </c>
      <c r="C483" s="61" t="s">
        <v>514</v>
      </c>
      <c r="D483" s="61" t="s">
        <v>488</v>
      </c>
      <c r="E483" s="16" t="s">
        <v>515</v>
      </c>
      <c r="F483" s="157">
        <f t="shared" si="35"/>
        <v>4395160</v>
      </c>
      <c r="G483" s="158">
        <v>8500</v>
      </c>
      <c r="H483" s="158">
        <v>3365625</v>
      </c>
      <c r="I483" s="30">
        <f t="shared" si="36"/>
        <v>1008206</v>
      </c>
      <c r="J483" s="30">
        <f t="shared" si="37"/>
        <v>2556671</v>
      </c>
      <c r="K483" s="158">
        <v>0</v>
      </c>
      <c r="L483" s="158">
        <v>1021035</v>
      </c>
      <c r="M483" s="38">
        <f t="shared" si="38"/>
        <v>0</v>
      </c>
      <c r="N483" s="38">
        <f t="shared" si="39"/>
        <v>2279644</v>
      </c>
      <c r="Q483" s="77" t="s">
        <v>523</v>
      </c>
      <c r="R483" s="69">
        <v>349000</v>
      </c>
      <c r="S483" s="69">
        <v>2669741</v>
      </c>
      <c r="U483" s="77" t="s">
        <v>541</v>
      </c>
      <c r="V483" s="69"/>
      <c r="W483" s="69">
        <v>789838</v>
      </c>
      <c r="Y483" s="38">
        <v>0</v>
      </c>
      <c r="Z483" s="38">
        <v>2279644</v>
      </c>
      <c r="AA483" s="38"/>
    </row>
    <row r="484" spans="1:27" ht="15">
      <c r="A484" s="61">
        <v>457</v>
      </c>
      <c r="B484" s="62" t="s">
        <v>516</v>
      </c>
      <c r="C484" s="61" t="s">
        <v>517</v>
      </c>
      <c r="D484" s="61" t="s">
        <v>488</v>
      </c>
      <c r="E484" s="16" t="s">
        <v>518</v>
      </c>
      <c r="F484" s="157">
        <f t="shared" si="35"/>
        <v>818855</v>
      </c>
      <c r="G484" s="158">
        <v>0</v>
      </c>
      <c r="H484" s="158">
        <v>690855</v>
      </c>
      <c r="I484" s="30">
        <f t="shared" si="36"/>
        <v>92250</v>
      </c>
      <c r="J484" s="30">
        <f t="shared" si="37"/>
        <v>681065</v>
      </c>
      <c r="K484" s="158">
        <v>0</v>
      </c>
      <c r="L484" s="158">
        <v>128000</v>
      </c>
      <c r="M484" s="38">
        <f t="shared" si="38"/>
        <v>0</v>
      </c>
      <c r="N484" s="38">
        <f t="shared" si="39"/>
        <v>122350</v>
      </c>
      <c r="Q484" s="77" t="s">
        <v>526</v>
      </c>
      <c r="R484" s="69">
        <v>545900</v>
      </c>
      <c r="S484" s="69">
        <v>1734816</v>
      </c>
      <c r="U484" s="77" t="s">
        <v>544</v>
      </c>
      <c r="V484" s="69"/>
      <c r="W484" s="69">
        <v>25450</v>
      </c>
      <c r="Y484" s="38">
        <v>0</v>
      </c>
      <c r="Z484" s="38">
        <v>122350</v>
      </c>
      <c r="AA484" s="38"/>
    </row>
    <row r="485" spans="1:27" ht="15">
      <c r="A485" s="61">
        <v>458</v>
      </c>
      <c r="B485" s="62" t="s">
        <v>519</v>
      </c>
      <c r="C485" s="61" t="s">
        <v>520</v>
      </c>
      <c r="D485" s="61" t="s">
        <v>488</v>
      </c>
      <c r="E485" s="16" t="s">
        <v>521</v>
      </c>
      <c r="F485" s="157">
        <f t="shared" si="35"/>
        <v>7249179</v>
      </c>
      <c r="G485" s="158">
        <v>224500</v>
      </c>
      <c r="H485" s="158">
        <v>4603271</v>
      </c>
      <c r="I485" s="30">
        <f t="shared" si="36"/>
        <v>764550</v>
      </c>
      <c r="J485" s="30">
        <f t="shared" si="37"/>
        <v>3450749</v>
      </c>
      <c r="K485" s="158">
        <v>86452</v>
      </c>
      <c r="L485" s="158">
        <v>2334956</v>
      </c>
      <c r="M485" s="38">
        <f t="shared" si="38"/>
        <v>20000</v>
      </c>
      <c r="N485" s="38">
        <f t="shared" si="39"/>
        <v>839950</v>
      </c>
      <c r="Q485" s="77" t="s">
        <v>529</v>
      </c>
      <c r="R485" s="69">
        <v>2527472</v>
      </c>
      <c r="S485" s="69">
        <v>18497933</v>
      </c>
      <c r="U485" s="77" t="s">
        <v>547</v>
      </c>
      <c r="V485" s="69"/>
      <c r="W485" s="69">
        <v>549952</v>
      </c>
      <c r="Y485" s="38">
        <v>20000</v>
      </c>
      <c r="Z485" s="38">
        <v>839950</v>
      </c>
      <c r="AA485" s="38"/>
    </row>
    <row r="486" spans="1:27" ht="15">
      <c r="A486" s="61">
        <v>459</v>
      </c>
      <c r="B486" s="62" t="s">
        <v>522</v>
      </c>
      <c r="C486" s="61" t="s">
        <v>523</v>
      </c>
      <c r="D486" s="61" t="s">
        <v>488</v>
      </c>
      <c r="E486" s="16" t="s">
        <v>524</v>
      </c>
      <c r="F486" s="157">
        <f t="shared" si="35"/>
        <v>12270260</v>
      </c>
      <c r="G486" s="158">
        <v>0</v>
      </c>
      <c r="H486" s="158">
        <v>3398218</v>
      </c>
      <c r="I486" s="30">
        <f t="shared" si="36"/>
        <v>349000</v>
      </c>
      <c r="J486" s="30">
        <f t="shared" si="37"/>
        <v>2669741</v>
      </c>
      <c r="K486" s="158">
        <v>205000</v>
      </c>
      <c r="L486" s="158">
        <v>8667042</v>
      </c>
      <c r="M486" s="38">
        <f t="shared" si="38"/>
        <v>0</v>
      </c>
      <c r="N486" s="38">
        <f t="shared" si="39"/>
        <v>6121362</v>
      </c>
      <c r="Q486" s="77" t="s">
        <v>532</v>
      </c>
      <c r="R486" s="69">
        <v>1977624</v>
      </c>
      <c r="S486" s="69">
        <v>9273626</v>
      </c>
      <c r="U486" s="77" t="s">
        <v>550</v>
      </c>
      <c r="V486" s="67"/>
      <c r="W486" s="69">
        <v>520824</v>
      </c>
      <c r="Y486" s="38">
        <v>0</v>
      </c>
      <c r="Z486" s="38">
        <v>6121362</v>
      </c>
      <c r="AA486" s="38"/>
    </row>
    <row r="487" spans="1:27" ht="15">
      <c r="A487" s="61">
        <v>460</v>
      </c>
      <c r="B487" s="62" t="s">
        <v>525</v>
      </c>
      <c r="C487" s="61" t="s">
        <v>526</v>
      </c>
      <c r="D487" s="61" t="s">
        <v>488</v>
      </c>
      <c r="E487" s="16" t="s">
        <v>527</v>
      </c>
      <c r="F487" s="157">
        <f t="shared" si="35"/>
        <v>16314283</v>
      </c>
      <c r="G487" s="158">
        <v>6406500</v>
      </c>
      <c r="H487" s="158">
        <v>2958438</v>
      </c>
      <c r="I487" s="30">
        <f t="shared" si="36"/>
        <v>545900</v>
      </c>
      <c r="J487" s="30">
        <f t="shared" si="37"/>
        <v>1734816</v>
      </c>
      <c r="K487" s="158">
        <v>5775000</v>
      </c>
      <c r="L487" s="158">
        <v>1174345</v>
      </c>
      <c r="M487" s="38">
        <f t="shared" si="38"/>
        <v>300000</v>
      </c>
      <c r="N487" s="38">
        <f t="shared" si="39"/>
        <v>2758910</v>
      </c>
      <c r="Q487" s="77" t="s">
        <v>535</v>
      </c>
      <c r="R487" s="69">
        <v>1019801</v>
      </c>
      <c r="S487" s="69">
        <v>1832580</v>
      </c>
      <c r="U487" s="77" t="s">
        <v>553</v>
      </c>
      <c r="V487" s="67">
        <v>1906000</v>
      </c>
      <c r="W487" s="69">
        <v>1479850</v>
      </c>
      <c r="Y487" s="38">
        <v>300000</v>
      </c>
      <c r="Z487" s="38">
        <v>2758910</v>
      </c>
      <c r="AA487" s="38"/>
    </row>
    <row r="488" spans="1:27" ht="15">
      <c r="A488" s="61">
        <v>461</v>
      </c>
      <c r="B488" s="62" t="s">
        <v>528</v>
      </c>
      <c r="C488" s="61" t="s">
        <v>529</v>
      </c>
      <c r="D488" s="61" t="s">
        <v>488</v>
      </c>
      <c r="E488" s="16" t="s">
        <v>530</v>
      </c>
      <c r="F488" s="157">
        <f t="shared" si="35"/>
        <v>59577866</v>
      </c>
      <c r="G488" s="158">
        <v>8992724</v>
      </c>
      <c r="H488" s="158">
        <v>23437964</v>
      </c>
      <c r="I488" s="30">
        <f t="shared" si="36"/>
        <v>2527472</v>
      </c>
      <c r="J488" s="30">
        <f t="shared" si="37"/>
        <v>18497933</v>
      </c>
      <c r="K488" s="158">
        <v>2746004</v>
      </c>
      <c r="L488" s="158">
        <v>24401174</v>
      </c>
      <c r="M488" s="38">
        <f t="shared" si="38"/>
        <v>2033250</v>
      </c>
      <c r="N488" s="38">
        <f t="shared" si="39"/>
        <v>26770575</v>
      </c>
      <c r="Q488" s="77" t="s">
        <v>538</v>
      </c>
      <c r="R488" s="69">
        <v>80000</v>
      </c>
      <c r="S488" s="69">
        <v>229437</v>
      </c>
      <c r="U488" s="77" t="s">
        <v>556</v>
      </c>
      <c r="V488" s="67">
        <v>205000</v>
      </c>
      <c r="W488" s="69">
        <v>162440</v>
      </c>
      <c r="Y488" s="38">
        <v>2033250</v>
      </c>
      <c r="Z488" s="38">
        <v>26770575</v>
      </c>
      <c r="AA488" s="38"/>
    </row>
    <row r="489" spans="1:27" ht="15">
      <c r="A489" s="61">
        <v>462</v>
      </c>
      <c r="B489" s="62" t="s">
        <v>531</v>
      </c>
      <c r="C489" s="61" t="s">
        <v>532</v>
      </c>
      <c r="D489" s="61" t="s">
        <v>488</v>
      </c>
      <c r="E489" s="16" t="s">
        <v>533</v>
      </c>
      <c r="F489" s="157">
        <f t="shared" si="35"/>
        <v>19412443</v>
      </c>
      <c r="G489" s="158">
        <v>1698700</v>
      </c>
      <c r="H489" s="158">
        <v>11239715</v>
      </c>
      <c r="I489" s="30">
        <f t="shared" si="36"/>
        <v>1977624</v>
      </c>
      <c r="J489" s="30">
        <f t="shared" si="37"/>
        <v>9273626</v>
      </c>
      <c r="K489" s="158">
        <v>929508</v>
      </c>
      <c r="L489" s="158">
        <v>5544520</v>
      </c>
      <c r="M489" s="38">
        <f t="shared" si="38"/>
        <v>40000</v>
      </c>
      <c r="N489" s="38">
        <f t="shared" si="39"/>
        <v>6953385</v>
      </c>
      <c r="Q489" s="77" t="s">
        <v>541</v>
      </c>
      <c r="R489" s="69">
        <v>57300</v>
      </c>
      <c r="S489" s="69">
        <v>103395</v>
      </c>
      <c r="U489" s="77" t="s">
        <v>559</v>
      </c>
      <c r="V489" s="69">
        <v>1589650</v>
      </c>
      <c r="W489" s="69">
        <v>3102325</v>
      </c>
      <c r="Y489" s="38">
        <v>40000</v>
      </c>
      <c r="Z489" s="38">
        <v>6953385</v>
      </c>
      <c r="AA489" s="38"/>
    </row>
    <row r="490" spans="1:27" ht="15">
      <c r="A490" s="61">
        <v>463</v>
      </c>
      <c r="B490" s="62" t="s">
        <v>534</v>
      </c>
      <c r="C490" s="61" t="s">
        <v>535</v>
      </c>
      <c r="D490" s="61" t="s">
        <v>488</v>
      </c>
      <c r="E490" s="16" t="s">
        <v>8</v>
      </c>
      <c r="F490" s="157">
        <f t="shared" si="35"/>
        <v>21212500</v>
      </c>
      <c r="G490" s="158">
        <v>5603841</v>
      </c>
      <c r="H490" s="158">
        <v>2370123</v>
      </c>
      <c r="I490" s="30">
        <f t="shared" si="36"/>
        <v>1019801</v>
      </c>
      <c r="J490" s="30">
        <f t="shared" si="37"/>
        <v>1832580</v>
      </c>
      <c r="K490" s="158">
        <v>183000</v>
      </c>
      <c r="L490" s="158">
        <v>13055536</v>
      </c>
      <c r="M490" s="38">
        <f t="shared" si="38"/>
        <v>0</v>
      </c>
      <c r="N490" s="38">
        <f t="shared" si="39"/>
        <v>3773197</v>
      </c>
      <c r="Q490" s="77" t="s">
        <v>544</v>
      </c>
      <c r="R490" s="67"/>
      <c r="S490" s="69">
        <v>150271</v>
      </c>
      <c r="U490" s="77" t="s">
        <v>562</v>
      </c>
      <c r="V490" s="69"/>
      <c r="W490" s="69">
        <v>1215336</v>
      </c>
      <c r="Y490" s="38">
        <v>0</v>
      </c>
      <c r="Z490" s="38">
        <v>3773197</v>
      </c>
      <c r="AA490" s="38"/>
    </row>
    <row r="491" spans="1:27" ht="15">
      <c r="A491" s="61">
        <v>464</v>
      </c>
      <c r="B491" s="62" t="s">
        <v>537</v>
      </c>
      <c r="C491" s="61" t="s">
        <v>538</v>
      </c>
      <c r="D491" s="61" t="s">
        <v>536</v>
      </c>
      <c r="E491" s="16" t="s">
        <v>539</v>
      </c>
      <c r="F491" s="157">
        <f t="shared" si="35"/>
        <v>1219600</v>
      </c>
      <c r="G491" s="158">
        <v>470000</v>
      </c>
      <c r="H491" s="158">
        <v>357000</v>
      </c>
      <c r="I491" s="30">
        <f t="shared" si="36"/>
        <v>80000</v>
      </c>
      <c r="J491" s="30">
        <f t="shared" si="37"/>
        <v>229437</v>
      </c>
      <c r="K491" s="158">
        <v>99800</v>
      </c>
      <c r="L491" s="158">
        <v>292800</v>
      </c>
      <c r="M491" s="38">
        <f t="shared" si="38"/>
        <v>228599</v>
      </c>
      <c r="N491" s="38">
        <f t="shared" si="39"/>
        <v>116600</v>
      </c>
      <c r="Q491" s="77" t="s">
        <v>547</v>
      </c>
      <c r="R491" s="69">
        <v>445957</v>
      </c>
      <c r="S491" s="69">
        <v>264030</v>
      </c>
      <c r="U491" s="77" t="s">
        <v>565</v>
      </c>
      <c r="V491" s="69"/>
      <c r="W491" s="69">
        <v>1540894</v>
      </c>
      <c r="Y491" s="38">
        <v>228599</v>
      </c>
      <c r="Z491" s="38">
        <v>116600</v>
      </c>
      <c r="AA491" s="38"/>
    </row>
    <row r="492" spans="1:27" ht="15">
      <c r="A492" s="61">
        <v>465</v>
      </c>
      <c r="B492" s="62" t="s">
        <v>540</v>
      </c>
      <c r="C492" s="61" t="s">
        <v>541</v>
      </c>
      <c r="D492" s="61" t="s">
        <v>536</v>
      </c>
      <c r="E492" s="16" t="s">
        <v>542</v>
      </c>
      <c r="F492" s="157">
        <f t="shared" si="35"/>
        <v>1006262</v>
      </c>
      <c r="G492" s="158">
        <v>122300</v>
      </c>
      <c r="H492" s="158">
        <v>71645</v>
      </c>
      <c r="I492" s="30">
        <f t="shared" si="36"/>
        <v>57300</v>
      </c>
      <c r="J492" s="30">
        <f t="shared" si="37"/>
        <v>103395</v>
      </c>
      <c r="K492" s="158">
        <v>485500</v>
      </c>
      <c r="L492" s="158">
        <v>326817</v>
      </c>
      <c r="M492" s="38">
        <f t="shared" si="38"/>
        <v>0</v>
      </c>
      <c r="N492" s="38">
        <f t="shared" si="39"/>
        <v>789838</v>
      </c>
      <c r="Q492" s="77" t="s">
        <v>550</v>
      </c>
      <c r="R492" s="69">
        <v>35935</v>
      </c>
      <c r="S492" s="69">
        <v>350140</v>
      </c>
      <c r="U492" s="77" t="s">
        <v>568</v>
      </c>
      <c r="V492" s="69">
        <v>90000</v>
      </c>
      <c r="W492" s="69">
        <v>223022</v>
      </c>
      <c r="Y492" s="38">
        <v>0</v>
      </c>
      <c r="Z492" s="38">
        <v>789838</v>
      </c>
      <c r="AA492" s="38"/>
    </row>
    <row r="493" spans="1:27" ht="15">
      <c r="A493" s="61">
        <v>466</v>
      </c>
      <c r="B493" s="62" t="s">
        <v>543</v>
      </c>
      <c r="C493" s="61" t="s">
        <v>544</v>
      </c>
      <c r="D493" s="61" t="s">
        <v>536</v>
      </c>
      <c r="E493" s="16" t="s">
        <v>545</v>
      </c>
      <c r="F493" s="157">
        <f t="shared" si="35"/>
        <v>329440</v>
      </c>
      <c r="G493" s="158">
        <v>0</v>
      </c>
      <c r="H493" s="158">
        <v>205840</v>
      </c>
      <c r="I493" s="30">
        <f t="shared" si="36"/>
        <v>0</v>
      </c>
      <c r="J493" s="30">
        <f t="shared" si="37"/>
        <v>150271</v>
      </c>
      <c r="K493" s="158">
        <v>112600</v>
      </c>
      <c r="L493" s="158">
        <v>11000</v>
      </c>
      <c r="M493" s="38">
        <f t="shared" si="38"/>
        <v>0</v>
      </c>
      <c r="N493" s="38">
        <f t="shared" si="39"/>
        <v>25450</v>
      </c>
      <c r="Q493" s="77" t="s">
        <v>553</v>
      </c>
      <c r="R493" s="69">
        <v>63500</v>
      </c>
      <c r="S493" s="69">
        <v>655700</v>
      </c>
      <c r="U493" s="77" t="s">
        <v>576</v>
      </c>
      <c r="V493" s="67"/>
      <c r="W493" s="69">
        <v>985692</v>
      </c>
      <c r="Y493" s="38">
        <v>0</v>
      </c>
      <c r="Z493" s="38">
        <v>25450</v>
      </c>
      <c r="AA493" s="38"/>
    </row>
    <row r="494" spans="1:27" ht="15">
      <c r="A494" s="61">
        <v>467</v>
      </c>
      <c r="B494" s="62" t="s">
        <v>546</v>
      </c>
      <c r="C494" s="61" t="s">
        <v>547</v>
      </c>
      <c r="D494" s="61" t="s">
        <v>536</v>
      </c>
      <c r="E494" s="16" t="s">
        <v>548</v>
      </c>
      <c r="F494" s="157">
        <f t="shared" si="35"/>
        <v>2121038</v>
      </c>
      <c r="G494" s="158">
        <v>321800</v>
      </c>
      <c r="H494" s="158">
        <v>472176</v>
      </c>
      <c r="I494" s="30">
        <f t="shared" si="36"/>
        <v>445957</v>
      </c>
      <c r="J494" s="30">
        <f t="shared" si="37"/>
        <v>264030</v>
      </c>
      <c r="K494" s="158">
        <v>147100</v>
      </c>
      <c r="L494" s="158">
        <v>1179962</v>
      </c>
      <c r="M494" s="38">
        <f t="shared" si="38"/>
        <v>0</v>
      </c>
      <c r="N494" s="38">
        <f t="shared" si="39"/>
        <v>549952</v>
      </c>
      <c r="Q494" s="77" t="s">
        <v>556</v>
      </c>
      <c r="R494" s="67"/>
      <c r="S494" s="69">
        <v>346896</v>
      </c>
      <c r="U494" s="77" t="s">
        <v>579</v>
      </c>
      <c r="V494" s="67">
        <v>523314</v>
      </c>
      <c r="W494" s="69">
        <v>1998905</v>
      </c>
      <c r="Y494" s="38">
        <v>0</v>
      </c>
      <c r="Z494" s="38">
        <v>549952</v>
      </c>
      <c r="AA494" s="38"/>
    </row>
    <row r="495" spans="1:27" ht="15">
      <c r="A495" s="61">
        <v>468</v>
      </c>
      <c r="B495" s="62" t="s">
        <v>549</v>
      </c>
      <c r="C495" s="61" t="s">
        <v>550</v>
      </c>
      <c r="D495" s="61" t="s">
        <v>536</v>
      </c>
      <c r="E495" s="16" t="s">
        <v>551</v>
      </c>
      <c r="F495" s="157">
        <f t="shared" si="35"/>
        <v>1185239</v>
      </c>
      <c r="G495" s="158">
        <v>300</v>
      </c>
      <c r="H495" s="158">
        <v>386063</v>
      </c>
      <c r="I495" s="30">
        <f t="shared" si="36"/>
        <v>35935</v>
      </c>
      <c r="J495" s="30">
        <f t="shared" si="37"/>
        <v>350140</v>
      </c>
      <c r="K495" s="158">
        <v>492850</v>
      </c>
      <c r="L495" s="158">
        <v>306026</v>
      </c>
      <c r="M495" s="38">
        <f t="shared" si="38"/>
        <v>0</v>
      </c>
      <c r="N495" s="38">
        <f t="shared" si="39"/>
        <v>520824</v>
      </c>
      <c r="Q495" s="77" t="s">
        <v>559</v>
      </c>
      <c r="R495" s="69">
        <v>213943</v>
      </c>
      <c r="S495" s="69">
        <v>2230513</v>
      </c>
      <c r="U495" s="77" t="s">
        <v>582</v>
      </c>
      <c r="V495" s="67"/>
      <c r="W495" s="69">
        <v>1108759</v>
      </c>
      <c r="Y495" s="38">
        <v>0</v>
      </c>
      <c r="Z495" s="38">
        <v>520824</v>
      </c>
      <c r="AA495" s="38"/>
    </row>
    <row r="496" spans="1:27" ht="15">
      <c r="A496" s="61">
        <v>469</v>
      </c>
      <c r="B496" s="62" t="s">
        <v>552</v>
      </c>
      <c r="C496" s="61" t="s">
        <v>553</v>
      </c>
      <c r="D496" s="61" t="s">
        <v>536</v>
      </c>
      <c r="E496" s="16" t="s">
        <v>554</v>
      </c>
      <c r="F496" s="157">
        <f t="shared" si="35"/>
        <v>12528062</v>
      </c>
      <c r="G496" s="158">
        <v>250000</v>
      </c>
      <c r="H496" s="158">
        <v>544577</v>
      </c>
      <c r="I496" s="30">
        <f t="shared" si="36"/>
        <v>63500</v>
      </c>
      <c r="J496" s="30">
        <f t="shared" si="37"/>
        <v>655700</v>
      </c>
      <c r="K496" s="158">
        <v>11426832</v>
      </c>
      <c r="L496" s="158">
        <v>306653</v>
      </c>
      <c r="M496" s="38">
        <f t="shared" si="38"/>
        <v>1906000</v>
      </c>
      <c r="N496" s="38">
        <f t="shared" si="39"/>
        <v>1479850</v>
      </c>
      <c r="Q496" s="77" t="s">
        <v>562</v>
      </c>
      <c r="R496" s="69">
        <v>325120</v>
      </c>
      <c r="S496" s="69">
        <v>4205675</v>
      </c>
      <c r="U496" s="77" t="s">
        <v>585</v>
      </c>
      <c r="V496" s="67"/>
      <c r="W496" s="69">
        <v>345871</v>
      </c>
      <c r="Y496" s="38">
        <v>1906000</v>
      </c>
      <c r="Z496" s="38">
        <v>1479850</v>
      </c>
      <c r="AA496" s="38"/>
    </row>
    <row r="497" spans="1:27" ht="15">
      <c r="A497" s="61">
        <v>470</v>
      </c>
      <c r="B497" s="62" t="s">
        <v>555</v>
      </c>
      <c r="C497" s="61" t="s">
        <v>556</v>
      </c>
      <c r="D497" s="61" t="s">
        <v>536</v>
      </c>
      <c r="E497" s="16" t="s">
        <v>557</v>
      </c>
      <c r="F497" s="157">
        <f t="shared" si="35"/>
        <v>490527</v>
      </c>
      <c r="G497" s="158">
        <v>0</v>
      </c>
      <c r="H497" s="158">
        <v>336526</v>
      </c>
      <c r="I497" s="30">
        <f t="shared" si="36"/>
        <v>0</v>
      </c>
      <c r="J497" s="30">
        <f t="shared" si="37"/>
        <v>346896</v>
      </c>
      <c r="K497" s="158">
        <v>0</v>
      </c>
      <c r="L497" s="158">
        <v>154001</v>
      </c>
      <c r="M497" s="38">
        <f t="shared" si="38"/>
        <v>205000</v>
      </c>
      <c r="N497" s="38">
        <f t="shared" si="39"/>
        <v>162440</v>
      </c>
      <c r="Q497" s="77" t="s">
        <v>565</v>
      </c>
      <c r="R497" s="69">
        <v>105500</v>
      </c>
      <c r="S497" s="69">
        <v>432200</v>
      </c>
      <c r="U497" s="77" t="s">
        <v>589</v>
      </c>
      <c r="V497" s="69">
        <v>80251</v>
      </c>
      <c r="W497" s="69">
        <v>6177548</v>
      </c>
      <c r="Y497" s="38">
        <v>205000</v>
      </c>
      <c r="Z497" s="38">
        <v>162440</v>
      </c>
      <c r="AA497" s="38"/>
    </row>
    <row r="498" spans="1:27" ht="15">
      <c r="A498" s="61">
        <v>471</v>
      </c>
      <c r="B498" s="62" t="s">
        <v>558</v>
      </c>
      <c r="C498" s="61" t="s">
        <v>559</v>
      </c>
      <c r="D498" s="61" t="s">
        <v>536</v>
      </c>
      <c r="E498" s="16" t="s">
        <v>560</v>
      </c>
      <c r="F498" s="157">
        <f t="shared" si="35"/>
        <v>6476979</v>
      </c>
      <c r="G498" s="158">
        <v>3000</v>
      </c>
      <c r="H498" s="158">
        <v>2206978</v>
      </c>
      <c r="I498" s="30">
        <f t="shared" si="36"/>
        <v>213943</v>
      </c>
      <c r="J498" s="30">
        <f t="shared" si="37"/>
        <v>2230513</v>
      </c>
      <c r="K498" s="158">
        <v>104409</v>
      </c>
      <c r="L498" s="158">
        <v>4162592</v>
      </c>
      <c r="M498" s="38">
        <f t="shared" si="38"/>
        <v>1589650</v>
      </c>
      <c r="N498" s="38">
        <f t="shared" si="39"/>
        <v>3102325</v>
      </c>
      <c r="Q498" s="77" t="s">
        <v>568</v>
      </c>
      <c r="R498" s="69">
        <v>40000</v>
      </c>
      <c r="S498" s="69">
        <v>421914</v>
      </c>
      <c r="U498" s="77" t="s">
        <v>592</v>
      </c>
      <c r="V498" s="69">
        <v>1669601</v>
      </c>
      <c r="W498" s="69">
        <v>12990509</v>
      </c>
      <c r="Y498" s="38">
        <v>1589650</v>
      </c>
      <c r="Z498" s="38">
        <v>3102325</v>
      </c>
      <c r="AA498" s="38"/>
    </row>
    <row r="499" spans="1:27" ht="15">
      <c r="A499" s="61">
        <v>472</v>
      </c>
      <c r="B499" s="62" t="s">
        <v>561</v>
      </c>
      <c r="C499" s="61" t="s">
        <v>562</v>
      </c>
      <c r="D499" s="61" t="s">
        <v>536</v>
      </c>
      <c r="E499" s="16" t="s">
        <v>563</v>
      </c>
      <c r="F499" s="157">
        <f t="shared" si="35"/>
        <v>5566048</v>
      </c>
      <c r="G499" s="158">
        <v>401125</v>
      </c>
      <c r="H499" s="158">
        <v>1612138</v>
      </c>
      <c r="I499" s="30">
        <f t="shared" si="36"/>
        <v>325120</v>
      </c>
      <c r="J499" s="30">
        <f t="shared" si="37"/>
        <v>4205675</v>
      </c>
      <c r="K499" s="158">
        <v>2901271</v>
      </c>
      <c r="L499" s="158">
        <v>651514</v>
      </c>
      <c r="M499" s="38">
        <f t="shared" si="38"/>
        <v>0</v>
      </c>
      <c r="N499" s="38">
        <f t="shared" si="39"/>
        <v>1215336</v>
      </c>
      <c r="Q499" s="77" t="s">
        <v>576</v>
      </c>
      <c r="R499" s="69">
        <v>0</v>
      </c>
      <c r="S499" s="69">
        <v>615664</v>
      </c>
      <c r="U499" s="77" t="s">
        <v>595</v>
      </c>
      <c r="V499" s="69">
        <v>288999</v>
      </c>
      <c r="W499" s="69">
        <v>3076911</v>
      </c>
      <c r="Y499" s="38">
        <v>0</v>
      </c>
      <c r="Z499" s="38">
        <v>1215336</v>
      </c>
      <c r="AA499" s="38"/>
    </row>
    <row r="500" spans="1:27" ht="15">
      <c r="A500" s="61">
        <v>473</v>
      </c>
      <c r="B500" s="62" t="s">
        <v>564</v>
      </c>
      <c r="C500" s="61" t="s">
        <v>565</v>
      </c>
      <c r="D500" s="61" t="s">
        <v>536</v>
      </c>
      <c r="E500" s="16" t="s">
        <v>566</v>
      </c>
      <c r="F500" s="157">
        <f t="shared" si="35"/>
        <v>3847564</v>
      </c>
      <c r="G500" s="158">
        <v>1002116</v>
      </c>
      <c r="H500" s="158">
        <v>1057920</v>
      </c>
      <c r="I500" s="30">
        <f t="shared" si="36"/>
        <v>105500</v>
      </c>
      <c r="J500" s="30">
        <f t="shared" si="37"/>
        <v>432200</v>
      </c>
      <c r="K500" s="158">
        <v>268900</v>
      </c>
      <c r="L500" s="158">
        <v>1518628</v>
      </c>
      <c r="M500" s="38">
        <f t="shared" si="38"/>
        <v>0</v>
      </c>
      <c r="N500" s="38">
        <f t="shared" si="39"/>
        <v>1540894</v>
      </c>
      <c r="Q500" s="77" t="s">
        <v>579</v>
      </c>
      <c r="R500" s="69">
        <v>236037</v>
      </c>
      <c r="S500" s="69">
        <v>1414191</v>
      </c>
      <c r="U500" s="77" t="s">
        <v>598</v>
      </c>
      <c r="V500" s="69"/>
      <c r="W500" s="69">
        <v>986358</v>
      </c>
      <c r="Y500" s="38">
        <v>0</v>
      </c>
      <c r="Z500" s="38">
        <v>1540894</v>
      </c>
      <c r="AA500" s="38"/>
    </row>
    <row r="501" spans="1:27" ht="15">
      <c r="A501" s="61">
        <v>474</v>
      </c>
      <c r="B501" s="62" t="s">
        <v>567</v>
      </c>
      <c r="C501" s="61" t="s">
        <v>568</v>
      </c>
      <c r="D501" s="61" t="s">
        <v>536</v>
      </c>
      <c r="E501" s="16" t="s">
        <v>574</v>
      </c>
      <c r="F501" s="157">
        <f t="shared" si="35"/>
        <v>817211</v>
      </c>
      <c r="G501" s="158">
        <v>171000</v>
      </c>
      <c r="H501" s="158">
        <v>279430</v>
      </c>
      <c r="I501" s="30">
        <f t="shared" si="36"/>
        <v>40000</v>
      </c>
      <c r="J501" s="30">
        <f t="shared" si="37"/>
        <v>421914</v>
      </c>
      <c r="K501" s="158">
        <v>52270</v>
      </c>
      <c r="L501" s="158">
        <v>314511</v>
      </c>
      <c r="M501" s="38">
        <f t="shared" si="38"/>
        <v>90000</v>
      </c>
      <c r="N501" s="38">
        <f t="shared" si="39"/>
        <v>223022</v>
      </c>
      <c r="Q501" s="77" t="s">
        <v>582</v>
      </c>
      <c r="R501" s="69">
        <v>300350</v>
      </c>
      <c r="S501" s="69">
        <v>290668</v>
      </c>
      <c r="U501" s="77" t="s">
        <v>601</v>
      </c>
      <c r="V501" s="69">
        <v>36500</v>
      </c>
      <c r="W501" s="69">
        <v>13491068</v>
      </c>
      <c r="Y501" s="38">
        <v>90000</v>
      </c>
      <c r="Z501" s="38">
        <v>223022</v>
      </c>
      <c r="AA501" s="38"/>
    </row>
    <row r="502" spans="1:27" ht="15">
      <c r="A502" s="61">
        <v>475</v>
      </c>
      <c r="B502" s="62" t="s">
        <v>575</v>
      </c>
      <c r="C502" s="61" t="s">
        <v>576</v>
      </c>
      <c r="D502" s="61" t="s">
        <v>536</v>
      </c>
      <c r="E502" s="16" t="s">
        <v>577</v>
      </c>
      <c r="F502" s="157">
        <f t="shared" si="35"/>
        <v>2919443</v>
      </c>
      <c r="G502" s="158">
        <v>0</v>
      </c>
      <c r="H502" s="158">
        <v>2711933</v>
      </c>
      <c r="I502" s="30">
        <f t="shared" si="36"/>
        <v>0</v>
      </c>
      <c r="J502" s="30">
        <f t="shared" si="37"/>
        <v>615664</v>
      </c>
      <c r="K502" s="158">
        <v>45325</v>
      </c>
      <c r="L502" s="158">
        <v>162185</v>
      </c>
      <c r="M502" s="38">
        <f t="shared" si="38"/>
        <v>0</v>
      </c>
      <c r="N502" s="38">
        <f t="shared" si="39"/>
        <v>985692</v>
      </c>
      <c r="Q502" s="77" t="s">
        <v>585</v>
      </c>
      <c r="R502" s="69">
        <v>15900</v>
      </c>
      <c r="S502" s="69">
        <v>840813</v>
      </c>
      <c r="U502" s="77" t="s">
        <v>604</v>
      </c>
      <c r="V502" s="69">
        <v>12413896</v>
      </c>
      <c r="W502" s="69">
        <v>50938228</v>
      </c>
      <c r="Y502" s="38">
        <v>0</v>
      </c>
      <c r="Z502" s="38">
        <v>985692</v>
      </c>
      <c r="AA502" s="38"/>
    </row>
    <row r="503" spans="1:27" ht="15">
      <c r="A503" s="61">
        <v>476</v>
      </c>
      <c r="B503" s="62" t="s">
        <v>578</v>
      </c>
      <c r="C503" s="61" t="s">
        <v>579</v>
      </c>
      <c r="D503" s="61" t="s">
        <v>536</v>
      </c>
      <c r="E503" s="16" t="s">
        <v>580</v>
      </c>
      <c r="F503" s="157">
        <f t="shared" si="35"/>
        <v>18113457</v>
      </c>
      <c r="G503" s="158">
        <v>936916</v>
      </c>
      <c r="H503" s="158">
        <v>1605529</v>
      </c>
      <c r="I503" s="30">
        <f t="shared" si="36"/>
        <v>236037</v>
      </c>
      <c r="J503" s="30">
        <f t="shared" si="37"/>
        <v>1414191</v>
      </c>
      <c r="K503" s="158">
        <v>6809386</v>
      </c>
      <c r="L503" s="158">
        <v>8761626</v>
      </c>
      <c r="M503" s="38">
        <f t="shared" si="38"/>
        <v>523314</v>
      </c>
      <c r="N503" s="38">
        <f t="shared" si="39"/>
        <v>1998905</v>
      </c>
      <c r="Q503" s="77" t="s">
        <v>589</v>
      </c>
      <c r="R503" s="69">
        <v>97100</v>
      </c>
      <c r="S503" s="69">
        <v>4793465</v>
      </c>
      <c r="U503" s="77" t="s">
        <v>607</v>
      </c>
      <c r="V503" s="67"/>
      <c r="W503" s="69">
        <v>34800</v>
      </c>
      <c r="Y503" s="38">
        <v>523314</v>
      </c>
      <c r="Z503" s="38">
        <v>1998905</v>
      </c>
      <c r="AA503" s="38"/>
    </row>
    <row r="504" spans="1:27" ht="15">
      <c r="A504" s="61">
        <v>477</v>
      </c>
      <c r="B504" s="62" t="s">
        <v>581</v>
      </c>
      <c r="C504" s="61" t="s">
        <v>582</v>
      </c>
      <c r="D504" s="61" t="s">
        <v>536</v>
      </c>
      <c r="E504" s="16" t="s">
        <v>583</v>
      </c>
      <c r="F504" s="157">
        <f t="shared" si="35"/>
        <v>1482498</v>
      </c>
      <c r="G504" s="158">
        <v>319654</v>
      </c>
      <c r="H504" s="158">
        <v>353419</v>
      </c>
      <c r="I504" s="30">
        <f t="shared" si="36"/>
        <v>300350</v>
      </c>
      <c r="J504" s="30">
        <f t="shared" si="37"/>
        <v>290668</v>
      </c>
      <c r="K504" s="158">
        <v>209935</v>
      </c>
      <c r="L504" s="158">
        <v>599490</v>
      </c>
      <c r="M504" s="38">
        <f t="shared" si="38"/>
        <v>0</v>
      </c>
      <c r="N504" s="38">
        <f t="shared" si="39"/>
        <v>1108759</v>
      </c>
      <c r="Q504" s="77" t="s">
        <v>592</v>
      </c>
      <c r="R504" s="69">
        <v>7227924</v>
      </c>
      <c r="S504" s="69">
        <v>13879658</v>
      </c>
      <c r="U504" s="77" t="s">
        <v>610</v>
      </c>
      <c r="V504" s="69">
        <v>5335600</v>
      </c>
      <c r="W504" s="69">
        <v>56878026</v>
      </c>
      <c r="Y504" s="38">
        <v>0</v>
      </c>
      <c r="Z504" s="38">
        <v>1108759</v>
      </c>
      <c r="AA504" s="38"/>
    </row>
    <row r="505" spans="1:27" ht="15">
      <c r="A505" s="61">
        <v>478</v>
      </c>
      <c r="B505" s="62" t="s">
        <v>584</v>
      </c>
      <c r="C505" s="61" t="s">
        <v>585</v>
      </c>
      <c r="D505" s="61" t="s">
        <v>536</v>
      </c>
      <c r="E505" s="16" t="s">
        <v>586</v>
      </c>
      <c r="F505" s="157">
        <f t="shared" si="35"/>
        <v>5248163</v>
      </c>
      <c r="G505" s="158">
        <v>0</v>
      </c>
      <c r="H505" s="158">
        <v>1055248</v>
      </c>
      <c r="I505" s="30">
        <f t="shared" si="36"/>
        <v>15900</v>
      </c>
      <c r="J505" s="30">
        <f t="shared" si="37"/>
        <v>840813</v>
      </c>
      <c r="K505" s="158">
        <v>34700</v>
      </c>
      <c r="L505" s="158">
        <v>4158215</v>
      </c>
      <c r="M505" s="38">
        <f t="shared" si="38"/>
        <v>0</v>
      </c>
      <c r="N505" s="38">
        <f t="shared" si="39"/>
        <v>345871</v>
      </c>
      <c r="Q505" s="77" t="s">
        <v>595</v>
      </c>
      <c r="R505" s="69">
        <v>4127378</v>
      </c>
      <c r="S505" s="69">
        <v>5119580</v>
      </c>
      <c r="U505" s="77" t="s">
        <v>612</v>
      </c>
      <c r="V505" s="69">
        <v>2407996</v>
      </c>
      <c r="W505" s="69">
        <v>1963423</v>
      </c>
      <c r="Y505" s="38">
        <v>0</v>
      </c>
      <c r="Z505" s="38">
        <v>345871</v>
      </c>
      <c r="AA505" s="38"/>
    </row>
    <row r="506" spans="1:27" ht="15">
      <c r="A506" s="61">
        <v>479</v>
      </c>
      <c r="B506" s="62" t="s">
        <v>588</v>
      </c>
      <c r="C506" s="61" t="s">
        <v>589</v>
      </c>
      <c r="D506" s="61" t="s">
        <v>587</v>
      </c>
      <c r="E506" s="16" t="s">
        <v>590</v>
      </c>
      <c r="F506" s="157">
        <f t="shared" si="35"/>
        <v>30573351</v>
      </c>
      <c r="G506" s="158">
        <v>4501056</v>
      </c>
      <c r="H506" s="158">
        <v>5227986</v>
      </c>
      <c r="I506" s="30">
        <f t="shared" si="36"/>
        <v>97100</v>
      </c>
      <c r="J506" s="30">
        <f t="shared" si="37"/>
        <v>4793465</v>
      </c>
      <c r="K506" s="158">
        <v>2598003</v>
      </c>
      <c r="L506" s="158">
        <v>18246306</v>
      </c>
      <c r="M506" s="38">
        <f t="shared" si="38"/>
        <v>80251</v>
      </c>
      <c r="N506" s="38">
        <f t="shared" si="39"/>
        <v>6177548</v>
      </c>
      <c r="Q506" s="77" t="s">
        <v>598</v>
      </c>
      <c r="R506" s="67"/>
      <c r="S506" s="69">
        <v>8569386</v>
      </c>
      <c r="U506" s="77" t="s">
        <v>628</v>
      </c>
      <c r="V506" s="67">
        <v>1406012</v>
      </c>
      <c r="W506" s="69">
        <v>5974216</v>
      </c>
      <c r="Y506" s="38">
        <v>80251</v>
      </c>
      <c r="Z506" s="38">
        <v>6177548</v>
      </c>
      <c r="AA506" s="38"/>
    </row>
    <row r="507" spans="1:27" ht="15">
      <c r="A507" s="61">
        <v>480</v>
      </c>
      <c r="B507" s="62" t="s">
        <v>591</v>
      </c>
      <c r="C507" s="61" t="s">
        <v>592</v>
      </c>
      <c r="D507" s="61" t="s">
        <v>587</v>
      </c>
      <c r="E507" s="16" t="s">
        <v>593</v>
      </c>
      <c r="F507" s="157">
        <f t="shared" si="35"/>
        <v>45921961</v>
      </c>
      <c r="G507" s="158">
        <v>7090502</v>
      </c>
      <c r="H507" s="158">
        <v>24945823</v>
      </c>
      <c r="I507" s="30">
        <f t="shared" si="36"/>
        <v>7227924</v>
      </c>
      <c r="J507" s="30">
        <f t="shared" si="37"/>
        <v>13879658</v>
      </c>
      <c r="K507" s="158">
        <v>1135476</v>
      </c>
      <c r="L507" s="158">
        <v>12750160</v>
      </c>
      <c r="M507" s="38">
        <f t="shared" si="38"/>
        <v>1669601</v>
      </c>
      <c r="N507" s="38">
        <f t="shared" si="39"/>
        <v>12990509</v>
      </c>
      <c r="Q507" s="77" t="s">
        <v>601</v>
      </c>
      <c r="R507" s="69">
        <v>446714</v>
      </c>
      <c r="S507" s="69">
        <v>3700282</v>
      </c>
      <c r="U507" s="77" t="s">
        <v>631</v>
      </c>
      <c r="V507" s="69">
        <v>577600</v>
      </c>
      <c r="W507" s="69">
        <v>2196327</v>
      </c>
      <c r="Y507" s="38">
        <v>1669601</v>
      </c>
      <c r="Z507" s="38">
        <v>12990509</v>
      </c>
      <c r="AA507" s="38"/>
    </row>
    <row r="508" spans="1:27" ht="15">
      <c r="A508" s="61">
        <v>481</v>
      </c>
      <c r="B508" s="62" t="s">
        <v>594</v>
      </c>
      <c r="C508" s="61" t="s">
        <v>595</v>
      </c>
      <c r="D508" s="61" t="s">
        <v>587</v>
      </c>
      <c r="E508" s="16" t="s">
        <v>596</v>
      </c>
      <c r="F508" s="157">
        <f t="shared" si="35"/>
        <v>19802337</v>
      </c>
      <c r="G508" s="158">
        <v>6916879</v>
      </c>
      <c r="H508" s="158">
        <v>8248826</v>
      </c>
      <c r="I508" s="30">
        <f t="shared" si="36"/>
        <v>4127378</v>
      </c>
      <c r="J508" s="30">
        <f t="shared" si="37"/>
        <v>5119580</v>
      </c>
      <c r="K508" s="158">
        <v>456400</v>
      </c>
      <c r="L508" s="158">
        <v>4180232</v>
      </c>
      <c r="M508" s="38">
        <f t="shared" si="38"/>
        <v>288999</v>
      </c>
      <c r="N508" s="38">
        <f t="shared" si="39"/>
        <v>3076911</v>
      </c>
      <c r="Q508" s="77" t="s">
        <v>604</v>
      </c>
      <c r="R508" s="69">
        <v>2996633</v>
      </c>
      <c r="S508" s="69">
        <v>19013863</v>
      </c>
      <c r="U508" s="77" t="s">
        <v>637</v>
      </c>
      <c r="V508" s="67">
        <v>2853504</v>
      </c>
      <c r="W508" s="69">
        <v>8419479</v>
      </c>
      <c r="Y508" s="38">
        <v>288999</v>
      </c>
      <c r="Z508" s="38">
        <v>3076911</v>
      </c>
      <c r="AA508" s="38"/>
    </row>
    <row r="509" spans="1:27" ht="15">
      <c r="A509" s="61">
        <v>482</v>
      </c>
      <c r="B509" s="62" t="s">
        <v>597</v>
      </c>
      <c r="C509" s="61" t="s">
        <v>598</v>
      </c>
      <c r="D509" s="61" t="s">
        <v>587</v>
      </c>
      <c r="E509" s="16" t="s">
        <v>599</v>
      </c>
      <c r="F509" s="157">
        <f t="shared" si="35"/>
        <v>15331524</v>
      </c>
      <c r="G509" s="158">
        <v>10325000</v>
      </c>
      <c r="H509" s="158">
        <v>2274405</v>
      </c>
      <c r="I509" s="30">
        <f t="shared" si="36"/>
        <v>0</v>
      </c>
      <c r="J509" s="30">
        <f t="shared" si="37"/>
        <v>8569386</v>
      </c>
      <c r="K509" s="158">
        <v>1921295</v>
      </c>
      <c r="L509" s="158">
        <v>810824</v>
      </c>
      <c r="M509" s="38">
        <f t="shared" si="38"/>
        <v>0</v>
      </c>
      <c r="N509" s="38">
        <f t="shared" si="39"/>
        <v>986358</v>
      </c>
      <c r="Q509" s="77" t="s">
        <v>607</v>
      </c>
      <c r="R509" s="69">
        <v>975000</v>
      </c>
      <c r="S509" s="69">
        <v>1853383</v>
      </c>
      <c r="U509" s="77" t="s">
        <v>640</v>
      </c>
      <c r="V509" s="69"/>
      <c r="W509" s="69">
        <v>2227139</v>
      </c>
      <c r="Y509" s="38">
        <v>0</v>
      </c>
      <c r="Z509" s="38">
        <v>986358</v>
      </c>
      <c r="AA509" s="38"/>
    </row>
    <row r="510" spans="1:27" ht="15">
      <c r="A510" s="61">
        <v>483</v>
      </c>
      <c r="B510" s="62" t="s">
        <v>600</v>
      </c>
      <c r="C510" s="61" t="s">
        <v>601</v>
      </c>
      <c r="D510" s="61" t="s">
        <v>587</v>
      </c>
      <c r="E510" s="16" t="s">
        <v>602</v>
      </c>
      <c r="F510" s="157">
        <f t="shared" si="35"/>
        <v>80554071</v>
      </c>
      <c r="G510" s="158">
        <v>827150</v>
      </c>
      <c r="H510" s="158">
        <v>8089966</v>
      </c>
      <c r="I510" s="30">
        <f t="shared" si="36"/>
        <v>446714</v>
      </c>
      <c r="J510" s="30">
        <f t="shared" si="37"/>
        <v>3700282</v>
      </c>
      <c r="K510" s="158">
        <v>1971247</v>
      </c>
      <c r="L510" s="158">
        <v>69665708</v>
      </c>
      <c r="M510" s="38">
        <f t="shared" si="38"/>
        <v>36500</v>
      </c>
      <c r="N510" s="38">
        <f t="shared" si="39"/>
        <v>13491068</v>
      </c>
      <c r="Q510" s="77" t="s">
        <v>610</v>
      </c>
      <c r="R510" s="69">
        <v>1769096</v>
      </c>
      <c r="S510" s="69">
        <v>20985189</v>
      </c>
      <c r="U510" s="77" t="s">
        <v>643</v>
      </c>
      <c r="V510" s="69"/>
      <c r="W510" s="69">
        <v>1546791</v>
      </c>
      <c r="Y510" s="38">
        <v>36500</v>
      </c>
      <c r="Z510" s="38">
        <v>13491068</v>
      </c>
      <c r="AA510" s="38"/>
    </row>
    <row r="511" spans="1:27" ht="15">
      <c r="A511" s="61">
        <v>484</v>
      </c>
      <c r="B511" s="62" t="s">
        <v>603</v>
      </c>
      <c r="C511" s="61" t="s">
        <v>604</v>
      </c>
      <c r="D511" s="61" t="s">
        <v>587</v>
      </c>
      <c r="E511" s="16" t="s">
        <v>605</v>
      </c>
      <c r="F511" s="157">
        <f t="shared" si="35"/>
        <v>82705947</v>
      </c>
      <c r="G511" s="158">
        <v>7038750</v>
      </c>
      <c r="H511" s="158">
        <v>24967141</v>
      </c>
      <c r="I511" s="30">
        <f t="shared" si="36"/>
        <v>2996633</v>
      </c>
      <c r="J511" s="30">
        <f t="shared" si="37"/>
        <v>19013863</v>
      </c>
      <c r="K511" s="158">
        <v>7318500</v>
      </c>
      <c r="L511" s="158">
        <v>43381556</v>
      </c>
      <c r="M511" s="38">
        <f t="shared" si="38"/>
        <v>12413896</v>
      </c>
      <c r="N511" s="38">
        <f t="shared" si="39"/>
        <v>50938228</v>
      </c>
      <c r="Q511" s="77" t="s">
        <v>612</v>
      </c>
      <c r="R511" s="69">
        <v>480830</v>
      </c>
      <c r="S511" s="69">
        <v>2507867</v>
      </c>
      <c r="U511" s="77" t="s">
        <v>645</v>
      </c>
      <c r="V511" s="67"/>
      <c r="W511" s="69">
        <v>11232493</v>
      </c>
      <c r="Y511" s="38">
        <v>12413896</v>
      </c>
      <c r="Z511" s="38">
        <v>50938228</v>
      </c>
      <c r="AA511" s="38"/>
    </row>
    <row r="512" spans="1:27" ht="15">
      <c r="A512" s="61">
        <v>485</v>
      </c>
      <c r="B512" s="62" t="s">
        <v>606</v>
      </c>
      <c r="C512" s="61" t="s">
        <v>607</v>
      </c>
      <c r="D512" s="61" t="s">
        <v>587</v>
      </c>
      <c r="E512" s="16" t="s">
        <v>608</v>
      </c>
      <c r="F512" s="157">
        <f t="shared" si="35"/>
        <v>2998533</v>
      </c>
      <c r="G512" s="158">
        <v>2068150</v>
      </c>
      <c r="H512" s="158">
        <v>880259</v>
      </c>
      <c r="I512" s="30">
        <f t="shared" si="36"/>
        <v>975000</v>
      </c>
      <c r="J512" s="30">
        <f t="shared" si="37"/>
        <v>1853383</v>
      </c>
      <c r="K512" s="158">
        <v>0</v>
      </c>
      <c r="L512" s="158">
        <v>50124</v>
      </c>
      <c r="M512" s="38">
        <f t="shared" si="38"/>
        <v>0</v>
      </c>
      <c r="N512" s="38">
        <f t="shared" si="39"/>
        <v>34800</v>
      </c>
      <c r="Q512" s="77" t="s">
        <v>628</v>
      </c>
      <c r="R512" s="69">
        <v>1127033</v>
      </c>
      <c r="S512" s="69">
        <v>14544366</v>
      </c>
      <c r="U512" s="77" t="s">
        <v>648</v>
      </c>
      <c r="V512" s="69"/>
      <c r="W512" s="69">
        <v>546550</v>
      </c>
      <c r="Y512" s="38">
        <v>0</v>
      </c>
      <c r="Z512" s="38">
        <v>34800</v>
      </c>
      <c r="AA512" s="38"/>
    </row>
    <row r="513" spans="1:27" ht="15">
      <c r="A513" s="61">
        <v>486</v>
      </c>
      <c r="B513" s="62" t="s">
        <v>609</v>
      </c>
      <c r="C513" s="61" t="s">
        <v>610</v>
      </c>
      <c r="D513" s="61" t="s">
        <v>587</v>
      </c>
      <c r="E513" s="16" t="s">
        <v>1554</v>
      </c>
      <c r="F513" s="157">
        <f aca="true" t="shared" si="40" ref="F513:F576">G513+H513+K513+L513</f>
        <v>124242002</v>
      </c>
      <c r="G513" s="158">
        <v>35627858</v>
      </c>
      <c r="H513" s="158">
        <v>24291599</v>
      </c>
      <c r="I513" s="30">
        <f t="shared" si="36"/>
        <v>1769096</v>
      </c>
      <c r="J513" s="30">
        <f t="shared" si="37"/>
        <v>20985189</v>
      </c>
      <c r="K513" s="158">
        <v>10556350</v>
      </c>
      <c r="L513" s="158">
        <v>53766195</v>
      </c>
      <c r="M513" s="38">
        <f t="shared" si="38"/>
        <v>5335600</v>
      </c>
      <c r="N513" s="38">
        <f t="shared" si="39"/>
        <v>56878026</v>
      </c>
      <c r="Q513" s="77" t="s">
        <v>631</v>
      </c>
      <c r="R513" s="69">
        <v>137000</v>
      </c>
      <c r="S513" s="69">
        <v>2490666</v>
      </c>
      <c r="U513" s="77" t="s">
        <v>651</v>
      </c>
      <c r="V513" s="69">
        <v>177400</v>
      </c>
      <c r="W513" s="69">
        <v>6130744</v>
      </c>
      <c r="Y513" s="38">
        <v>5335600</v>
      </c>
      <c r="Z513" s="38">
        <v>56878026</v>
      </c>
      <c r="AA513" s="38"/>
    </row>
    <row r="514" spans="1:27" ht="15">
      <c r="A514" s="61">
        <v>487</v>
      </c>
      <c r="B514" s="62" t="s">
        <v>611</v>
      </c>
      <c r="C514" s="61" t="s">
        <v>612</v>
      </c>
      <c r="D514" s="61" t="s">
        <v>587</v>
      </c>
      <c r="E514" s="16" t="s">
        <v>626</v>
      </c>
      <c r="F514" s="157">
        <f t="shared" si="40"/>
        <v>6703184</v>
      </c>
      <c r="G514" s="158">
        <v>1038100</v>
      </c>
      <c r="H514" s="158">
        <v>3612281</v>
      </c>
      <c r="I514" s="30">
        <f t="shared" si="36"/>
        <v>480830</v>
      </c>
      <c r="J514" s="30">
        <f t="shared" si="37"/>
        <v>2507867</v>
      </c>
      <c r="K514" s="158">
        <v>0</v>
      </c>
      <c r="L514" s="158">
        <v>2052803</v>
      </c>
      <c r="M514" s="38">
        <f t="shared" si="38"/>
        <v>2407996</v>
      </c>
      <c r="N514" s="38">
        <f t="shared" si="39"/>
        <v>1963423</v>
      </c>
      <c r="Q514" s="77" t="s">
        <v>634</v>
      </c>
      <c r="R514" s="69">
        <v>48000</v>
      </c>
      <c r="S514" s="69">
        <v>191310</v>
      </c>
      <c r="U514" s="77" t="s">
        <v>654</v>
      </c>
      <c r="V514" s="67"/>
      <c r="W514" s="69">
        <v>174158</v>
      </c>
      <c r="Y514" s="38">
        <v>2407996</v>
      </c>
      <c r="Z514" s="38">
        <v>1963423</v>
      </c>
      <c r="AA514" s="38"/>
    </row>
    <row r="515" spans="1:27" ht="15">
      <c r="A515" s="61">
        <v>488</v>
      </c>
      <c r="B515" s="62" t="s">
        <v>627</v>
      </c>
      <c r="C515" s="61" t="s">
        <v>628</v>
      </c>
      <c r="D515" s="61" t="s">
        <v>587</v>
      </c>
      <c r="E515" s="16" t="s">
        <v>629</v>
      </c>
      <c r="F515" s="157">
        <f t="shared" si="40"/>
        <v>48382783</v>
      </c>
      <c r="G515" s="158">
        <v>21550599</v>
      </c>
      <c r="H515" s="158">
        <v>17753841</v>
      </c>
      <c r="I515" s="30">
        <f t="shared" si="36"/>
        <v>1127033</v>
      </c>
      <c r="J515" s="30">
        <f t="shared" si="37"/>
        <v>14544366</v>
      </c>
      <c r="K515" s="158">
        <v>1658819</v>
      </c>
      <c r="L515" s="158">
        <v>7419524</v>
      </c>
      <c r="M515" s="38">
        <f t="shared" si="38"/>
        <v>1406012</v>
      </c>
      <c r="N515" s="38">
        <f t="shared" si="39"/>
        <v>5974216</v>
      </c>
      <c r="Q515" s="77" t="s">
        <v>637</v>
      </c>
      <c r="R515" s="69">
        <v>1343831</v>
      </c>
      <c r="S515" s="69">
        <v>10600644</v>
      </c>
      <c r="U515" s="77" t="s">
        <v>656</v>
      </c>
      <c r="V515" s="67"/>
      <c r="W515" s="69">
        <v>18647762</v>
      </c>
      <c r="Y515" s="38">
        <v>1406012</v>
      </c>
      <c r="Z515" s="38">
        <v>5974216</v>
      </c>
      <c r="AA515" s="38"/>
    </row>
    <row r="516" spans="1:27" ht="15">
      <c r="A516" s="61">
        <v>489</v>
      </c>
      <c r="B516" s="62" t="s">
        <v>630</v>
      </c>
      <c r="C516" s="61" t="s">
        <v>631</v>
      </c>
      <c r="D516" s="61" t="s">
        <v>587</v>
      </c>
      <c r="E516" s="16" t="s">
        <v>632</v>
      </c>
      <c r="F516" s="157">
        <f t="shared" si="40"/>
        <v>13547140</v>
      </c>
      <c r="G516" s="158">
        <v>793400</v>
      </c>
      <c r="H516" s="158">
        <v>2877125</v>
      </c>
      <c r="I516" s="30">
        <f t="shared" si="36"/>
        <v>137000</v>
      </c>
      <c r="J516" s="30">
        <f t="shared" si="37"/>
        <v>2490666</v>
      </c>
      <c r="K516" s="158">
        <v>12210</v>
      </c>
      <c r="L516" s="158">
        <v>9864405</v>
      </c>
      <c r="M516" s="38">
        <f t="shared" si="38"/>
        <v>577600</v>
      </c>
      <c r="N516" s="38">
        <f t="shared" si="39"/>
        <v>2196327</v>
      </c>
      <c r="Q516" s="77" t="s">
        <v>640</v>
      </c>
      <c r="R516" s="69">
        <v>199625</v>
      </c>
      <c r="S516" s="69">
        <v>3994790</v>
      </c>
      <c r="U516" s="77" t="s">
        <v>659</v>
      </c>
      <c r="V516" s="69"/>
      <c r="W516" s="69">
        <v>3730818</v>
      </c>
      <c r="Y516" s="38">
        <v>577600</v>
      </c>
      <c r="Z516" s="38">
        <v>2196327</v>
      </c>
      <c r="AA516" s="38"/>
    </row>
    <row r="517" spans="1:27" ht="15">
      <c r="A517" s="61">
        <v>490</v>
      </c>
      <c r="B517" s="62" t="s">
        <v>633</v>
      </c>
      <c r="C517" s="61" t="s">
        <v>634</v>
      </c>
      <c r="D517" s="61" t="s">
        <v>587</v>
      </c>
      <c r="E517" s="16" t="s">
        <v>635</v>
      </c>
      <c r="F517" s="157">
        <f t="shared" si="40"/>
        <v>663808</v>
      </c>
      <c r="G517" s="158">
        <v>315560</v>
      </c>
      <c r="H517" s="158">
        <v>234869</v>
      </c>
      <c r="I517" s="30">
        <f t="shared" si="36"/>
        <v>48000</v>
      </c>
      <c r="J517" s="30">
        <f t="shared" si="37"/>
        <v>191310</v>
      </c>
      <c r="K517" s="158">
        <v>27380</v>
      </c>
      <c r="L517" s="158">
        <v>85999</v>
      </c>
      <c r="M517" s="38" t="e">
        <f t="shared" si="38"/>
        <v>#N/A</v>
      </c>
      <c r="N517" s="38" t="e">
        <f t="shared" si="39"/>
        <v>#N/A</v>
      </c>
      <c r="Q517" s="77" t="s">
        <v>643</v>
      </c>
      <c r="R517" s="69">
        <v>996990</v>
      </c>
      <c r="S517" s="69">
        <v>1707489</v>
      </c>
      <c r="U517" s="77" t="s">
        <v>663</v>
      </c>
      <c r="V517" s="69"/>
      <c r="W517" s="69">
        <v>91650</v>
      </c>
      <c r="Y517" s="38" t="e">
        <v>#N/A</v>
      </c>
      <c r="Z517" s="38" t="e">
        <v>#N/A</v>
      </c>
      <c r="AA517" s="38"/>
    </row>
    <row r="518" spans="1:27" ht="15">
      <c r="A518" s="61">
        <v>491</v>
      </c>
      <c r="B518" s="62" t="s">
        <v>636</v>
      </c>
      <c r="C518" s="61" t="s">
        <v>637</v>
      </c>
      <c r="D518" s="61" t="s">
        <v>587</v>
      </c>
      <c r="E518" s="16" t="s">
        <v>638</v>
      </c>
      <c r="F518" s="157">
        <f t="shared" si="40"/>
        <v>39301349</v>
      </c>
      <c r="G518" s="158">
        <v>19104477</v>
      </c>
      <c r="H518" s="158">
        <v>13613035</v>
      </c>
      <c r="I518" s="30">
        <f t="shared" si="36"/>
        <v>1343831</v>
      </c>
      <c r="J518" s="30">
        <f t="shared" si="37"/>
        <v>10600644</v>
      </c>
      <c r="K518" s="158">
        <v>1673950</v>
      </c>
      <c r="L518" s="158">
        <v>4909887</v>
      </c>
      <c r="M518" s="38">
        <f t="shared" si="38"/>
        <v>2853504</v>
      </c>
      <c r="N518" s="38">
        <f t="shared" si="39"/>
        <v>8419479</v>
      </c>
      <c r="Q518" s="77" t="s">
        <v>645</v>
      </c>
      <c r="R518" s="69">
        <v>48500</v>
      </c>
      <c r="S518" s="69">
        <v>2368350</v>
      </c>
      <c r="U518" s="77" t="s">
        <v>666</v>
      </c>
      <c r="V518" s="69">
        <v>62201</v>
      </c>
      <c r="W518" s="69">
        <v>701036</v>
      </c>
      <c r="Y518" s="38">
        <v>2853504</v>
      </c>
      <c r="Z518" s="38">
        <v>8419479</v>
      </c>
      <c r="AA518" s="38"/>
    </row>
    <row r="519" spans="1:27" ht="15">
      <c r="A519" s="61">
        <v>492</v>
      </c>
      <c r="B519" s="62" t="s">
        <v>639</v>
      </c>
      <c r="C519" s="61" t="s">
        <v>640</v>
      </c>
      <c r="D519" s="61" t="s">
        <v>587</v>
      </c>
      <c r="E519" s="16" t="s">
        <v>641</v>
      </c>
      <c r="F519" s="157">
        <f t="shared" si="40"/>
        <v>32914659</v>
      </c>
      <c r="G519" s="158">
        <v>289900</v>
      </c>
      <c r="H519" s="158">
        <v>4319130</v>
      </c>
      <c r="I519" s="30">
        <f t="shared" si="36"/>
        <v>199625</v>
      </c>
      <c r="J519" s="30">
        <f t="shared" si="37"/>
        <v>3994790</v>
      </c>
      <c r="K519" s="158">
        <v>24576991</v>
      </c>
      <c r="L519" s="158">
        <v>3728638</v>
      </c>
      <c r="M519" s="38">
        <f t="shared" si="38"/>
        <v>0</v>
      </c>
      <c r="N519" s="38">
        <f t="shared" si="39"/>
        <v>2227139</v>
      </c>
      <c r="Q519" s="77" t="s">
        <v>648</v>
      </c>
      <c r="R519" s="67"/>
      <c r="S519" s="69">
        <v>291794</v>
      </c>
      <c r="U519" s="77" t="s">
        <v>669</v>
      </c>
      <c r="V519" s="69"/>
      <c r="W519" s="69">
        <v>139695</v>
      </c>
      <c r="Y519" s="38">
        <v>0</v>
      </c>
      <c r="Z519" s="38">
        <v>2227139</v>
      </c>
      <c r="AA519" s="38"/>
    </row>
    <row r="520" spans="1:27" ht="15">
      <c r="A520" s="61">
        <v>493</v>
      </c>
      <c r="B520" s="62" t="s">
        <v>642</v>
      </c>
      <c r="C520" s="61" t="s">
        <v>643</v>
      </c>
      <c r="D520" s="61" t="s">
        <v>587</v>
      </c>
      <c r="E520" s="16" t="s">
        <v>1735</v>
      </c>
      <c r="F520" s="157">
        <f t="shared" si="40"/>
        <v>5653003</v>
      </c>
      <c r="G520" s="158">
        <v>2254160</v>
      </c>
      <c r="H520" s="158">
        <v>2250969</v>
      </c>
      <c r="I520" s="30">
        <f t="shared" si="36"/>
        <v>996990</v>
      </c>
      <c r="J520" s="30">
        <f t="shared" si="37"/>
        <v>1707489</v>
      </c>
      <c r="K520" s="158">
        <v>1350</v>
      </c>
      <c r="L520" s="158">
        <v>1146524</v>
      </c>
      <c r="M520" s="38">
        <f t="shared" si="38"/>
        <v>0</v>
      </c>
      <c r="N520" s="38">
        <f t="shared" si="39"/>
        <v>1546791</v>
      </c>
      <c r="Q520" s="77" t="s">
        <v>651</v>
      </c>
      <c r="R520" s="69">
        <v>587045</v>
      </c>
      <c r="S520" s="69">
        <v>2678116</v>
      </c>
      <c r="U520" s="77" t="s">
        <v>672</v>
      </c>
      <c r="V520" s="69"/>
      <c r="W520" s="69">
        <v>674424</v>
      </c>
      <c r="Y520" s="38">
        <v>0</v>
      </c>
      <c r="Z520" s="38">
        <v>1546791</v>
      </c>
      <c r="AA520" s="38"/>
    </row>
    <row r="521" spans="1:27" ht="15">
      <c r="A521" s="61">
        <v>494</v>
      </c>
      <c r="B521" s="62" t="s">
        <v>644</v>
      </c>
      <c r="C521" s="61" t="s">
        <v>645</v>
      </c>
      <c r="D521" s="61" t="s">
        <v>587</v>
      </c>
      <c r="E521" s="16" t="s">
        <v>646</v>
      </c>
      <c r="F521" s="157">
        <f t="shared" si="40"/>
        <v>26650130</v>
      </c>
      <c r="G521" s="158">
        <v>11293047</v>
      </c>
      <c r="H521" s="158">
        <v>4606334</v>
      </c>
      <c r="I521" s="30">
        <f t="shared" si="36"/>
        <v>48500</v>
      </c>
      <c r="J521" s="30">
        <f t="shared" si="37"/>
        <v>2368350</v>
      </c>
      <c r="K521" s="158">
        <v>576001</v>
      </c>
      <c r="L521" s="158">
        <v>10174748</v>
      </c>
      <c r="M521" s="38">
        <f t="shared" si="38"/>
        <v>0</v>
      </c>
      <c r="N521" s="38">
        <f t="shared" si="39"/>
        <v>11232493</v>
      </c>
      <c r="Q521" s="77" t="s">
        <v>654</v>
      </c>
      <c r="R521" s="69">
        <v>78050</v>
      </c>
      <c r="S521" s="69">
        <v>1036313</v>
      </c>
      <c r="U521" s="77" t="s">
        <v>675</v>
      </c>
      <c r="V521" s="67">
        <v>100</v>
      </c>
      <c r="W521" s="69">
        <v>8820927</v>
      </c>
      <c r="Y521" s="38">
        <v>0</v>
      </c>
      <c r="Z521" s="38">
        <v>11232493</v>
      </c>
      <c r="AA521" s="38"/>
    </row>
    <row r="522" spans="1:27" ht="15">
      <c r="A522" s="61">
        <v>495</v>
      </c>
      <c r="B522" s="62" t="s">
        <v>647</v>
      </c>
      <c r="C522" s="61" t="s">
        <v>648</v>
      </c>
      <c r="D522" s="61" t="s">
        <v>587</v>
      </c>
      <c r="E522" s="16" t="s">
        <v>649</v>
      </c>
      <c r="F522" s="157">
        <f t="shared" si="40"/>
        <v>664867</v>
      </c>
      <c r="G522" s="158">
        <v>0</v>
      </c>
      <c r="H522" s="158">
        <v>145477</v>
      </c>
      <c r="I522" s="30">
        <f t="shared" si="36"/>
        <v>0</v>
      </c>
      <c r="J522" s="30">
        <f t="shared" si="37"/>
        <v>291794</v>
      </c>
      <c r="K522" s="158">
        <v>0</v>
      </c>
      <c r="L522" s="158">
        <v>519390</v>
      </c>
      <c r="M522" s="38">
        <f t="shared" si="38"/>
        <v>0</v>
      </c>
      <c r="N522" s="38">
        <f t="shared" si="39"/>
        <v>546550</v>
      </c>
      <c r="Q522" s="77" t="s">
        <v>656</v>
      </c>
      <c r="R522" s="69">
        <v>3008185</v>
      </c>
      <c r="S522" s="69">
        <v>8894500</v>
      </c>
      <c r="U522" s="77" t="s">
        <v>678</v>
      </c>
      <c r="V522" s="69"/>
      <c r="W522" s="69">
        <v>1154165</v>
      </c>
      <c r="Y522" s="38">
        <v>0</v>
      </c>
      <c r="Z522" s="38">
        <v>546550</v>
      </c>
      <c r="AA522" s="38"/>
    </row>
    <row r="523" spans="1:27" ht="15">
      <c r="A523" s="61">
        <v>496</v>
      </c>
      <c r="B523" s="62" t="s">
        <v>650</v>
      </c>
      <c r="C523" s="61" t="s">
        <v>651</v>
      </c>
      <c r="D523" s="61" t="s">
        <v>587</v>
      </c>
      <c r="E523" s="16" t="s">
        <v>652</v>
      </c>
      <c r="F523" s="157">
        <f t="shared" si="40"/>
        <v>11194871</v>
      </c>
      <c r="G523" s="158">
        <v>178000</v>
      </c>
      <c r="H523" s="158">
        <v>2865183</v>
      </c>
      <c r="I523" s="30">
        <f t="shared" si="36"/>
        <v>587045</v>
      </c>
      <c r="J523" s="30">
        <f t="shared" si="37"/>
        <v>2678116</v>
      </c>
      <c r="K523" s="158">
        <v>40600</v>
      </c>
      <c r="L523" s="158">
        <v>8111088</v>
      </c>
      <c r="M523" s="38">
        <f t="shared" si="38"/>
        <v>177400</v>
      </c>
      <c r="N523" s="38">
        <f t="shared" si="39"/>
        <v>6130744</v>
      </c>
      <c r="Q523" s="77" t="s">
        <v>659</v>
      </c>
      <c r="R523" s="69">
        <v>2784509</v>
      </c>
      <c r="S523" s="69">
        <v>2966493</v>
      </c>
      <c r="U523" s="77" t="s">
        <v>681</v>
      </c>
      <c r="V523" s="67">
        <v>27000</v>
      </c>
      <c r="W523" s="69">
        <v>90573</v>
      </c>
      <c r="Y523" s="38">
        <v>177400</v>
      </c>
      <c r="Z523" s="38">
        <v>6130744</v>
      </c>
      <c r="AA523" s="38"/>
    </row>
    <row r="524" spans="1:27" ht="15">
      <c r="A524" s="61">
        <v>497</v>
      </c>
      <c r="B524" s="62" t="s">
        <v>653</v>
      </c>
      <c r="C524" s="61" t="s">
        <v>654</v>
      </c>
      <c r="D524" s="61" t="s">
        <v>587</v>
      </c>
      <c r="E524" s="16" t="s">
        <v>572</v>
      </c>
      <c r="F524" s="157">
        <f t="shared" si="40"/>
        <v>3608370</v>
      </c>
      <c r="G524" s="158">
        <v>423520</v>
      </c>
      <c r="H524" s="158">
        <v>1612288</v>
      </c>
      <c r="I524" s="30">
        <f t="shared" si="36"/>
        <v>78050</v>
      </c>
      <c r="J524" s="30">
        <f t="shared" si="37"/>
        <v>1036313</v>
      </c>
      <c r="K524" s="158">
        <v>850200</v>
      </c>
      <c r="L524" s="158">
        <v>722362</v>
      </c>
      <c r="M524" s="38">
        <f t="shared" si="38"/>
        <v>0</v>
      </c>
      <c r="N524" s="38">
        <f t="shared" si="39"/>
        <v>174158</v>
      </c>
      <c r="Q524" s="77" t="s">
        <v>663</v>
      </c>
      <c r="R524" s="67"/>
      <c r="S524" s="69">
        <v>126410</v>
      </c>
      <c r="U524" s="77" t="s">
        <v>684</v>
      </c>
      <c r="V524" s="67"/>
      <c r="W524" s="69">
        <v>982577</v>
      </c>
      <c r="Y524" s="38">
        <v>0</v>
      </c>
      <c r="Z524" s="38">
        <v>174158</v>
      </c>
      <c r="AA524" s="38"/>
    </row>
    <row r="525" spans="1:27" ht="15">
      <c r="A525" s="61">
        <v>498</v>
      </c>
      <c r="B525" s="62" t="s">
        <v>655</v>
      </c>
      <c r="C525" s="61" t="s">
        <v>656</v>
      </c>
      <c r="D525" s="61" t="s">
        <v>587</v>
      </c>
      <c r="E525" s="16" t="s">
        <v>657</v>
      </c>
      <c r="F525" s="157">
        <f t="shared" si="40"/>
        <v>40076593</v>
      </c>
      <c r="G525" s="158">
        <v>13808612</v>
      </c>
      <c r="H525" s="158">
        <v>16813417</v>
      </c>
      <c r="I525" s="30">
        <f t="shared" si="36"/>
        <v>3008185</v>
      </c>
      <c r="J525" s="30">
        <f t="shared" si="37"/>
        <v>8894500</v>
      </c>
      <c r="K525" s="158">
        <v>245290</v>
      </c>
      <c r="L525" s="158">
        <v>9209274</v>
      </c>
      <c r="M525" s="38">
        <f t="shared" si="38"/>
        <v>0</v>
      </c>
      <c r="N525" s="38">
        <f t="shared" si="39"/>
        <v>18647762</v>
      </c>
      <c r="Q525" s="77" t="s">
        <v>666</v>
      </c>
      <c r="R525" s="69">
        <v>223270</v>
      </c>
      <c r="S525" s="69">
        <v>1837855</v>
      </c>
      <c r="U525" s="77" t="s">
        <v>687</v>
      </c>
      <c r="V525" s="69"/>
      <c r="W525" s="69">
        <v>491967</v>
      </c>
      <c r="Y525" s="38">
        <v>0</v>
      </c>
      <c r="Z525" s="38">
        <v>18647762</v>
      </c>
      <c r="AA525" s="38"/>
    </row>
    <row r="526" spans="1:27" ht="15">
      <c r="A526" s="61">
        <v>499</v>
      </c>
      <c r="B526" s="62" t="s">
        <v>658</v>
      </c>
      <c r="C526" s="61" t="s">
        <v>659</v>
      </c>
      <c r="D526" s="61" t="s">
        <v>587</v>
      </c>
      <c r="E526" s="16" t="s">
        <v>660</v>
      </c>
      <c r="F526" s="157">
        <f t="shared" si="40"/>
        <v>11178803</v>
      </c>
      <c r="G526" s="158">
        <v>2170340</v>
      </c>
      <c r="H526" s="158">
        <v>3744296</v>
      </c>
      <c r="I526" s="30">
        <f t="shared" si="36"/>
        <v>2784509</v>
      </c>
      <c r="J526" s="30">
        <f t="shared" si="37"/>
        <v>2966493</v>
      </c>
      <c r="K526" s="158">
        <v>190000</v>
      </c>
      <c r="L526" s="158">
        <v>5074167</v>
      </c>
      <c r="M526" s="38">
        <f t="shared" si="38"/>
        <v>0</v>
      </c>
      <c r="N526" s="38">
        <f t="shared" si="39"/>
        <v>3730818</v>
      </c>
      <c r="Q526" s="77" t="s">
        <v>669</v>
      </c>
      <c r="R526" s="69">
        <v>15600</v>
      </c>
      <c r="S526" s="69">
        <v>321485</v>
      </c>
      <c r="U526" s="77" t="s">
        <v>690</v>
      </c>
      <c r="V526" s="69">
        <v>7500</v>
      </c>
      <c r="W526" s="69">
        <v>1683543</v>
      </c>
      <c r="Y526" s="38">
        <v>0</v>
      </c>
      <c r="Z526" s="38">
        <v>3730818</v>
      </c>
      <c r="AA526" s="38"/>
    </row>
    <row r="527" spans="1:27" ht="15">
      <c r="A527" s="61">
        <v>500</v>
      </c>
      <c r="B527" s="62" t="s">
        <v>662</v>
      </c>
      <c r="C527" s="61" t="s">
        <v>663</v>
      </c>
      <c r="D527" s="61" t="s">
        <v>661</v>
      </c>
      <c r="E527" s="16" t="s">
        <v>664</v>
      </c>
      <c r="F527" s="157">
        <f t="shared" si="40"/>
        <v>710869</v>
      </c>
      <c r="G527" s="158">
        <v>0</v>
      </c>
      <c r="H527" s="158">
        <v>305569</v>
      </c>
      <c r="I527" s="30">
        <f t="shared" si="36"/>
        <v>0</v>
      </c>
      <c r="J527" s="30">
        <f t="shared" si="37"/>
        <v>126410</v>
      </c>
      <c r="K527" s="158">
        <v>11000</v>
      </c>
      <c r="L527" s="158">
        <v>394300</v>
      </c>
      <c r="M527" s="38">
        <f t="shared" si="38"/>
        <v>0</v>
      </c>
      <c r="N527" s="38">
        <f t="shared" si="39"/>
        <v>91650</v>
      </c>
      <c r="Q527" s="77" t="s">
        <v>672</v>
      </c>
      <c r="R527" s="69">
        <v>286150</v>
      </c>
      <c r="S527" s="69">
        <v>3053523</v>
      </c>
      <c r="U527" s="77" t="s">
        <v>693</v>
      </c>
      <c r="V527" s="69">
        <v>45800</v>
      </c>
      <c r="W527" s="69">
        <v>907238</v>
      </c>
      <c r="Y527" s="38">
        <v>0</v>
      </c>
      <c r="Z527" s="38">
        <v>91650</v>
      </c>
      <c r="AA527" s="38"/>
    </row>
    <row r="528" spans="1:27" ht="15">
      <c r="A528" s="61">
        <v>501</v>
      </c>
      <c r="B528" s="62" t="s">
        <v>665</v>
      </c>
      <c r="C528" s="61" t="s">
        <v>666</v>
      </c>
      <c r="D528" s="61" t="s">
        <v>661</v>
      </c>
      <c r="E528" s="16" t="s">
        <v>667</v>
      </c>
      <c r="F528" s="157">
        <f t="shared" si="40"/>
        <v>3377263</v>
      </c>
      <c r="G528" s="158">
        <v>0</v>
      </c>
      <c r="H528" s="158">
        <v>1799124</v>
      </c>
      <c r="I528" s="30">
        <f t="shared" si="36"/>
        <v>223270</v>
      </c>
      <c r="J528" s="30">
        <f t="shared" si="37"/>
        <v>1837855</v>
      </c>
      <c r="K528" s="158">
        <v>60900</v>
      </c>
      <c r="L528" s="158">
        <v>1517239</v>
      </c>
      <c r="M528" s="38">
        <f t="shared" si="38"/>
        <v>62201</v>
      </c>
      <c r="N528" s="38">
        <f t="shared" si="39"/>
        <v>701036</v>
      </c>
      <c r="Q528" s="77" t="s">
        <v>675</v>
      </c>
      <c r="R528" s="69">
        <v>605200</v>
      </c>
      <c r="S528" s="69">
        <v>2264625</v>
      </c>
      <c r="U528" s="77" t="s">
        <v>696</v>
      </c>
      <c r="V528" s="67">
        <v>1500</v>
      </c>
      <c r="W528" s="69">
        <v>1106654</v>
      </c>
      <c r="Y528" s="38">
        <v>62201</v>
      </c>
      <c r="Z528" s="38">
        <v>701036</v>
      </c>
      <c r="AA528" s="38"/>
    </row>
    <row r="529" spans="1:27" ht="15">
      <c r="A529" s="61">
        <v>502</v>
      </c>
      <c r="B529" s="62" t="s">
        <v>668</v>
      </c>
      <c r="C529" s="61" t="s">
        <v>669</v>
      </c>
      <c r="D529" s="61" t="s">
        <v>661</v>
      </c>
      <c r="E529" s="16" t="s">
        <v>670</v>
      </c>
      <c r="F529" s="157">
        <f t="shared" si="40"/>
        <v>720388</v>
      </c>
      <c r="G529" s="158">
        <v>0</v>
      </c>
      <c r="H529" s="158">
        <v>277746</v>
      </c>
      <c r="I529" s="30">
        <f t="shared" si="36"/>
        <v>15600</v>
      </c>
      <c r="J529" s="30">
        <f t="shared" si="37"/>
        <v>321485</v>
      </c>
      <c r="K529" s="158">
        <v>251000</v>
      </c>
      <c r="L529" s="158">
        <v>191642</v>
      </c>
      <c r="M529" s="38">
        <f t="shared" si="38"/>
        <v>0</v>
      </c>
      <c r="N529" s="38">
        <f t="shared" si="39"/>
        <v>139695</v>
      </c>
      <c r="Q529" s="77" t="s">
        <v>678</v>
      </c>
      <c r="R529" s="69">
        <v>85460</v>
      </c>
      <c r="S529" s="69">
        <v>747414</v>
      </c>
      <c r="U529" s="77" t="s">
        <v>699</v>
      </c>
      <c r="V529" s="67">
        <v>28800</v>
      </c>
      <c r="W529" s="69">
        <v>304640</v>
      </c>
      <c r="Y529" s="38">
        <v>0</v>
      </c>
      <c r="Z529" s="38">
        <v>139695</v>
      </c>
      <c r="AA529" s="38"/>
    </row>
    <row r="530" spans="1:27" ht="15">
      <c r="A530" s="61">
        <v>503</v>
      </c>
      <c r="B530" s="62" t="s">
        <v>671</v>
      </c>
      <c r="C530" s="61" t="s">
        <v>672</v>
      </c>
      <c r="D530" s="61" t="s">
        <v>661</v>
      </c>
      <c r="E530" s="16" t="s">
        <v>673</v>
      </c>
      <c r="F530" s="157">
        <f t="shared" si="40"/>
        <v>3856379</v>
      </c>
      <c r="G530" s="158">
        <v>351900</v>
      </c>
      <c r="H530" s="158">
        <v>2950839</v>
      </c>
      <c r="I530" s="30">
        <f t="shared" si="36"/>
        <v>286150</v>
      </c>
      <c r="J530" s="30">
        <f t="shared" si="37"/>
        <v>3053523</v>
      </c>
      <c r="K530" s="158">
        <v>27607</v>
      </c>
      <c r="L530" s="158">
        <v>526033</v>
      </c>
      <c r="M530" s="38">
        <f t="shared" si="38"/>
        <v>0</v>
      </c>
      <c r="N530" s="38">
        <f t="shared" si="39"/>
        <v>674424</v>
      </c>
      <c r="Q530" s="77" t="s">
        <v>681</v>
      </c>
      <c r="R530" s="69">
        <v>35332</v>
      </c>
      <c r="S530" s="69">
        <v>1066680</v>
      </c>
      <c r="U530" s="77" t="s">
        <v>702</v>
      </c>
      <c r="V530" s="67"/>
      <c r="W530" s="69">
        <v>149626</v>
      </c>
      <c r="Y530" s="38">
        <v>0</v>
      </c>
      <c r="Z530" s="38">
        <v>674424</v>
      </c>
      <c r="AA530" s="38"/>
    </row>
    <row r="531" spans="1:27" ht="15">
      <c r="A531" s="61">
        <v>504</v>
      </c>
      <c r="B531" s="62" t="s">
        <v>674</v>
      </c>
      <c r="C531" s="61" t="s">
        <v>675</v>
      </c>
      <c r="D531" s="61" t="s">
        <v>661</v>
      </c>
      <c r="E531" s="16" t="s">
        <v>676</v>
      </c>
      <c r="F531" s="157">
        <f t="shared" si="40"/>
        <v>6978374</v>
      </c>
      <c r="G531" s="158">
        <v>2078250</v>
      </c>
      <c r="H531" s="158">
        <v>3872295</v>
      </c>
      <c r="I531" s="30">
        <f t="shared" si="36"/>
        <v>605200</v>
      </c>
      <c r="J531" s="30">
        <f t="shared" si="37"/>
        <v>2264625</v>
      </c>
      <c r="K531" s="158">
        <v>125700</v>
      </c>
      <c r="L531" s="158">
        <v>902129</v>
      </c>
      <c r="M531" s="38">
        <f t="shared" si="38"/>
        <v>100</v>
      </c>
      <c r="N531" s="38">
        <f t="shared" si="39"/>
        <v>8820927</v>
      </c>
      <c r="Q531" s="77" t="s">
        <v>684</v>
      </c>
      <c r="R531" s="69">
        <v>62495</v>
      </c>
      <c r="S531" s="69">
        <v>265806</v>
      </c>
      <c r="U531" s="77" t="s">
        <v>705</v>
      </c>
      <c r="V531" s="69">
        <v>12500</v>
      </c>
      <c r="W531" s="69">
        <v>3314858</v>
      </c>
      <c r="Y531" s="38">
        <v>100</v>
      </c>
      <c r="Z531" s="38">
        <v>8820927</v>
      </c>
      <c r="AA531" s="38"/>
    </row>
    <row r="532" spans="1:27" ht="15">
      <c r="A532" s="61">
        <v>505</v>
      </c>
      <c r="B532" s="62" t="s">
        <v>677</v>
      </c>
      <c r="C532" s="61" t="s">
        <v>678</v>
      </c>
      <c r="D532" s="61" t="s">
        <v>661</v>
      </c>
      <c r="E532" s="16" t="s">
        <v>679</v>
      </c>
      <c r="F532" s="157">
        <f t="shared" si="40"/>
        <v>1534264</v>
      </c>
      <c r="G532" s="158">
        <v>14</v>
      </c>
      <c r="H532" s="158">
        <v>677985</v>
      </c>
      <c r="I532" s="30">
        <f t="shared" si="36"/>
        <v>85460</v>
      </c>
      <c r="J532" s="30">
        <f t="shared" si="37"/>
        <v>747414</v>
      </c>
      <c r="K532" s="158">
        <v>12648</v>
      </c>
      <c r="L532" s="158">
        <v>843617</v>
      </c>
      <c r="M532" s="38">
        <f t="shared" si="38"/>
        <v>0</v>
      </c>
      <c r="N532" s="38">
        <f t="shared" si="39"/>
        <v>1154165</v>
      </c>
      <c r="Q532" s="77" t="s">
        <v>687</v>
      </c>
      <c r="R532" s="69">
        <v>10050</v>
      </c>
      <c r="S532" s="69">
        <v>634473</v>
      </c>
      <c r="U532" s="77" t="s">
        <v>708</v>
      </c>
      <c r="V532" s="69">
        <v>1000</v>
      </c>
      <c r="W532" s="69">
        <v>79900</v>
      </c>
      <c r="Y532" s="38">
        <v>0</v>
      </c>
      <c r="Z532" s="38">
        <v>1154165</v>
      </c>
      <c r="AA532" s="38"/>
    </row>
    <row r="533" spans="1:27" ht="15">
      <c r="A533" s="61">
        <v>506</v>
      </c>
      <c r="B533" s="62" t="s">
        <v>680</v>
      </c>
      <c r="C533" s="61" t="s">
        <v>681</v>
      </c>
      <c r="D533" s="61" t="s">
        <v>661</v>
      </c>
      <c r="E533" s="16" t="s">
        <v>682</v>
      </c>
      <c r="F533" s="157">
        <f t="shared" si="40"/>
        <v>4463404</v>
      </c>
      <c r="G533" s="158">
        <v>0</v>
      </c>
      <c r="H533" s="158">
        <v>951611</v>
      </c>
      <c r="I533" s="30">
        <f t="shared" si="36"/>
        <v>35332</v>
      </c>
      <c r="J533" s="30">
        <f t="shared" si="37"/>
        <v>1066680</v>
      </c>
      <c r="K533" s="158">
        <v>3268123</v>
      </c>
      <c r="L533" s="158">
        <v>243670</v>
      </c>
      <c r="M533" s="38">
        <f t="shared" si="38"/>
        <v>27000</v>
      </c>
      <c r="N533" s="38">
        <f t="shared" si="39"/>
        <v>90573</v>
      </c>
      <c r="Q533" s="77" t="s">
        <v>690</v>
      </c>
      <c r="R533" s="69">
        <v>466715</v>
      </c>
      <c r="S533" s="69">
        <v>1295758</v>
      </c>
      <c r="U533" s="77" t="s">
        <v>711</v>
      </c>
      <c r="V533" s="69">
        <v>36000</v>
      </c>
      <c r="W533" s="69">
        <v>32228</v>
      </c>
      <c r="Y533" s="38">
        <v>27000</v>
      </c>
      <c r="Z533" s="38">
        <v>90573</v>
      </c>
      <c r="AA533" s="38"/>
    </row>
    <row r="534" spans="1:27" ht="15">
      <c r="A534" s="61">
        <v>507</v>
      </c>
      <c r="B534" s="62" t="s">
        <v>683</v>
      </c>
      <c r="C534" s="61" t="s">
        <v>684</v>
      </c>
      <c r="D534" s="61" t="s">
        <v>661</v>
      </c>
      <c r="E534" s="16" t="s">
        <v>685</v>
      </c>
      <c r="F534" s="157">
        <f t="shared" si="40"/>
        <v>4611806</v>
      </c>
      <c r="G534" s="158">
        <v>870650</v>
      </c>
      <c r="H534" s="158">
        <v>621692</v>
      </c>
      <c r="I534" s="30">
        <f t="shared" si="36"/>
        <v>62495</v>
      </c>
      <c r="J534" s="30">
        <f t="shared" si="37"/>
        <v>265806</v>
      </c>
      <c r="K534" s="158">
        <v>2051136</v>
      </c>
      <c r="L534" s="158">
        <v>1068328</v>
      </c>
      <c r="M534" s="38">
        <f t="shared" si="38"/>
        <v>0</v>
      </c>
      <c r="N534" s="38">
        <f t="shared" si="39"/>
        <v>982577</v>
      </c>
      <c r="Q534" s="77" t="s">
        <v>693</v>
      </c>
      <c r="R534" s="69">
        <v>364880</v>
      </c>
      <c r="S534" s="69">
        <v>1928766</v>
      </c>
      <c r="U534" s="77" t="s">
        <v>714</v>
      </c>
      <c r="V534" s="69">
        <v>249300</v>
      </c>
      <c r="W534" s="69">
        <v>3509486</v>
      </c>
      <c r="Y534" s="38">
        <v>0</v>
      </c>
      <c r="Z534" s="38">
        <v>982577</v>
      </c>
      <c r="AA534" s="38"/>
    </row>
    <row r="535" spans="1:27" ht="15">
      <c r="A535" s="61">
        <v>508</v>
      </c>
      <c r="B535" s="62" t="s">
        <v>686</v>
      </c>
      <c r="C535" s="61" t="s">
        <v>687</v>
      </c>
      <c r="D535" s="61" t="s">
        <v>661</v>
      </c>
      <c r="E535" s="16" t="s">
        <v>688</v>
      </c>
      <c r="F535" s="157">
        <f t="shared" si="40"/>
        <v>1980209</v>
      </c>
      <c r="G535" s="158">
        <v>1027050</v>
      </c>
      <c r="H535" s="158">
        <v>727430</v>
      </c>
      <c r="I535" s="30">
        <f t="shared" si="36"/>
        <v>10050</v>
      </c>
      <c r="J535" s="30">
        <f t="shared" si="37"/>
        <v>634473</v>
      </c>
      <c r="K535" s="158">
        <v>10500</v>
      </c>
      <c r="L535" s="158">
        <v>215229</v>
      </c>
      <c r="M535" s="38">
        <f t="shared" si="38"/>
        <v>0</v>
      </c>
      <c r="N535" s="38">
        <f t="shared" si="39"/>
        <v>491967</v>
      </c>
      <c r="Q535" s="77" t="s">
        <v>696</v>
      </c>
      <c r="R535" s="69">
        <v>870855</v>
      </c>
      <c r="S535" s="69">
        <v>4211797</v>
      </c>
      <c r="U535" s="77" t="s">
        <v>717</v>
      </c>
      <c r="V535" s="69"/>
      <c r="W535" s="69">
        <v>17716</v>
      </c>
      <c r="Y535" s="38">
        <v>0</v>
      </c>
      <c r="Z535" s="38">
        <v>491967</v>
      </c>
      <c r="AA535" s="38"/>
    </row>
    <row r="536" spans="1:27" ht="15">
      <c r="A536" s="61">
        <v>509</v>
      </c>
      <c r="B536" s="62" t="s">
        <v>689</v>
      </c>
      <c r="C536" s="61" t="s">
        <v>690</v>
      </c>
      <c r="D536" s="61" t="s">
        <v>661</v>
      </c>
      <c r="E536" s="16" t="s">
        <v>691</v>
      </c>
      <c r="F536" s="157">
        <f t="shared" si="40"/>
        <v>6337881</v>
      </c>
      <c r="G536" s="158">
        <v>220500</v>
      </c>
      <c r="H536" s="158">
        <v>1795000</v>
      </c>
      <c r="I536" s="30">
        <f t="shared" si="36"/>
        <v>466715</v>
      </c>
      <c r="J536" s="30">
        <f t="shared" si="37"/>
        <v>1295758</v>
      </c>
      <c r="K536" s="158">
        <v>3544790</v>
      </c>
      <c r="L536" s="158">
        <v>777591</v>
      </c>
      <c r="M536" s="38">
        <f t="shared" si="38"/>
        <v>7500</v>
      </c>
      <c r="N536" s="38">
        <f t="shared" si="39"/>
        <v>1683543</v>
      </c>
      <c r="Q536" s="77" t="s">
        <v>699</v>
      </c>
      <c r="R536" s="69">
        <v>19300</v>
      </c>
      <c r="S536" s="69">
        <v>618702</v>
      </c>
      <c r="U536" s="77" t="s">
        <v>720</v>
      </c>
      <c r="V536" s="69">
        <v>299101</v>
      </c>
      <c r="W536" s="69">
        <v>279801</v>
      </c>
      <c r="Y536" s="38">
        <v>7500</v>
      </c>
      <c r="Z536" s="38">
        <v>1683543</v>
      </c>
      <c r="AA536" s="38"/>
    </row>
    <row r="537" spans="1:27" ht="15">
      <c r="A537" s="61">
        <v>510</v>
      </c>
      <c r="B537" s="62" t="s">
        <v>692</v>
      </c>
      <c r="C537" s="61" t="s">
        <v>693</v>
      </c>
      <c r="D537" s="61" t="s">
        <v>661</v>
      </c>
      <c r="E537" s="16" t="s">
        <v>694</v>
      </c>
      <c r="F537" s="157">
        <f t="shared" si="40"/>
        <v>7888713</v>
      </c>
      <c r="G537" s="158">
        <v>1411999</v>
      </c>
      <c r="H537" s="158">
        <v>2672242</v>
      </c>
      <c r="I537" s="30">
        <f t="shared" si="36"/>
        <v>364880</v>
      </c>
      <c r="J537" s="30">
        <f t="shared" si="37"/>
        <v>1928766</v>
      </c>
      <c r="K537" s="158">
        <v>735313</v>
      </c>
      <c r="L537" s="158">
        <v>3069159</v>
      </c>
      <c r="M537" s="38">
        <f t="shared" si="38"/>
        <v>45800</v>
      </c>
      <c r="N537" s="38">
        <f t="shared" si="39"/>
        <v>907238</v>
      </c>
      <c r="Q537" s="77" t="s">
        <v>702</v>
      </c>
      <c r="R537" s="69">
        <v>19800</v>
      </c>
      <c r="S537" s="69">
        <v>789094</v>
      </c>
      <c r="U537" s="77" t="s">
        <v>723</v>
      </c>
      <c r="V537" s="69">
        <v>16600</v>
      </c>
      <c r="W537" s="69">
        <v>365265</v>
      </c>
      <c r="Y537" s="38">
        <v>45800</v>
      </c>
      <c r="Z537" s="38">
        <v>907238</v>
      </c>
      <c r="AA537" s="38"/>
    </row>
    <row r="538" spans="1:27" ht="15">
      <c r="A538" s="61">
        <v>511</v>
      </c>
      <c r="B538" s="62" t="s">
        <v>695</v>
      </c>
      <c r="C538" s="61" t="s">
        <v>696</v>
      </c>
      <c r="D538" s="61" t="s">
        <v>661</v>
      </c>
      <c r="E538" s="16" t="s">
        <v>697</v>
      </c>
      <c r="F538" s="157">
        <f t="shared" si="40"/>
        <v>14802864</v>
      </c>
      <c r="G538" s="158">
        <v>757200</v>
      </c>
      <c r="H538" s="158">
        <v>5750737</v>
      </c>
      <c r="I538" s="30">
        <f t="shared" si="36"/>
        <v>870855</v>
      </c>
      <c r="J538" s="30">
        <f t="shared" si="37"/>
        <v>4211797</v>
      </c>
      <c r="K538" s="158">
        <v>5885621</v>
      </c>
      <c r="L538" s="158">
        <v>2409306</v>
      </c>
      <c r="M538" s="38">
        <f t="shared" si="38"/>
        <v>1500</v>
      </c>
      <c r="N538" s="38">
        <f t="shared" si="39"/>
        <v>1106654</v>
      </c>
      <c r="Q538" s="77" t="s">
        <v>705</v>
      </c>
      <c r="R538" s="69">
        <v>3000</v>
      </c>
      <c r="S538" s="69">
        <v>1267510</v>
      </c>
      <c r="U538" s="77" t="s">
        <v>726</v>
      </c>
      <c r="V538" s="69">
        <v>31732</v>
      </c>
      <c r="W538" s="69">
        <v>7323867</v>
      </c>
      <c r="Y538" s="38">
        <v>1500</v>
      </c>
      <c r="Z538" s="38">
        <v>1106654</v>
      </c>
      <c r="AA538" s="38"/>
    </row>
    <row r="539" spans="1:27" ht="15">
      <c r="A539" s="61">
        <v>512</v>
      </c>
      <c r="B539" s="62" t="s">
        <v>698</v>
      </c>
      <c r="C539" s="61" t="s">
        <v>699</v>
      </c>
      <c r="D539" s="61" t="s">
        <v>661</v>
      </c>
      <c r="E539" s="16" t="s">
        <v>700</v>
      </c>
      <c r="F539" s="157">
        <f t="shared" si="40"/>
        <v>1258141</v>
      </c>
      <c r="G539" s="158">
        <v>0</v>
      </c>
      <c r="H539" s="158">
        <v>947749</v>
      </c>
      <c r="I539" s="30">
        <f t="shared" si="36"/>
        <v>19300</v>
      </c>
      <c r="J539" s="30">
        <f t="shared" si="37"/>
        <v>618702</v>
      </c>
      <c r="K539" s="158">
        <v>140100</v>
      </c>
      <c r="L539" s="158">
        <v>170292</v>
      </c>
      <c r="M539" s="38">
        <f t="shared" si="38"/>
        <v>28800</v>
      </c>
      <c r="N539" s="38">
        <f t="shared" si="39"/>
        <v>304640</v>
      </c>
      <c r="Q539" s="77" t="s">
        <v>708</v>
      </c>
      <c r="R539" s="69">
        <v>19600</v>
      </c>
      <c r="S539" s="69">
        <v>278713</v>
      </c>
      <c r="U539" s="77" t="s">
        <v>737</v>
      </c>
      <c r="V539" s="67"/>
      <c r="W539" s="69">
        <v>6001</v>
      </c>
      <c r="Y539" s="38">
        <v>28800</v>
      </c>
      <c r="Z539" s="38">
        <v>304640</v>
      </c>
      <c r="AA539" s="38"/>
    </row>
    <row r="540" spans="1:27" ht="15">
      <c r="A540" s="61">
        <v>513</v>
      </c>
      <c r="B540" s="62" t="s">
        <v>701</v>
      </c>
      <c r="C540" s="61" t="s">
        <v>702</v>
      </c>
      <c r="D540" s="61" t="s">
        <v>661</v>
      </c>
      <c r="E540" s="16" t="s">
        <v>703</v>
      </c>
      <c r="F540" s="157">
        <f t="shared" si="40"/>
        <v>1083783</v>
      </c>
      <c r="G540" s="158">
        <v>316600</v>
      </c>
      <c r="H540" s="158">
        <v>577954</v>
      </c>
      <c r="I540" s="30">
        <f t="shared" si="36"/>
        <v>19800</v>
      </c>
      <c r="J540" s="30">
        <f t="shared" si="37"/>
        <v>789094</v>
      </c>
      <c r="K540" s="158">
        <v>0</v>
      </c>
      <c r="L540" s="158">
        <v>189229</v>
      </c>
      <c r="M540" s="38">
        <f t="shared" si="38"/>
        <v>0</v>
      </c>
      <c r="N540" s="38">
        <f t="shared" si="39"/>
        <v>149626</v>
      </c>
      <c r="Q540" s="77" t="s">
        <v>711</v>
      </c>
      <c r="R540" s="69">
        <v>242220</v>
      </c>
      <c r="S540" s="69">
        <v>356710</v>
      </c>
      <c r="U540" s="77" t="s">
        <v>740</v>
      </c>
      <c r="V540" s="69">
        <v>26217</v>
      </c>
      <c r="W540" s="69">
        <v>3229962</v>
      </c>
      <c r="Y540" s="38">
        <v>0</v>
      </c>
      <c r="Z540" s="38">
        <v>149626</v>
      </c>
      <c r="AA540" s="38"/>
    </row>
    <row r="541" spans="1:27" ht="15">
      <c r="A541" s="61">
        <v>514</v>
      </c>
      <c r="B541" s="62" t="s">
        <v>704</v>
      </c>
      <c r="C541" s="61" t="s">
        <v>705</v>
      </c>
      <c r="D541" s="61" t="s">
        <v>661</v>
      </c>
      <c r="E541" s="16" t="s">
        <v>706</v>
      </c>
      <c r="F541" s="157">
        <f t="shared" si="40"/>
        <v>9592237</v>
      </c>
      <c r="G541" s="158">
        <v>0</v>
      </c>
      <c r="H541" s="158">
        <v>1241072</v>
      </c>
      <c r="I541" s="30">
        <f aca="true" t="shared" si="41" ref="I541:I595">VLOOKUP(C541,Q$28:S$600,2,FALSE)</f>
        <v>3000</v>
      </c>
      <c r="J541" s="30">
        <f aca="true" t="shared" si="42" ref="J541:J595">VLOOKUP(C541,Q$28:S$600,3,FALSE)</f>
        <v>1267510</v>
      </c>
      <c r="K541" s="158">
        <v>71708</v>
      </c>
      <c r="L541" s="158">
        <v>8279457</v>
      </c>
      <c r="M541" s="38">
        <f aca="true" t="shared" si="43" ref="M541:M595">VLOOKUP(C541,U$28:W$600,2,FALSE)</f>
        <v>12500</v>
      </c>
      <c r="N541" s="38">
        <f aca="true" t="shared" si="44" ref="N541:N595">VLOOKUP(C541,U$28:W$600,3,FALSE)</f>
        <v>3314858</v>
      </c>
      <c r="Q541" s="77" t="s">
        <v>714</v>
      </c>
      <c r="R541" s="69">
        <v>1899651</v>
      </c>
      <c r="S541" s="69">
        <v>9486262</v>
      </c>
      <c r="U541" s="77" t="s">
        <v>742</v>
      </c>
      <c r="V541" s="69">
        <v>987726</v>
      </c>
      <c r="W541" s="69">
        <v>5059595</v>
      </c>
      <c r="Y541" s="38">
        <v>12500</v>
      </c>
      <c r="Z541" s="38">
        <v>3314858</v>
      </c>
      <c r="AA541" s="38"/>
    </row>
    <row r="542" spans="1:27" ht="15">
      <c r="A542" s="61">
        <v>515</v>
      </c>
      <c r="B542" s="62" t="s">
        <v>707</v>
      </c>
      <c r="C542" s="61" t="s">
        <v>708</v>
      </c>
      <c r="D542" s="61" t="s">
        <v>661</v>
      </c>
      <c r="E542" s="16" t="s">
        <v>709</v>
      </c>
      <c r="F542" s="157">
        <f t="shared" si="40"/>
        <v>590499</v>
      </c>
      <c r="G542" s="158">
        <v>0</v>
      </c>
      <c r="H542" s="158">
        <v>401792</v>
      </c>
      <c r="I542" s="30">
        <f t="shared" si="41"/>
        <v>19600</v>
      </c>
      <c r="J542" s="30">
        <f t="shared" si="42"/>
        <v>278713</v>
      </c>
      <c r="K542" s="158">
        <v>9060</v>
      </c>
      <c r="L542" s="158">
        <v>179647</v>
      </c>
      <c r="M542" s="38">
        <f t="shared" si="43"/>
        <v>1000</v>
      </c>
      <c r="N542" s="38">
        <f t="shared" si="44"/>
        <v>79900</v>
      </c>
      <c r="Q542" s="77" t="s">
        <v>717</v>
      </c>
      <c r="R542" s="69">
        <v>30000</v>
      </c>
      <c r="S542" s="69">
        <v>1030893</v>
      </c>
      <c r="U542" s="77" t="s">
        <v>746</v>
      </c>
      <c r="V542" s="69">
        <v>805000</v>
      </c>
      <c r="W542" s="69">
        <v>16893873</v>
      </c>
      <c r="Y542" s="38">
        <v>1000</v>
      </c>
      <c r="Z542" s="38">
        <v>79900</v>
      </c>
      <c r="AA542" s="38"/>
    </row>
    <row r="543" spans="1:27" ht="15">
      <c r="A543" s="61">
        <v>516</v>
      </c>
      <c r="B543" s="62" t="s">
        <v>710</v>
      </c>
      <c r="C543" s="61" t="s">
        <v>711</v>
      </c>
      <c r="D543" s="61" t="s">
        <v>661</v>
      </c>
      <c r="E543" s="16" t="s">
        <v>712</v>
      </c>
      <c r="F543" s="157">
        <f t="shared" si="40"/>
        <v>1246357</v>
      </c>
      <c r="G543" s="158">
        <v>14000</v>
      </c>
      <c r="H543" s="158">
        <v>831719</v>
      </c>
      <c r="I543" s="30">
        <f t="shared" si="41"/>
        <v>242220</v>
      </c>
      <c r="J543" s="30">
        <f t="shared" si="42"/>
        <v>356710</v>
      </c>
      <c r="K543" s="158">
        <v>262563</v>
      </c>
      <c r="L543" s="158">
        <v>138075</v>
      </c>
      <c r="M543" s="38">
        <f t="shared" si="43"/>
        <v>36000</v>
      </c>
      <c r="N543" s="38">
        <f t="shared" si="44"/>
        <v>32228</v>
      </c>
      <c r="Q543" s="77" t="s">
        <v>720</v>
      </c>
      <c r="R543" s="69">
        <v>708140</v>
      </c>
      <c r="S543" s="69">
        <v>1026431</v>
      </c>
      <c r="U543" s="77" t="s">
        <v>749</v>
      </c>
      <c r="V543" s="67">
        <v>8625000</v>
      </c>
      <c r="W543" s="69">
        <v>3622334</v>
      </c>
      <c r="Y543" s="38">
        <v>36000</v>
      </c>
      <c r="Z543" s="38">
        <v>32228</v>
      </c>
      <c r="AA543" s="38"/>
    </row>
    <row r="544" spans="1:27" ht="15">
      <c r="A544" s="61">
        <v>517</v>
      </c>
      <c r="B544" s="62" t="s">
        <v>713</v>
      </c>
      <c r="C544" s="61" t="s">
        <v>714</v>
      </c>
      <c r="D544" s="61" t="s">
        <v>661</v>
      </c>
      <c r="E544" s="16" t="s">
        <v>715</v>
      </c>
      <c r="F544" s="157">
        <f t="shared" si="40"/>
        <v>28229300</v>
      </c>
      <c r="G544" s="158">
        <v>4142152</v>
      </c>
      <c r="H544" s="158">
        <v>17066265</v>
      </c>
      <c r="I544" s="30">
        <f t="shared" si="41"/>
        <v>1899651</v>
      </c>
      <c r="J544" s="30">
        <f t="shared" si="42"/>
        <v>9486262</v>
      </c>
      <c r="K544" s="158">
        <v>425100</v>
      </c>
      <c r="L544" s="158">
        <v>6595783</v>
      </c>
      <c r="M544" s="38">
        <f t="shared" si="43"/>
        <v>249300</v>
      </c>
      <c r="N544" s="38">
        <f t="shared" si="44"/>
        <v>3509486</v>
      </c>
      <c r="Q544" s="77" t="s">
        <v>723</v>
      </c>
      <c r="R544" s="69">
        <v>16246</v>
      </c>
      <c r="S544" s="69">
        <v>273823</v>
      </c>
      <c r="U544" s="77" t="s">
        <v>752</v>
      </c>
      <c r="V544" s="67">
        <v>1638738</v>
      </c>
      <c r="W544" s="69">
        <v>26395713</v>
      </c>
      <c r="Y544" s="38">
        <v>249300</v>
      </c>
      <c r="Z544" s="38">
        <v>3509486</v>
      </c>
      <c r="AA544" s="38"/>
    </row>
    <row r="545" spans="1:27" ht="15">
      <c r="A545" s="61">
        <v>518</v>
      </c>
      <c r="B545" s="62" t="s">
        <v>716</v>
      </c>
      <c r="C545" s="61" t="s">
        <v>717</v>
      </c>
      <c r="D545" s="61" t="s">
        <v>661</v>
      </c>
      <c r="E545" s="16" t="s">
        <v>718</v>
      </c>
      <c r="F545" s="157">
        <f t="shared" si="40"/>
        <v>2513696</v>
      </c>
      <c r="G545" s="158">
        <v>0</v>
      </c>
      <c r="H545" s="158">
        <v>1362291</v>
      </c>
      <c r="I545" s="30">
        <f t="shared" si="41"/>
        <v>30000</v>
      </c>
      <c r="J545" s="30">
        <f t="shared" si="42"/>
        <v>1030893</v>
      </c>
      <c r="K545" s="158">
        <v>0</v>
      </c>
      <c r="L545" s="158">
        <v>1151405</v>
      </c>
      <c r="M545" s="38">
        <f t="shared" si="43"/>
        <v>0</v>
      </c>
      <c r="N545" s="38">
        <f t="shared" si="44"/>
        <v>17716</v>
      </c>
      <c r="Q545" s="77" t="s">
        <v>726</v>
      </c>
      <c r="R545" s="69">
        <v>1212562</v>
      </c>
      <c r="S545" s="69">
        <v>6470442</v>
      </c>
      <c r="U545" s="77" t="s">
        <v>755</v>
      </c>
      <c r="V545" s="67">
        <v>119000</v>
      </c>
      <c r="W545" s="69">
        <v>358527</v>
      </c>
      <c r="Y545" s="38">
        <v>0</v>
      </c>
      <c r="Z545" s="38">
        <v>17716</v>
      </c>
      <c r="AA545" s="38"/>
    </row>
    <row r="546" spans="1:27" ht="15">
      <c r="A546" s="61">
        <v>519</v>
      </c>
      <c r="B546" s="62" t="s">
        <v>719</v>
      </c>
      <c r="C546" s="61" t="s">
        <v>720</v>
      </c>
      <c r="D546" s="61" t="s">
        <v>661</v>
      </c>
      <c r="E546" s="16" t="s">
        <v>721</v>
      </c>
      <c r="F546" s="157">
        <f t="shared" si="40"/>
        <v>2492972</v>
      </c>
      <c r="G546" s="158">
        <v>300000</v>
      </c>
      <c r="H546" s="158">
        <v>1253015</v>
      </c>
      <c r="I546" s="30">
        <f t="shared" si="41"/>
        <v>708140</v>
      </c>
      <c r="J546" s="30">
        <f t="shared" si="42"/>
        <v>1026431</v>
      </c>
      <c r="K546" s="158">
        <v>376580</v>
      </c>
      <c r="L546" s="158">
        <v>563377</v>
      </c>
      <c r="M546" s="38">
        <f t="shared" si="43"/>
        <v>299101</v>
      </c>
      <c r="N546" s="38">
        <f t="shared" si="44"/>
        <v>279801</v>
      </c>
      <c r="Q546" s="77" t="s">
        <v>740</v>
      </c>
      <c r="R546" s="69">
        <v>186012</v>
      </c>
      <c r="S546" s="69">
        <v>4382900</v>
      </c>
      <c r="U546" s="77" t="s">
        <v>758</v>
      </c>
      <c r="V546" s="67"/>
      <c r="W546" s="69">
        <v>900932</v>
      </c>
      <c r="Y546" s="38">
        <v>299101</v>
      </c>
      <c r="Z546" s="38">
        <v>279801</v>
      </c>
      <c r="AA546" s="38"/>
    </row>
    <row r="547" spans="1:27" ht="15">
      <c r="A547" s="61">
        <v>520</v>
      </c>
      <c r="B547" s="62" t="s">
        <v>722</v>
      </c>
      <c r="C547" s="61" t="s">
        <v>723</v>
      </c>
      <c r="D547" s="61" t="s">
        <v>661</v>
      </c>
      <c r="E547" s="16" t="s">
        <v>724</v>
      </c>
      <c r="F547" s="157">
        <f t="shared" si="40"/>
        <v>486819</v>
      </c>
      <c r="G547" s="158">
        <v>0</v>
      </c>
      <c r="H547" s="158">
        <v>329668</v>
      </c>
      <c r="I547" s="30">
        <f t="shared" si="41"/>
        <v>16246</v>
      </c>
      <c r="J547" s="30">
        <f t="shared" si="42"/>
        <v>273823</v>
      </c>
      <c r="K547" s="158">
        <v>0</v>
      </c>
      <c r="L547" s="158">
        <v>157151</v>
      </c>
      <c r="M547" s="38">
        <f t="shared" si="43"/>
        <v>16600</v>
      </c>
      <c r="N547" s="38">
        <f t="shared" si="44"/>
        <v>365265</v>
      </c>
      <c r="Q547" s="77" t="s">
        <v>742</v>
      </c>
      <c r="R547" s="69">
        <v>4913617</v>
      </c>
      <c r="S547" s="69">
        <v>7484884</v>
      </c>
      <c r="U547" s="77" t="s">
        <v>761</v>
      </c>
      <c r="V547" s="69"/>
      <c r="W547" s="69">
        <v>3579761</v>
      </c>
      <c r="Y547" s="38">
        <v>16600</v>
      </c>
      <c r="Z547" s="38">
        <v>365265</v>
      </c>
      <c r="AA547" s="38"/>
    </row>
    <row r="548" spans="1:27" ht="15">
      <c r="A548" s="61">
        <v>521</v>
      </c>
      <c r="B548" s="62" t="s">
        <v>725</v>
      </c>
      <c r="C548" s="61" t="s">
        <v>726</v>
      </c>
      <c r="D548" s="61" t="s">
        <v>661</v>
      </c>
      <c r="E548" s="16" t="s">
        <v>735</v>
      </c>
      <c r="F548" s="157">
        <f t="shared" si="40"/>
        <v>10922432</v>
      </c>
      <c r="G548" s="158">
        <v>1520100</v>
      </c>
      <c r="H548" s="158">
        <v>6419859</v>
      </c>
      <c r="I548" s="30">
        <f t="shared" si="41"/>
        <v>1212562</v>
      </c>
      <c r="J548" s="30">
        <f t="shared" si="42"/>
        <v>6470442</v>
      </c>
      <c r="K548" s="158">
        <v>304638</v>
      </c>
      <c r="L548" s="158">
        <v>2677835</v>
      </c>
      <c r="M548" s="38">
        <f t="shared" si="43"/>
        <v>31732</v>
      </c>
      <c r="N548" s="38">
        <f t="shared" si="44"/>
        <v>7323867</v>
      </c>
      <c r="Q548" s="77" t="s">
        <v>746</v>
      </c>
      <c r="R548" s="69">
        <v>3159255</v>
      </c>
      <c r="S548" s="69">
        <v>5313046</v>
      </c>
      <c r="U548" s="77" t="s">
        <v>764</v>
      </c>
      <c r="V548" s="69">
        <v>193500</v>
      </c>
      <c r="W548" s="69">
        <v>32017893</v>
      </c>
      <c r="Y548" s="38">
        <v>31732</v>
      </c>
      <c r="Z548" s="38">
        <v>7323867</v>
      </c>
      <c r="AA548" s="38"/>
    </row>
    <row r="549" spans="1:27" ht="15">
      <c r="A549" s="61">
        <v>522</v>
      </c>
      <c r="B549" s="62" t="s">
        <v>736</v>
      </c>
      <c r="C549" s="61" t="s">
        <v>737</v>
      </c>
      <c r="D549" s="61" t="s">
        <v>661</v>
      </c>
      <c r="E549" s="16" t="s">
        <v>738</v>
      </c>
      <c r="F549" s="157">
        <f t="shared" si="40"/>
        <v>1</v>
      </c>
      <c r="G549" s="158">
        <v>0</v>
      </c>
      <c r="H549" s="158">
        <v>0</v>
      </c>
      <c r="I549" s="30" t="e">
        <f t="shared" si="41"/>
        <v>#N/A</v>
      </c>
      <c r="J549" s="30" t="e">
        <f t="shared" si="42"/>
        <v>#N/A</v>
      </c>
      <c r="K549" s="158">
        <v>0</v>
      </c>
      <c r="L549" s="158">
        <v>1</v>
      </c>
      <c r="M549" s="38">
        <f t="shared" si="43"/>
        <v>0</v>
      </c>
      <c r="N549" s="38">
        <f t="shared" si="44"/>
        <v>6001</v>
      </c>
      <c r="Q549" s="77" t="s">
        <v>749</v>
      </c>
      <c r="R549" s="69">
        <v>9006932</v>
      </c>
      <c r="S549" s="69">
        <v>16718977</v>
      </c>
      <c r="U549" s="77" t="s">
        <v>767</v>
      </c>
      <c r="V549" s="69">
        <v>38052</v>
      </c>
      <c r="W549" s="69">
        <v>26406011</v>
      </c>
      <c r="Y549" s="38">
        <v>0</v>
      </c>
      <c r="Z549" s="38">
        <v>6001</v>
      </c>
      <c r="AA549" s="38"/>
    </row>
    <row r="550" spans="1:27" ht="15">
      <c r="A550" s="61">
        <v>523</v>
      </c>
      <c r="B550" s="62" t="s">
        <v>739</v>
      </c>
      <c r="C550" s="61" t="s">
        <v>740</v>
      </c>
      <c r="D550" s="61" t="s">
        <v>661</v>
      </c>
      <c r="E550" s="16" t="s">
        <v>741</v>
      </c>
      <c r="F550" s="157">
        <f t="shared" si="40"/>
        <v>16350086</v>
      </c>
      <c r="G550" s="158">
        <v>1163264</v>
      </c>
      <c r="H550" s="158">
        <v>1905670</v>
      </c>
      <c r="I550" s="30">
        <f t="shared" si="41"/>
        <v>186012</v>
      </c>
      <c r="J550" s="30">
        <f t="shared" si="42"/>
        <v>4382900</v>
      </c>
      <c r="K550" s="158">
        <v>403701</v>
      </c>
      <c r="L550" s="158">
        <v>12877451</v>
      </c>
      <c r="M550" s="38">
        <f t="shared" si="43"/>
        <v>26217</v>
      </c>
      <c r="N550" s="38">
        <f t="shared" si="44"/>
        <v>3229962</v>
      </c>
      <c r="Q550" s="77" t="s">
        <v>752</v>
      </c>
      <c r="R550" s="69">
        <v>1771600</v>
      </c>
      <c r="S550" s="69">
        <v>12009050</v>
      </c>
      <c r="U550" s="77" t="s">
        <v>770</v>
      </c>
      <c r="V550" s="67"/>
      <c r="W550" s="69">
        <v>8024172</v>
      </c>
      <c r="Y550" s="38">
        <v>26217</v>
      </c>
      <c r="Z550" s="38">
        <v>3229962</v>
      </c>
      <c r="AA550" s="38"/>
    </row>
    <row r="551" spans="1:27" ht="15">
      <c r="A551" s="61">
        <v>524</v>
      </c>
      <c r="B551" s="62" t="s">
        <v>744</v>
      </c>
      <c r="C551" s="61" t="s">
        <v>742</v>
      </c>
      <c r="D551" s="61" t="s">
        <v>743</v>
      </c>
      <c r="E551" s="16" t="s">
        <v>745</v>
      </c>
      <c r="F551" s="157">
        <f t="shared" si="40"/>
        <v>25164717</v>
      </c>
      <c r="G551" s="158">
        <v>3526600</v>
      </c>
      <c r="H551" s="158">
        <v>9721279</v>
      </c>
      <c r="I551" s="30">
        <f t="shared" si="41"/>
        <v>4913617</v>
      </c>
      <c r="J551" s="30">
        <f t="shared" si="42"/>
        <v>7484884</v>
      </c>
      <c r="K551" s="158">
        <v>1101500</v>
      </c>
      <c r="L551" s="158">
        <v>10815338</v>
      </c>
      <c r="M551" s="38">
        <f t="shared" si="43"/>
        <v>987726</v>
      </c>
      <c r="N551" s="38">
        <f t="shared" si="44"/>
        <v>5059595</v>
      </c>
      <c r="Q551" s="77" t="s">
        <v>755</v>
      </c>
      <c r="R551" s="69">
        <v>1139320</v>
      </c>
      <c r="S551" s="69">
        <v>3545915</v>
      </c>
      <c r="U551" s="77" t="s">
        <v>773</v>
      </c>
      <c r="V551" s="67">
        <v>7719375</v>
      </c>
      <c r="W551" s="69">
        <v>4122487</v>
      </c>
      <c r="Y551" s="38">
        <v>987726</v>
      </c>
      <c r="Z551" s="38">
        <v>5059595</v>
      </c>
      <c r="AA551" s="38"/>
    </row>
    <row r="552" spans="1:27" ht="15">
      <c r="A552" s="61">
        <v>525</v>
      </c>
      <c r="B552" s="62" t="s">
        <v>747</v>
      </c>
      <c r="C552" s="61" t="s">
        <v>746</v>
      </c>
      <c r="D552" s="61" t="s">
        <v>743</v>
      </c>
      <c r="E552" s="16" t="s">
        <v>748</v>
      </c>
      <c r="F552" s="157">
        <f t="shared" si="40"/>
        <v>14873791</v>
      </c>
      <c r="G552" s="158">
        <v>2569000</v>
      </c>
      <c r="H552" s="158">
        <v>6818454</v>
      </c>
      <c r="I552" s="30">
        <f t="shared" si="41"/>
        <v>3159255</v>
      </c>
      <c r="J552" s="30">
        <f t="shared" si="42"/>
        <v>5313046</v>
      </c>
      <c r="K552" s="158">
        <v>1950189</v>
      </c>
      <c r="L552" s="158">
        <v>3536148</v>
      </c>
      <c r="M552" s="38">
        <f t="shared" si="43"/>
        <v>805000</v>
      </c>
      <c r="N552" s="38">
        <f t="shared" si="44"/>
        <v>16893873</v>
      </c>
      <c r="Q552" s="77" t="s">
        <v>758</v>
      </c>
      <c r="R552" s="69">
        <v>803304</v>
      </c>
      <c r="S552" s="69">
        <v>1803229</v>
      </c>
      <c r="U552" s="77" t="s">
        <v>776</v>
      </c>
      <c r="V552" s="69"/>
      <c r="W552" s="69">
        <v>844905</v>
      </c>
      <c r="Y552" s="38">
        <v>805000</v>
      </c>
      <c r="Z552" s="38">
        <v>16893873</v>
      </c>
      <c r="AA552" s="38"/>
    </row>
    <row r="553" spans="1:27" ht="15">
      <c r="A553" s="61">
        <v>526</v>
      </c>
      <c r="B553" s="62" t="s">
        <v>750</v>
      </c>
      <c r="C553" s="61" t="s">
        <v>749</v>
      </c>
      <c r="D553" s="61" t="s">
        <v>743</v>
      </c>
      <c r="E553" s="16" t="s">
        <v>751</v>
      </c>
      <c r="F553" s="157">
        <f t="shared" si="40"/>
        <v>46101228</v>
      </c>
      <c r="G553" s="158">
        <v>17049851</v>
      </c>
      <c r="H553" s="158">
        <v>20876580</v>
      </c>
      <c r="I553" s="30">
        <f t="shared" si="41"/>
        <v>9006932</v>
      </c>
      <c r="J553" s="30">
        <f t="shared" si="42"/>
        <v>16718977</v>
      </c>
      <c r="K553" s="158">
        <v>2277254</v>
      </c>
      <c r="L553" s="158">
        <v>5897543</v>
      </c>
      <c r="M553" s="38">
        <f t="shared" si="43"/>
        <v>8625000</v>
      </c>
      <c r="N553" s="38">
        <f t="shared" si="44"/>
        <v>3622334</v>
      </c>
      <c r="Q553" s="77" t="s">
        <v>761</v>
      </c>
      <c r="R553" s="69">
        <v>152300</v>
      </c>
      <c r="S553" s="69">
        <v>2826677</v>
      </c>
      <c r="U553" s="77" t="s">
        <v>779</v>
      </c>
      <c r="V553" s="69"/>
      <c r="W553" s="69">
        <v>9486260</v>
      </c>
      <c r="Y553" s="38">
        <v>8625000</v>
      </c>
      <c r="Z553" s="38">
        <v>3622334</v>
      </c>
      <c r="AA553" s="38"/>
    </row>
    <row r="554" spans="1:27" ht="15">
      <c r="A554" s="61">
        <v>527</v>
      </c>
      <c r="B554" s="62" t="s">
        <v>753</v>
      </c>
      <c r="C554" s="61" t="s">
        <v>752</v>
      </c>
      <c r="D554" s="61" t="s">
        <v>743</v>
      </c>
      <c r="E554" s="16" t="s">
        <v>754</v>
      </c>
      <c r="F554" s="157">
        <f t="shared" si="40"/>
        <v>77937473</v>
      </c>
      <c r="G554" s="158">
        <v>16365753</v>
      </c>
      <c r="H554" s="158">
        <v>19341283</v>
      </c>
      <c r="I554" s="30">
        <f t="shared" si="41"/>
        <v>1771600</v>
      </c>
      <c r="J554" s="30">
        <f t="shared" si="42"/>
        <v>12009050</v>
      </c>
      <c r="K554" s="158">
        <v>7154261</v>
      </c>
      <c r="L554" s="158">
        <v>35076176</v>
      </c>
      <c r="M554" s="38">
        <f t="shared" si="43"/>
        <v>1638738</v>
      </c>
      <c r="N554" s="38">
        <f t="shared" si="44"/>
        <v>26395713</v>
      </c>
      <c r="Q554" s="77" t="s">
        <v>764</v>
      </c>
      <c r="R554" s="69">
        <v>955280</v>
      </c>
      <c r="S554" s="69">
        <v>1950280</v>
      </c>
      <c r="U554" s="77" t="s">
        <v>782</v>
      </c>
      <c r="V554" s="67">
        <v>26010</v>
      </c>
      <c r="W554" s="69">
        <v>1896356</v>
      </c>
      <c r="Y554" s="38">
        <v>1638738</v>
      </c>
      <c r="Z554" s="38">
        <v>26395713</v>
      </c>
      <c r="AA554" s="38"/>
    </row>
    <row r="555" spans="1:27" ht="15">
      <c r="A555" s="61">
        <v>528</v>
      </c>
      <c r="B555" s="62" t="s">
        <v>756</v>
      </c>
      <c r="C555" s="61" t="s">
        <v>755</v>
      </c>
      <c r="D555" s="61" t="s">
        <v>743</v>
      </c>
      <c r="E555" s="16" t="s">
        <v>757</v>
      </c>
      <c r="F555" s="157">
        <f t="shared" si="40"/>
        <v>7549904</v>
      </c>
      <c r="G555" s="158">
        <v>1019301</v>
      </c>
      <c r="H555" s="158">
        <v>4655411</v>
      </c>
      <c r="I555" s="30">
        <f t="shared" si="41"/>
        <v>1139320</v>
      </c>
      <c r="J555" s="30">
        <f t="shared" si="42"/>
        <v>3545915</v>
      </c>
      <c r="K555" s="158">
        <v>775900</v>
      </c>
      <c r="L555" s="158">
        <v>1099292</v>
      </c>
      <c r="M555" s="38">
        <f t="shared" si="43"/>
        <v>119000</v>
      </c>
      <c r="N555" s="38">
        <f t="shared" si="44"/>
        <v>358527</v>
      </c>
      <c r="Q555" s="77" t="s">
        <v>767</v>
      </c>
      <c r="R555" s="69">
        <v>4974898</v>
      </c>
      <c r="S555" s="69">
        <v>5734616</v>
      </c>
      <c r="U555" s="77" t="s">
        <v>785</v>
      </c>
      <c r="V555" s="67"/>
      <c r="W555" s="69">
        <v>1626317</v>
      </c>
      <c r="Y555" s="38">
        <v>119000</v>
      </c>
      <c r="Z555" s="38">
        <v>358527</v>
      </c>
      <c r="AA555" s="38"/>
    </row>
    <row r="556" spans="1:27" ht="15">
      <c r="A556" s="61">
        <v>529</v>
      </c>
      <c r="B556" s="62" t="s">
        <v>759</v>
      </c>
      <c r="C556" s="61" t="s">
        <v>758</v>
      </c>
      <c r="D556" s="61" t="s">
        <v>743</v>
      </c>
      <c r="E556" s="16" t="s">
        <v>760</v>
      </c>
      <c r="F556" s="157">
        <f t="shared" si="40"/>
        <v>18420198</v>
      </c>
      <c r="G556" s="158">
        <v>0</v>
      </c>
      <c r="H556" s="158">
        <v>1799160</v>
      </c>
      <c r="I556" s="30">
        <f t="shared" si="41"/>
        <v>803304</v>
      </c>
      <c r="J556" s="30">
        <f t="shared" si="42"/>
        <v>1803229</v>
      </c>
      <c r="K556" s="158">
        <v>16020757</v>
      </c>
      <c r="L556" s="158">
        <v>600281</v>
      </c>
      <c r="M556" s="38">
        <f t="shared" si="43"/>
        <v>0</v>
      </c>
      <c r="N556" s="38">
        <f t="shared" si="44"/>
        <v>900932</v>
      </c>
      <c r="Q556" s="77" t="s">
        <v>770</v>
      </c>
      <c r="R556" s="69">
        <v>2339800</v>
      </c>
      <c r="S556" s="69">
        <v>2990153</v>
      </c>
      <c r="U556" s="77" t="s">
        <v>788</v>
      </c>
      <c r="V556" s="67">
        <v>9507000</v>
      </c>
      <c r="W556" s="69">
        <v>1817891</v>
      </c>
      <c r="Y556" s="38">
        <v>0</v>
      </c>
      <c r="Z556" s="38">
        <v>900932</v>
      </c>
      <c r="AA556" s="38"/>
    </row>
    <row r="557" spans="1:27" ht="15">
      <c r="A557" s="61">
        <v>530</v>
      </c>
      <c r="B557" s="62" t="s">
        <v>762</v>
      </c>
      <c r="C557" s="61" t="s">
        <v>761</v>
      </c>
      <c r="D557" s="61" t="s">
        <v>743</v>
      </c>
      <c r="E557" s="16" t="s">
        <v>763</v>
      </c>
      <c r="F557" s="157">
        <f t="shared" si="40"/>
        <v>7370517</v>
      </c>
      <c r="G557" s="158">
        <v>1785652</v>
      </c>
      <c r="H557" s="158">
        <v>3967004</v>
      </c>
      <c r="I557" s="30">
        <f t="shared" si="41"/>
        <v>152300</v>
      </c>
      <c r="J557" s="30">
        <f t="shared" si="42"/>
        <v>2826677</v>
      </c>
      <c r="K557" s="158">
        <v>189600</v>
      </c>
      <c r="L557" s="158">
        <v>1428261</v>
      </c>
      <c r="M557" s="38">
        <f t="shared" si="43"/>
        <v>0</v>
      </c>
      <c r="N557" s="38">
        <f t="shared" si="44"/>
        <v>3579761</v>
      </c>
      <c r="Q557" s="77" t="s">
        <v>773</v>
      </c>
      <c r="R557" s="69">
        <v>3959965</v>
      </c>
      <c r="S557" s="69">
        <v>18669534</v>
      </c>
      <c r="U557" s="77" t="s">
        <v>791</v>
      </c>
      <c r="V557" s="69">
        <v>10700</v>
      </c>
      <c r="W557" s="69">
        <v>5006093</v>
      </c>
      <c r="Y557" s="38">
        <v>0</v>
      </c>
      <c r="Z557" s="38">
        <v>3579761</v>
      </c>
      <c r="AA557" s="38"/>
    </row>
    <row r="558" spans="1:27" ht="15">
      <c r="A558" s="61">
        <v>531</v>
      </c>
      <c r="B558" s="62" t="s">
        <v>765</v>
      </c>
      <c r="C558" s="61" t="s">
        <v>764</v>
      </c>
      <c r="D558" s="61" t="s">
        <v>743</v>
      </c>
      <c r="E558" s="16" t="s">
        <v>766</v>
      </c>
      <c r="F558" s="157">
        <f t="shared" si="40"/>
        <v>7704740</v>
      </c>
      <c r="G558" s="158">
        <v>698600</v>
      </c>
      <c r="H558" s="158">
        <v>3315154</v>
      </c>
      <c r="I558" s="30">
        <f t="shared" si="41"/>
        <v>955280</v>
      </c>
      <c r="J558" s="30">
        <f t="shared" si="42"/>
        <v>1950280</v>
      </c>
      <c r="K558" s="158">
        <v>4480</v>
      </c>
      <c r="L558" s="158">
        <v>3686506</v>
      </c>
      <c r="M558" s="38">
        <f t="shared" si="43"/>
        <v>193500</v>
      </c>
      <c r="N558" s="38">
        <f t="shared" si="44"/>
        <v>32017893</v>
      </c>
      <c r="Q558" s="77" t="s">
        <v>776</v>
      </c>
      <c r="R558" s="69">
        <v>49100</v>
      </c>
      <c r="S558" s="69">
        <v>15942486</v>
      </c>
      <c r="U558" s="77" t="s">
        <v>793</v>
      </c>
      <c r="V558" s="67"/>
      <c r="W558" s="69">
        <v>34016787</v>
      </c>
      <c r="Y558" s="38">
        <v>193500</v>
      </c>
      <c r="Z558" s="38">
        <v>32017893</v>
      </c>
      <c r="AA558" s="38"/>
    </row>
    <row r="559" spans="1:27" ht="15">
      <c r="A559" s="61">
        <v>532</v>
      </c>
      <c r="B559" s="62" t="s">
        <v>768</v>
      </c>
      <c r="C559" s="61" t="s">
        <v>767</v>
      </c>
      <c r="D559" s="61" t="s">
        <v>743</v>
      </c>
      <c r="E559" s="16" t="s">
        <v>769</v>
      </c>
      <c r="F559" s="157">
        <f t="shared" si="40"/>
        <v>74571867</v>
      </c>
      <c r="G559" s="158">
        <v>4956526</v>
      </c>
      <c r="H559" s="158">
        <v>9401263</v>
      </c>
      <c r="I559" s="30">
        <f t="shared" si="41"/>
        <v>4974898</v>
      </c>
      <c r="J559" s="30">
        <f t="shared" si="42"/>
        <v>5734616</v>
      </c>
      <c r="K559" s="158">
        <v>24812097</v>
      </c>
      <c r="L559" s="158">
        <v>35401981</v>
      </c>
      <c r="M559" s="38">
        <f t="shared" si="43"/>
        <v>38052</v>
      </c>
      <c r="N559" s="38">
        <f t="shared" si="44"/>
        <v>26406011</v>
      </c>
      <c r="Q559" s="77" t="s">
        <v>779</v>
      </c>
      <c r="R559" s="69">
        <v>630650</v>
      </c>
      <c r="S559" s="69">
        <v>4942655</v>
      </c>
      <c r="U559" s="77" t="s">
        <v>796</v>
      </c>
      <c r="V559" s="67">
        <v>1211817</v>
      </c>
      <c r="W559" s="69">
        <v>18035700</v>
      </c>
      <c r="Y559" s="38">
        <v>38052</v>
      </c>
      <c r="Z559" s="38">
        <v>26406011</v>
      </c>
      <c r="AA559" s="38"/>
    </row>
    <row r="560" spans="1:27" ht="15">
      <c r="A560" s="61">
        <v>533</v>
      </c>
      <c r="B560" s="62" t="s">
        <v>771</v>
      </c>
      <c r="C560" s="61" t="s">
        <v>770</v>
      </c>
      <c r="D560" s="61" t="s">
        <v>743</v>
      </c>
      <c r="E560" s="16" t="s">
        <v>772</v>
      </c>
      <c r="F560" s="157">
        <f t="shared" si="40"/>
        <v>15045858</v>
      </c>
      <c r="G560" s="158">
        <v>1175000</v>
      </c>
      <c r="H560" s="158">
        <v>8426914</v>
      </c>
      <c r="I560" s="30">
        <f t="shared" si="41"/>
        <v>2339800</v>
      </c>
      <c r="J560" s="30">
        <f t="shared" si="42"/>
        <v>2990153</v>
      </c>
      <c r="K560" s="158">
        <v>1267500</v>
      </c>
      <c r="L560" s="158">
        <v>4176444</v>
      </c>
      <c r="M560" s="38">
        <f t="shared" si="43"/>
        <v>0</v>
      </c>
      <c r="N560" s="38">
        <f t="shared" si="44"/>
        <v>8024172</v>
      </c>
      <c r="Q560" s="77" t="s">
        <v>782</v>
      </c>
      <c r="R560" s="69">
        <v>84657</v>
      </c>
      <c r="S560" s="69">
        <v>3397681</v>
      </c>
      <c r="U560" s="77" t="s">
        <v>798</v>
      </c>
      <c r="V560" s="67">
        <v>646350</v>
      </c>
      <c r="W560" s="69">
        <v>13722996</v>
      </c>
      <c r="Y560" s="38">
        <v>0</v>
      </c>
      <c r="Z560" s="38">
        <v>8024172</v>
      </c>
      <c r="AA560" s="38"/>
    </row>
    <row r="561" spans="1:27" ht="15">
      <c r="A561" s="61">
        <v>534</v>
      </c>
      <c r="B561" s="62" t="s">
        <v>774</v>
      </c>
      <c r="C561" s="61" t="s">
        <v>773</v>
      </c>
      <c r="D561" s="61" t="s">
        <v>743</v>
      </c>
      <c r="E561" s="16" t="s">
        <v>775</v>
      </c>
      <c r="F561" s="157">
        <f t="shared" si="40"/>
        <v>17345525</v>
      </c>
      <c r="G561" s="158">
        <v>3008000</v>
      </c>
      <c r="H561" s="158">
        <v>9841234</v>
      </c>
      <c r="I561" s="30">
        <f t="shared" si="41"/>
        <v>3959965</v>
      </c>
      <c r="J561" s="30">
        <f t="shared" si="42"/>
        <v>18669534</v>
      </c>
      <c r="K561" s="158">
        <v>227850</v>
      </c>
      <c r="L561" s="158">
        <v>4268441</v>
      </c>
      <c r="M561" s="38">
        <f t="shared" si="43"/>
        <v>7719375</v>
      </c>
      <c r="N561" s="38">
        <f t="shared" si="44"/>
        <v>4122487</v>
      </c>
      <c r="Q561" s="77" t="s">
        <v>785</v>
      </c>
      <c r="R561" s="69">
        <v>22800</v>
      </c>
      <c r="S561" s="69">
        <v>2045915</v>
      </c>
      <c r="U561" s="77" t="s">
        <v>804</v>
      </c>
      <c r="V561" s="67">
        <v>30000</v>
      </c>
      <c r="W561" s="69">
        <v>216630</v>
      </c>
      <c r="Y561" s="38">
        <v>7719375</v>
      </c>
      <c r="Z561" s="38">
        <v>4122487</v>
      </c>
      <c r="AA561" s="38"/>
    </row>
    <row r="562" spans="1:27" ht="15">
      <c r="A562" s="61">
        <v>535</v>
      </c>
      <c r="B562" s="62" t="s">
        <v>777</v>
      </c>
      <c r="C562" s="61" t="s">
        <v>776</v>
      </c>
      <c r="D562" s="61" t="s">
        <v>743</v>
      </c>
      <c r="E562" s="16" t="s">
        <v>778</v>
      </c>
      <c r="F562" s="157">
        <f t="shared" si="40"/>
        <v>18618033</v>
      </c>
      <c r="G562" s="158">
        <v>3822696</v>
      </c>
      <c r="H562" s="158">
        <v>13526220</v>
      </c>
      <c r="I562" s="30">
        <f t="shared" si="41"/>
        <v>49100</v>
      </c>
      <c r="J562" s="30">
        <f t="shared" si="42"/>
        <v>15942486</v>
      </c>
      <c r="K562" s="158">
        <v>43300</v>
      </c>
      <c r="L562" s="158">
        <v>1225817</v>
      </c>
      <c r="M562" s="38">
        <f t="shared" si="43"/>
        <v>0</v>
      </c>
      <c r="N562" s="38">
        <f t="shared" si="44"/>
        <v>844905</v>
      </c>
      <c r="Q562" s="77" t="s">
        <v>788</v>
      </c>
      <c r="R562" s="69">
        <v>5247483</v>
      </c>
      <c r="S562" s="69">
        <v>14417237</v>
      </c>
      <c r="U562" s="77" t="s">
        <v>805</v>
      </c>
      <c r="V562" s="69"/>
      <c r="W562" s="69">
        <v>421097</v>
      </c>
      <c r="Y562" s="38">
        <v>0</v>
      </c>
      <c r="Z562" s="38">
        <v>844905</v>
      </c>
      <c r="AA562" s="38"/>
    </row>
    <row r="563" spans="1:27" ht="15">
      <c r="A563" s="61">
        <v>536</v>
      </c>
      <c r="B563" s="62" t="s">
        <v>780</v>
      </c>
      <c r="C563" s="61" t="s">
        <v>779</v>
      </c>
      <c r="D563" s="61" t="s">
        <v>743</v>
      </c>
      <c r="E563" s="16" t="s">
        <v>781</v>
      </c>
      <c r="F563" s="157">
        <f t="shared" si="40"/>
        <v>18709374</v>
      </c>
      <c r="G563" s="158">
        <v>1046150</v>
      </c>
      <c r="H563" s="158">
        <v>10030343</v>
      </c>
      <c r="I563" s="30">
        <f t="shared" si="41"/>
        <v>630650</v>
      </c>
      <c r="J563" s="30">
        <f t="shared" si="42"/>
        <v>4942655</v>
      </c>
      <c r="K563" s="158">
        <v>136265</v>
      </c>
      <c r="L563" s="158">
        <v>7496616</v>
      </c>
      <c r="M563" s="38">
        <f t="shared" si="43"/>
        <v>0</v>
      </c>
      <c r="N563" s="38">
        <f t="shared" si="44"/>
        <v>9486260</v>
      </c>
      <c r="Q563" s="77" t="s">
        <v>791</v>
      </c>
      <c r="R563" s="69">
        <v>1775730</v>
      </c>
      <c r="S563" s="69">
        <v>7841503</v>
      </c>
      <c r="U563" s="77" t="s">
        <v>806</v>
      </c>
      <c r="V563" s="69"/>
      <c r="W563" s="69">
        <v>4132544</v>
      </c>
      <c r="Y563" s="38">
        <v>0</v>
      </c>
      <c r="Z563" s="38">
        <v>9486260</v>
      </c>
      <c r="AA563" s="38"/>
    </row>
    <row r="564" spans="1:27" ht="15">
      <c r="A564" s="61">
        <v>537</v>
      </c>
      <c r="B564" s="62" t="s">
        <v>783</v>
      </c>
      <c r="C564" s="61" t="s">
        <v>782</v>
      </c>
      <c r="D564" s="61" t="s">
        <v>743</v>
      </c>
      <c r="E564" s="16" t="s">
        <v>784</v>
      </c>
      <c r="F564" s="157">
        <f t="shared" si="40"/>
        <v>9928924</v>
      </c>
      <c r="G564" s="158">
        <v>0</v>
      </c>
      <c r="H564" s="158">
        <v>5587600</v>
      </c>
      <c r="I564" s="30">
        <f t="shared" si="41"/>
        <v>84657</v>
      </c>
      <c r="J564" s="30">
        <f t="shared" si="42"/>
        <v>3397681</v>
      </c>
      <c r="K564" s="158">
        <v>0</v>
      </c>
      <c r="L564" s="158">
        <v>4341324</v>
      </c>
      <c r="M564" s="38">
        <f t="shared" si="43"/>
        <v>26010</v>
      </c>
      <c r="N564" s="38">
        <f t="shared" si="44"/>
        <v>1896356</v>
      </c>
      <c r="Q564" s="77" t="s">
        <v>793</v>
      </c>
      <c r="R564" s="69">
        <v>10120646</v>
      </c>
      <c r="S564" s="69">
        <v>18490568</v>
      </c>
      <c r="U564" s="77" t="s">
        <v>807</v>
      </c>
      <c r="V564" s="69">
        <v>149324</v>
      </c>
      <c r="W564" s="69">
        <v>862472</v>
      </c>
      <c r="Y564" s="38">
        <v>26010</v>
      </c>
      <c r="Z564" s="38">
        <v>1896356</v>
      </c>
      <c r="AA564" s="38"/>
    </row>
    <row r="565" spans="1:27" ht="15">
      <c r="A565" s="61">
        <v>538</v>
      </c>
      <c r="B565" s="62" t="s">
        <v>786</v>
      </c>
      <c r="C565" s="61" t="s">
        <v>785</v>
      </c>
      <c r="D565" s="61" t="s">
        <v>743</v>
      </c>
      <c r="E565" s="16" t="s">
        <v>787</v>
      </c>
      <c r="F565" s="157">
        <f t="shared" si="40"/>
        <v>3425216</v>
      </c>
      <c r="G565" s="158">
        <v>67979</v>
      </c>
      <c r="H565" s="158">
        <v>2825563</v>
      </c>
      <c r="I565" s="30">
        <f t="shared" si="41"/>
        <v>22800</v>
      </c>
      <c r="J565" s="30">
        <f t="shared" si="42"/>
        <v>2045915</v>
      </c>
      <c r="K565" s="158">
        <v>96000</v>
      </c>
      <c r="L565" s="158">
        <v>435674</v>
      </c>
      <c r="M565" s="38">
        <f t="shared" si="43"/>
        <v>0</v>
      </c>
      <c r="N565" s="38">
        <f t="shared" si="44"/>
        <v>1626317</v>
      </c>
      <c r="Q565" s="77" t="s">
        <v>796</v>
      </c>
      <c r="R565" s="69">
        <v>2076331</v>
      </c>
      <c r="S565" s="69">
        <v>13834465</v>
      </c>
      <c r="U565" s="77" t="s">
        <v>811</v>
      </c>
      <c r="V565" s="67"/>
      <c r="W565" s="69">
        <v>779701</v>
      </c>
      <c r="Y565" s="38">
        <v>0</v>
      </c>
      <c r="Z565" s="38">
        <v>1626317</v>
      </c>
      <c r="AA565" s="38"/>
    </row>
    <row r="566" spans="1:27" ht="15">
      <c r="A566" s="61">
        <v>539</v>
      </c>
      <c r="B566" s="62" t="s">
        <v>789</v>
      </c>
      <c r="C566" s="61" t="s">
        <v>788</v>
      </c>
      <c r="D566" s="61" t="s">
        <v>743</v>
      </c>
      <c r="E566" s="16" t="s">
        <v>790</v>
      </c>
      <c r="F566" s="157">
        <f t="shared" si="40"/>
        <v>24838081</v>
      </c>
      <c r="G566" s="158">
        <v>2794100</v>
      </c>
      <c r="H566" s="158">
        <v>18887289</v>
      </c>
      <c r="I566" s="30">
        <f t="shared" si="41"/>
        <v>5247483</v>
      </c>
      <c r="J566" s="30">
        <f t="shared" si="42"/>
        <v>14417237</v>
      </c>
      <c r="K566" s="158">
        <v>1005574</v>
      </c>
      <c r="L566" s="158">
        <v>2151118</v>
      </c>
      <c r="M566" s="38">
        <f t="shared" si="43"/>
        <v>9507000</v>
      </c>
      <c r="N566" s="38">
        <f t="shared" si="44"/>
        <v>1817891</v>
      </c>
      <c r="Q566" s="77" t="s">
        <v>798</v>
      </c>
      <c r="R566" s="69">
        <v>14121078</v>
      </c>
      <c r="S566" s="69">
        <v>16152283</v>
      </c>
      <c r="U566" s="77" t="s">
        <v>814</v>
      </c>
      <c r="V566" s="67"/>
      <c r="W566" s="69">
        <v>548592</v>
      </c>
      <c r="Y566" s="38">
        <v>9507000</v>
      </c>
      <c r="Z566" s="38">
        <v>1817891</v>
      </c>
      <c r="AA566" s="38"/>
    </row>
    <row r="567" spans="1:27" ht="15">
      <c r="A567" s="61">
        <v>540</v>
      </c>
      <c r="B567" s="62" t="s">
        <v>792</v>
      </c>
      <c r="C567" s="61" t="s">
        <v>791</v>
      </c>
      <c r="D567" s="61" t="s">
        <v>743</v>
      </c>
      <c r="E567" s="16" t="s">
        <v>1252</v>
      </c>
      <c r="F567" s="157">
        <f t="shared" si="40"/>
        <v>18444758</v>
      </c>
      <c r="G567" s="158">
        <v>1762450</v>
      </c>
      <c r="H567" s="158">
        <v>9290279</v>
      </c>
      <c r="I567" s="30">
        <f t="shared" si="41"/>
        <v>1775730</v>
      </c>
      <c r="J567" s="30">
        <f t="shared" si="42"/>
        <v>7841503</v>
      </c>
      <c r="K567" s="158">
        <v>1525611</v>
      </c>
      <c r="L567" s="158">
        <v>5866418</v>
      </c>
      <c r="M567" s="38">
        <f t="shared" si="43"/>
        <v>10700</v>
      </c>
      <c r="N567" s="38">
        <f t="shared" si="44"/>
        <v>5006093</v>
      </c>
      <c r="Q567" s="77" t="s">
        <v>801</v>
      </c>
      <c r="R567" s="69">
        <v>145500</v>
      </c>
      <c r="S567" s="69">
        <v>32896</v>
      </c>
      <c r="U567" s="77" t="s">
        <v>818</v>
      </c>
      <c r="V567" s="67">
        <v>493945</v>
      </c>
      <c r="W567" s="69">
        <v>985146</v>
      </c>
      <c r="Y567" s="38">
        <v>10700</v>
      </c>
      <c r="Z567" s="38">
        <v>5006093</v>
      </c>
      <c r="AA567" s="38"/>
    </row>
    <row r="568" spans="1:27" ht="15">
      <c r="A568" s="61">
        <v>541</v>
      </c>
      <c r="B568" s="62" t="s">
        <v>794</v>
      </c>
      <c r="C568" s="61" t="s">
        <v>793</v>
      </c>
      <c r="D568" s="61" t="s">
        <v>743</v>
      </c>
      <c r="E568" s="16" t="s">
        <v>795</v>
      </c>
      <c r="F568" s="157">
        <f t="shared" si="40"/>
        <v>55474990</v>
      </c>
      <c r="G568" s="158">
        <v>8698987</v>
      </c>
      <c r="H568" s="158">
        <v>32886423</v>
      </c>
      <c r="I568" s="30">
        <f t="shared" si="41"/>
        <v>10120646</v>
      </c>
      <c r="J568" s="30">
        <f t="shared" si="42"/>
        <v>18490568</v>
      </c>
      <c r="K568" s="158">
        <v>58842</v>
      </c>
      <c r="L568" s="158">
        <v>13830738</v>
      </c>
      <c r="M568" s="38">
        <f t="shared" si="43"/>
        <v>0</v>
      </c>
      <c r="N568" s="38">
        <f t="shared" si="44"/>
        <v>34016787</v>
      </c>
      <c r="Q568" s="77" t="s">
        <v>804</v>
      </c>
      <c r="R568" s="69">
        <v>74105</v>
      </c>
      <c r="S568" s="69">
        <v>944178</v>
      </c>
      <c r="U568" s="77" t="s">
        <v>821</v>
      </c>
      <c r="V568" s="69">
        <v>1724320</v>
      </c>
      <c r="W568" s="69">
        <v>5179604</v>
      </c>
      <c r="Y568" s="38">
        <v>0</v>
      </c>
      <c r="Z568" s="38">
        <v>34016787</v>
      </c>
      <c r="AA568" s="38"/>
    </row>
    <row r="569" spans="1:27" ht="15">
      <c r="A569" s="61">
        <v>542</v>
      </c>
      <c r="B569" s="62" t="s">
        <v>797</v>
      </c>
      <c r="C569" s="61" t="s">
        <v>796</v>
      </c>
      <c r="D569" s="61" t="s">
        <v>743</v>
      </c>
      <c r="E569" s="16" t="s">
        <v>1721</v>
      </c>
      <c r="F569" s="157">
        <f t="shared" si="40"/>
        <v>49998419</v>
      </c>
      <c r="G569" s="158">
        <v>1541600</v>
      </c>
      <c r="H569" s="158">
        <v>17445652</v>
      </c>
      <c r="I569" s="30">
        <f t="shared" si="41"/>
        <v>2076331</v>
      </c>
      <c r="J569" s="30">
        <f t="shared" si="42"/>
        <v>13834465</v>
      </c>
      <c r="K569" s="158">
        <v>2079130</v>
      </c>
      <c r="L569" s="158">
        <v>28932037</v>
      </c>
      <c r="M569" s="38">
        <f t="shared" si="43"/>
        <v>1211817</v>
      </c>
      <c r="N569" s="38">
        <f t="shared" si="44"/>
        <v>18035700</v>
      </c>
      <c r="Q569" s="77" t="s">
        <v>805</v>
      </c>
      <c r="R569" s="69">
        <v>1</v>
      </c>
      <c r="S569" s="69">
        <v>330527</v>
      </c>
      <c r="U569" s="77" t="s">
        <v>823</v>
      </c>
      <c r="V569" s="67">
        <v>11150</v>
      </c>
      <c r="W569" s="69">
        <v>215066</v>
      </c>
      <c r="Y569" s="38">
        <v>1211817</v>
      </c>
      <c r="Z569" s="38">
        <v>18035700</v>
      </c>
      <c r="AA569" s="38"/>
    </row>
    <row r="570" spans="1:27" ht="15">
      <c r="A570" s="61">
        <v>543</v>
      </c>
      <c r="B570" s="62" t="s">
        <v>799</v>
      </c>
      <c r="C570" s="61" t="s">
        <v>798</v>
      </c>
      <c r="D570" s="61" t="s">
        <v>743</v>
      </c>
      <c r="E570" s="16" t="s">
        <v>800</v>
      </c>
      <c r="F570" s="157">
        <f t="shared" si="40"/>
        <v>55857304</v>
      </c>
      <c r="G570" s="158">
        <v>15806500</v>
      </c>
      <c r="H570" s="158">
        <v>26947755</v>
      </c>
      <c r="I570" s="30">
        <f t="shared" si="41"/>
        <v>14121078</v>
      </c>
      <c r="J570" s="30">
        <f t="shared" si="42"/>
        <v>16152283</v>
      </c>
      <c r="K570" s="158">
        <v>878171</v>
      </c>
      <c r="L570" s="158">
        <v>12224878</v>
      </c>
      <c r="M570" s="38">
        <f t="shared" si="43"/>
        <v>646350</v>
      </c>
      <c r="N570" s="38">
        <f t="shared" si="44"/>
        <v>13722996</v>
      </c>
      <c r="Q570" s="77" t="s">
        <v>806</v>
      </c>
      <c r="R570" s="67"/>
      <c r="S570" s="69">
        <v>685345</v>
      </c>
      <c r="U570" s="77" t="s">
        <v>826</v>
      </c>
      <c r="V570" s="69">
        <v>35764</v>
      </c>
      <c r="W570" s="69">
        <v>1079157</v>
      </c>
      <c r="Y570" s="38">
        <v>646350</v>
      </c>
      <c r="Z570" s="38">
        <v>13722996</v>
      </c>
      <c r="AA570" s="38"/>
    </row>
    <row r="571" spans="1:27" ht="15">
      <c r="A571" s="61">
        <v>544</v>
      </c>
      <c r="B571" s="62" t="s">
        <v>802</v>
      </c>
      <c r="C571" s="61" t="s">
        <v>801</v>
      </c>
      <c r="D571" s="61" t="s">
        <v>743</v>
      </c>
      <c r="E571" s="16" t="s">
        <v>803</v>
      </c>
      <c r="F571" s="157">
        <f t="shared" si="40"/>
        <v>295097</v>
      </c>
      <c r="G571" s="158">
        <v>0</v>
      </c>
      <c r="H571" s="158">
        <v>295097</v>
      </c>
      <c r="I571" s="30">
        <f t="shared" si="41"/>
        <v>145500</v>
      </c>
      <c r="J571" s="30">
        <f t="shared" si="42"/>
        <v>32896</v>
      </c>
      <c r="K571" s="158">
        <v>0</v>
      </c>
      <c r="L571" s="158">
        <v>0</v>
      </c>
      <c r="M571" s="38" t="e">
        <f t="shared" si="43"/>
        <v>#N/A</v>
      </c>
      <c r="N571" s="38" t="e">
        <f t="shared" si="44"/>
        <v>#N/A</v>
      </c>
      <c r="Q571" s="77" t="s">
        <v>807</v>
      </c>
      <c r="R571" s="69">
        <v>491125</v>
      </c>
      <c r="S571" s="69">
        <v>1126649</v>
      </c>
      <c r="U571" s="77" t="s">
        <v>828</v>
      </c>
      <c r="V571" s="69"/>
      <c r="W571" s="69">
        <v>133081</v>
      </c>
      <c r="Y571" s="38" t="e">
        <v>#N/A</v>
      </c>
      <c r="Z571" s="38" t="e">
        <v>#N/A</v>
      </c>
      <c r="AA571" s="38"/>
    </row>
    <row r="572" spans="1:27" ht="15">
      <c r="A572" s="61">
        <v>545</v>
      </c>
      <c r="B572" s="62" t="s">
        <v>809</v>
      </c>
      <c r="C572" s="61" t="s">
        <v>804</v>
      </c>
      <c r="D572" s="61" t="s">
        <v>808</v>
      </c>
      <c r="E572" s="16" t="s">
        <v>810</v>
      </c>
      <c r="F572" s="157">
        <f t="shared" si="40"/>
        <v>8749504</v>
      </c>
      <c r="G572" s="158">
        <v>7240708</v>
      </c>
      <c r="H572" s="158">
        <v>648974</v>
      </c>
      <c r="I572" s="30">
        <f t="shared" si="41"/>
        <v>74105</v>
      </c>
      <c r="J572" s="30">
        <f t="shared" si="42"/>
        <v>944178</v>
      </c>
      <c r="K572" s="158">
        <v>40250</v>
      </c>
      <c r="L572" s="158">
        <v>819572</v>
      </c>
      <c r="M572" s="38">
        <f t="shared" si="43"/>
        <v>30000</v>
      </c>
      <c r="N572" s="38">
        <f t="shared" si="44"/>
        <v>216630</v>
      </c>
      <c r="Q572" s="77" t="s">
        <v>811</v>
      </c>
      <c r="R572" s="69">
        <v>35600</v>
      </c>
      <c r="S572" s="69">
        <v>760290</v>
      </c>
      <c r="U572" s="77" t="s">
        <v>831</v>
      </c>
      <c r="V572" s="69">
        <v>7900</v>
      </c>
      <c r="W572" s="69">
        <v>407244</v>
      </c>
      <c r="Y572" s="38">
        <v>30000</v>
      </c>
      <c r="Z572" s="38">
        <v>216630</v>
      </c>
      <c r="AA572" s="38"/>
    </row>
    <row r="573" spans="1:27" ht="15">
      <c r="A573" s="61">
        <v>546</v>
      </c>
      <c r="B573" s="62" t="s">
        <v>812</v>
      </c>
      <c r="C573" s="61" t="s">
        <v>805</v>
      </c>
      <c r="D573" s="61" t="s">
        <v>808</v>
      </c>
      <c r="E573" s="16" t="s">
        <v>813</v>
      </c>
      <c r="F573" s="157">
        <f t="shared" si="40"/>
        <v>924056</v>
      </c>
      <c r="G573" s="158">
        <v>0</v>
      </c>
      <c r="H573" s="158">
        <v>516573</v>
      </c>
      <c r="I573" s="30">
        <f t="shared" si="41"/>
        <v>1</v>
      </c>
      <c r="J573" s="30">
        <f t="shared" si="42"/>
        <v>330527</v>
      </c>
      <c r="K573" s="158">
        <v>147000</v>
      </c>
      <c r="L573" s="158">
        <v>260483</v>
      </c>
      <c r="M573" s="38">
        <f t="shared" si="43"/>
        <v>0</v>
      </c>
      <c r="N573" s="38">
        <f t="shared" si="44"/>
        <v>421097</v>
      </c>
      <c r="Q573" s="77" t="s">
        <v>814</v>
      </c>
      <c r="R573" s="69">
        <v>105003</v>
      </c>
      <c r="S573" s="69">
        <v>55421</v>
      </c>
      <c r="U573" s="77" t="s">
        <v>834</v>
      </c>
      <c r="V573" s="69">
        <v>124400</v>
      </c>
      <c r="W573" s="69">
        <v>199383</v>
      </c>
      <c r="Y573" s="38">
        <v>0</v>
      </c>
      <c r="Z573" s="38">
        <v>421097</v>
      </c>
      <c r="AA573" s="38"/>
    </row>
    <row r="574" spans="1:27" ht="15">
      <c r="A574" s="61">
        <v>547</v>
      </c>
      <c r="B574" s="62" t="s">
        <v>815</v>
      </c>
      <c r="C574" s="61" t="s">
        <v>806</v>
      </c>
      <c r="D574" s="61" t="s">
        <v>808</v>
      </c>
      <c r="E574" s="16" t="s">
        <v>816</v>
      </c>
      <c r="F574" s="157">
        <f t="shared" si="40"/>
        <v>1294225</v>
      </c>
      <c r="G574" s="158">
        <v>0</v>
      </c>
      <c r="H574" s="158">
        <v>579188</v>
      </c>
      <c r="I574" s="30">
        <f t="shared" si="41"/>
        <v>0</v>
      </c>
      <c r="J574" s="30">
        <f t="shared" si="42"/>
        <v>685345</v>
      </c>
      <c r="K574" s="158">
        <v>0</v>
      </c>
      <c r="L574" s="158">
        <v>715037</v>
      </c>
      <c r="M574" s="38">
        <f t="shared" si="43"/>
        <v>0</v>
      </c>
      <c r="N574" s="38">
        <f t="shared" si="44"/>
        <v>4132544</v>
      </c>
      <c r="Q574" s="77" t="s">
        <v>818</v>
      </c>
      <c r="R574" s="69">
        <v>582748</v>
      </c>
      <c r="S574" s="69">
        <v>656726</v>
      </c>
      <c r="U574" s="77" t="s">
        <v>837</v>
      </c>
      <c r="V574" s="69"/>
      <c r="W574" s="69">
        <v>183708</v>
      </c>
      <c r="Y574" s="38">
        <v>0</v>
      </c>
      <c r="Z574" s="38">
        <v>4132544</v>
      </c>
      <c r="AA574" s="38"/>
    </row>
    <row r="575" spans="1:27" ht="15">
      <c r="A575" s="61">
        <v>548</v>
      </c>
      <c r="B575" s="62" t="s">
        <v>819</v>
      </c>
      <c r="C575" s="61" t="s">
        <v>807</v>
      </c>
      <c r="D575" s="61" t="s">
        <v>808</v>
      </c>
      <c r="E575" s="16" t="s">
        <v>820</v>
      </c>
      <c r="F575" s="157">
        <f t="shared" si="40"/>
        <v>3776370</v>
      </c>
      <c r="G575" s="158">
        <v>405725</v>
      </c>
      <c r="H575" s="158">
        <v>1447621</v>
      </c>
      <c r="I575" s="30">
        <f t="shared" si="41"/>
        <v>491125</v>
      </c>
      <c r="J575" s="30">
        <f t="shared" si="42"/>
        <v>1126649</v>
      </c>
      <c r="K575" s="158">
        <v>1023956</v>
      </c>
      <c r="L575" s="158">
        <v>899068</v>
      </c>
      <c r="M575" s="38">
        <f t="shared" si="43"/>
        <v>149324</v>
      </c>
      <c r="N575" s="38">
        <f t="shared" si="44"/>
        <v>862472</v>
      </c>
      <c r="Q575" s="77" t="s">
        <v>821</v>
      </c>
      <c r="R575" s="69">
        <v>193525</v>
      </c>
      <c r="S575" s="69">
        <v>99600</v>
      </c>
      <c r="U575" s="77" t="s">
        <v>840</v>
      </c>
      <c r="V575" s="67">
        <v>22000</v>
      </c>
      <c r="W575" s="69">
        <v>3764934</v>
      </c>
      <c r="Y575" s="38">
        <v>149324</v>
      </c>
      <c r="Z575" s="38">
        <v>862472</v>
      </c>
      <c r="AA575" s="38"/>
    </row>
    <row r="576" spans="1:27" ht="15">
      <c r="A576" s="61">
        <v>549</v>
      </c>
      <c r="B576" s="62" t="s">
        <v>822</v>
      </c>
      <c r="C576" s="61" t="s">
        <v>811</v>
      </c>
      <c r="D576" s="61" t="s">
        <v>808</v>
      </c>
      <c r="E576" s="16" t="s">
        <v>1554</v>
      </c>
      <c r="F576" s="157">
        <f t="shared" si="40"/>
        <v>3266306</v>
      </c>
      <c r="G576" s="158">
        <v>0</v>
      </c>
      <c r="H576" s="158">
        <v>1111862</v>
      </c>
      <c r="I576" s="30">
        <f t="shared" si="41"/>
        <v>35600</v>
      </c>
      <c r="J576" s="30">
        <f t="shared" si="42"/>
        <v>760290</v>
      </c>
      <c r="K576" s="158">
        <v>121500</v>
      </c>
      <c r="L576" s="158">
        <v>2032944</v>
      </c>
      <c r="M576" s="38">
        <f t="shared" si="43"/>
        <v>0</v>
      </c>
      <c r="N576" s="38">
        <f t="shared" si="44"/>
        <v>779701</v>
      </c>
      <c r="Q576" s="77" t="s">
        <v>823</v>
      </c>
      <c r="R576" s="69">
        <v>34000</v>
      </c>
      <c r="S576" s="69">
        <v>649614</v>
      </c>
      <c r="U576" s="77" t="s">
        <v>843</v>
      </c>
      <c r="V576" s="69">
        <v>351500</v>
      </c>
      <c r="W576" s="69">
        <v>745758</v>
      </c>
      <c r="Y576" s="38">
        <v>0</v>
      </c>
      <c r="Z576" s="38">
        <v>779701</v>
      </c>
      <c r="AA576" s="38"/>
    </row>
    <row r="577" spans="1:27" ht="15">
      <c r="A577" s="61">
        <v>550</v>
      </c>
      <c r="B577" s="62" t="s">
        <v>824</v>
      </c>
      <c r="C577" s="61" t="s">
        <v>814</v>
      </c>
      <c r="D577" s="61" t="s">
        <v>808</v>
      </c>
      <c r="E577" s="16" t="s">
        <v>825</v>
      </c>
      <c r="F577" s="157">
        <f aca="true" t="shared" si="45" ref="F577:F588">G577+H577+K577+L577</f>
        <v>1073939</v>
      </c>
      <c r="G577" s="158">
        <v>287250</v>
      </c>
      <c r="H577" s="158">
        <v>167915</v>
      </c>
      <c r="I577" s="30">
        <f t="shared" si="41"/>
        <v>105003</v>
      </c>
      <c r="J577" s="30">
        <f t="shared" si="42"/>
        <v>55421</v>
      </c>
      <c r="K577" s="158">
        <v>20000</v>
      </c>
      <c r="L577" s="158">
        <v>598774</v>
      </c>
      <c r="M577" s="38">
        <f t="shared" si="43"/>
        <v>0</v>
      </c>
      <c r="N577" s="38">
        <f t="shared" si="44"/>
        <v>548592</v>
      </c>
      <c r="Q577" s="77" t="s">
        <v>826</v>
      </c>
      <c r="R577" s="69">
        <v>123260</v>
      </c>
      <c r="S577" s="69">
        <v>190097</v>
      </c>
      <c r="U577" s="77" t="s">
        <v>846</v>
      </c>
      <c r="V577" s="69">
        <v>57620</v>
      </c>
      <c r="W577" s="69">
        <v>1362656</v>
      </c>
      <c r="Y577" s="38">
        <v>0</v>
      </c>
      <c r="Z577" s="38">
        <v>548592</v>
      </c>
      <c r="AA577" s="38"/>
    </row>
    <row r="578" spans="1:27" ht="15">
      <c r="A578" s="61">
        <v>551</v>
      </c>
      <c r="B578" s="62" t="s">
        <v>827</v>
      </c>
      <c r="C578" s="61" t="s">
        <v>818</v>
      </c>
      <c r="D578" s="61" t="s">
        <v>808</v>
      </c>
      <c r="E578" s="16" t="s">
        <v>1449</v>
      </c>
      <c r="F578" s="157">
        <f t="shared" si="45"/>
        <v>2400702</v>
      </c>
      <c r="G578" s="158">
        <v>985</v>
      </c>
      <c r="H578" s="158">
        <v>900880</v>
      </c>
      <c r="I578" s="30">
        <f t="shared" si="41"/>
        <v>582748</v>
      </c>
      <c r="J578" s="30">
        <f t="shared" si="42"/>
        <v>656726</v>
      </c>
      <c r="K578" s="158">
        <v>204160</v>
      </c>
      <c r="L578" s="158">
        <v>1294677</v>
      </c>
      <c r="M578" s="38">
        <f t="shared" si="43"/>
        <v>493945</v>
      </c>
      <c r="N578" s="38">
        <f t="shared" si="44"/>
        <v>985146</v>
      </c>
      <c r="Q578" s="77" t="s">
        <v>828</v>
      </c>
      <c r="R578" s="69">
        <v>44500</v>
      </c>
      <c r="S578" s="69">
        <v>598746</v>
      </c>
      <c r="U578" s="77" t="s">
        <v>849</v>
      </c>
      <c r="V578" s="69">
        <v>49975</v>
      </c>
      <c r="W578" s="69">
        <v>7713919</v>
      </c>
      <c r="Y578" s="38">
        <v>493945</v>
      </c>
      <c r="Z578" s="38">
        <v>985146</v>
      </c>
      <c r="AA578" s="38"/>
    </row>
    <row r="579" spans="1:27" ht="15">
      <c r="A579" s="61">
        <v>552</v>
      </c>
      <c r="B579" s="62" t="s">
        <v>829</v>
      </c>
      <c r="C579" s="61" t="s">
        <v>821</v>
      </c>
      <c r="D579" s="61" t="s">
        <v>808</v>
      </c>
      <c r="E579" s="16" t="s">
        <v>830</v>
      </c>
      <c r="F579" s="157">
        <f t="shared" si="45"/>
        <v>5680348</v>
      </c>
      <c r="G579" s="158">
        <v>0</v>
      </c>
      <c r="H579" s="158">
        <v>1241376</v>
      </c>
      <c r="I579" s="30">
        <f t="shared" si="41"/>
        <v>193525</v>
      </c>
      <c r="J579" s="30">
        <f t="shared" si="42"/>
        <v>99600</v>
      </c>
      <c r="K579" s="158">
        <v>297000</v>
      </c>
      <c r="L579" s="158">
        <v>4141972</v>
      </c>
      <c r="M579" s="38">
        <f t="shared" si="43"/>
        <v>1724320</v>
      </c>
      <c r="N579" s="38">
        <f t="shared" si="44"/>
        <v>5179604</v>
      </c>
      <c r="Q579" s="77" t="s">
        <v>831</v>
      </c>
      <c r="R579" s="69">
        <v>348315</v>
      </c>
      <c r="S579" s="69">
        <v>960200</v>
      </c>
      <c r="U579" s="77" t="s">
        <v>852</v>
      </c>
      <c r="V579" s="67"/>
      <c r="W579" s="69">
        <v>3067597</v>
      </c>
      <c r="Y579" s="38">
        <v>1724320</v>
      </c>
      <c r="Z579" s="38">
        <v>5179604</v>
      </c>
      <c r="AA579" s="38"/>
    </row>
    <row r="580" spans="1:27" ht="15">
      <c r="A580" s="61">
        <v>553</v>
      </c>
      <c r="B580" s="62" t="s">
        <v>832</v>
      </c>
      <c r="C580" s="61" t="s">
        <v>823</v>
      </c>
      <c r="D580" s="61" t="s">
        <v>808</v>
      </c>
      <c r="E580" s="16" t="s">
        <v>833</v>
      </c>
      <c r="F580" s="157">
        <f t="shared" si="45"/>
        <v>1468326</v>
      </c>
      <c r="G580" s="158">
        <v>311480</v>
      </c>
      <c r="H580" s="158">
        <v>493184</v>
      </c>
      <c r="I580" s="30">
        <f t="shared" si="41"/>
        <v>34000</v>
      </c>
      <c r="J580" s="30">
        <f t="shared" si="42"/>
        <v>649614</v>
      </c>
      <c r="K580" s="158">
        <v>50030</v>
      </c>
      <c r="L580" s="158">
        <v>613632</v>
      </c>
      <c r="M580" s="38">
        <f t="shared" si="43"/>
        <v>11150</v>
      </c>
      <c r="N580" s="38">
        <f t="shared" si="44"/>
        <v>215066</v>
      </c>
      <c r="Q580" s="77" t="s">
        <v>834</v>
      </c>
      <c r="R580" s="69">
        <v>346985</v>
      </c>
      <c r="S580" s="69">
        <v>340954</v>
      </c>
      <c r="U580" s="77" t="s">
        <v>854</v>
      </c>
      <c r="V580" s="67">
        <v>18701</v>
      </c>
      <c r="W580" s="69">
        <v>1842415</v>
      </c>
      <c r="Y580" s="38">
        <v>11150</v>
      </c>
      <c r="Z580" s="38">
        <v>215066</v>
      </c>
      <c r="AA580" s="38"/>
    </row>
    <row r="581" spans="1:27" ht="15">
      <c r="A581" s="61">
        <v>554</v>
      </c>
      <c r="B581" s="62" t="s">
        <v>835</v>
      </c>
      <c r="C581" s="61" t="s">
        <v>826</v>
      </c>
      <c r="D581" s="61" t="s">
        <v>808</v>
      </c>
      <c r="E581" s="16" t="s">
        <v>836</v>
      </c>
      <c r="F581" s="157">
        <f t="shared" si="45"/>
        <v>2356115</v>
      </c>
      <c r="G581" s="158">
        <v>523596</v>
      </c>
      <c r="H581" s="158">
        <v>447957</v>
      </c>
      <c r="I581" s="30">
        <f t="shared" si="41"/>
        <v>123260</v>
      </c>
      <c r="J581" s="30">
        <f t="shared" si="42"/>
        <v>190097</v>
      </c>
      <c r="K581" s="158">
        <v>72855</v>
      </c>
      <c r="L581" s="158">
        <v>1311707</v>
      </c>
      <c r="M581" s="38">
        <f t="shared" si="43"/>
        <v>35764</v>
      </c>
      <c r="N581" s="38">
        <f t="shared" si="44"/>
        <v>1079157</v>
      </c>
      <c r="Q581" s="77" t="s">
        <v>837</v>
      </c>
      <c r="R581" s="69">
        <v>114000</v>
      </c>
      <c r="S581" s="69">
        <v>573825</v>
      </c>
      <c r="U581" s="77" t="s">
        <v>857</v>
      </c>
      <c r="V581" s="69">
        <v>53275</v>
      </c>
      <c r="W581" s="69">
        <v>1347221</v>
      </c>
      <c r="Y581" s="38">
        <v>35764</v>
      </c>
      <c r="Z581" s="38">
        <v>1079157</v>
      </c>
      <c r="AA581" s="38"/>
    </row>
    <row r="582" spans="1:27" ht="15">
      <c r="A582" s="61">
        <v>555</v>
      </c>
      <c r="B582" s="62" t="s">
        <v>838</v>
      </c>
      <c r="C582" s="61" t="s">
        <v>828</v>
      </c>
      <c r="D582" s="61" t="s">
        <v>808</v>
      </c>
      <c r="E582" s="16" t="s">
        <v>839</v>
      </c>
      <c r="F582" s="157">
        <f t="shared" si="45"/>
        <v>1157607</v>
      </c>
      <c r="G582" s="158">
        <v>0</v>
      </c>
      <c r="H582" s="158">
        <v>855957</v>
      </c>
      <c r="I582" s="30">
        <f t="shared" si="41"/>
        <v>44500</v>
      </c>
      <c r="J582" s="30">
        <f t="shared" si="42"/>
        <v>598746</v>
      </c>
      <c r="K582" s="158">
        <v>159400</v>
      </c>
      <c r="L582" s="158">
        <v>142250</v>
      </c>
      <c r="M582" s="38">
        <f t="shared" si="43"/>
        <v>0</v>
      </c>
      <c r="N582" s="38">
        <f t="shared" si="44"/>
        <v>133081</v>
      </c>
      <c r="Q582" s="77" t="s">
        <v>840</v>
      </c>
      <c r="R582" s="69">
        <v>386700</v>
      </c>
      <c r="S582" s="69">
        <v>751802</v>
      </c>
      <c r="U582" s="77" t="s">
        <v>860</v>
      </c>
      <c r="V582" s="69">
        <v>60425</v>
      </c>
      <c r="W582" s="69">
        <v>3583829</v>
      </c>
      <c r="Y582" s="38">
        <v>0</v>
      </c>
      <c r="Z582" s="38">
        <v>133081</v>
      </c>
      <c r="AA582" s="38"/>
    </row>
    <row r="583" spans="1:27" ht="15">
      <c r="A583" s="61">
        <v>556</v>
      </c>
      <c r="B583" s="62" t="s">
        <v>841</v>
      </c>
      <c r="C583" s="61" t="s">
        <v>831</v>
      </c>
      <c r="D583" s="61" t="s">
        <v>808</v>
      </c>
      <c r="E583" s="16" t="s">
        <v>842</v>
      </c>
      <c r="F583" s="157">
        <f t="shared" si="45"/>
        <v>2069465</v>
      </c>
      <c r="G583" s="158">
        <v>615400</v>
      </c>
      <c r="H583" s="158">
        <v>1005815</v>
      </c>
      <c r="I583" s="30">
        <f t="shared" si="41"/>
        <v>348315</v>
      </c>
      <c r="J583" s="30">
        <f t="shared" si="42"/>
        <v>960200</v>
      </c>
      <c r="K583" s="158">
        <v>34400</v>
      </c>
      <c r="L583" s="158">
        <v>413850</v>
      </c>
      <c r="M583" s="38">
        <f t="shared" si="43"/>
        <v>7900</v>
      </c>
      <c r="N583" s="38">
        <f t="shared" si="44"/>
        <v>407244</v>
      </c>
      <c r="Q583" s="77" t="s">
        <v>843</v>
      </c>
      <c r="R583" s="69">
        <v>228139</v>
      </c>
      <c r="S583" s="69">
        <v>1386153</v>
      </c>
      <c r="U583" s="77" t="s">
        <v>863</v>
      </c>
      <c r="V583" s="69">
        <v>38420367</v>
      </c>
      <c r="W583" s="69">
        <v>118069981</v>
      </c>
      <c r="Y583" s="38">
        <v>7900</v>
      </c>
      <c r="Z583" s="38">
        <v>407244</v>
      </c>
      <c r="AA583" s="38"/>
    </row>
    <row r="584" spans="1:27" ht="15">
      <c r="A584" s="61">
        <v>557</v>
      </c>
      <c r="B584" s="62" t="s">
        <v>844</v>
      </c>
      <c r="C584" s="61" t="s">
        <v>834</v>
      </c>
      <c r="D584" s="61" t="s">
        <v>808</v>
      </c>
      <c r="E584" s="16" t="s">
        <v>845</v>
      </c>
      <c r="F584" s="157">
        <f t="shared" si="45"/>
        <v>1253928</v>
      </c>
      <c r="G584" s="158">
        <v>200</v>
      </c>
      <c r="H584" s="158">
        <v>602747</v>
      </c>
      <c r="I584" s="30">
        <f t="shared" si="41"/>
        <v>346985</v>
      </c>
      <c r="J584" s="30">
        <f t="shared" si="42"/>
        <v>340954</v>
      </c>
      <c r="K584" s="158">
        <v>180761</v>
      </c>
      <c r="L584" s="158">
        <v>470220</v>
      </c>
      <c r="M584" s="38">
        <f t="shared" si="43"/>
        <v>124400</v>
      </c>
      <c r="N584" s="38">
        <f t="shared" si="44"/>
        <v>199383</v>
      </c>
      <c r="Q584" s="77" t="s">
        <v>846</v>
      </c>
      <c r="R584" s="69">
        <v>24600</v>
      </c>
      <c r="S584" s="69">
        <v>249916</v>
      </c>
      <c r="U584" s="77"/>
      <c r="V584" s="67"/>
      <c r="W584" s="69"/>
      <c r="Y584" s="38">
        <v>124400</v>
      </c>
      <c r="Z584" s="38">
        <v>199383</v>
      </c>
      <c r="AA584" s="38"/>
    </row>
    <row r="585" spans="1:27" ht="15">
      <c r="A585" s="61">
        <v>558</v>
      </c>
      <c r="B585" s="62" t="s">
        <v>847</v>
      </c>
      <c r="C585" s="61" t="s">
        <v>837</v>
      </c>
      <c r="D585" s="61" t="s">
        <v>808</v>
      </c>
      <c r="E585" s="16" t="s">
        <v>848</v>
      </c>
      <c r="F585" s="157">
        <f t="shared" si="45"/>
        <v>672357</v>
      </c>
      <c r="G585" s="158">
        <v>9000</v>
      </c>
      <c r="H585" s="158">
        <v>532130</v>
      </c>
      <c r="I585" s="30">
        <f t="shared" si="41"/>
        <v>114000</v>
      </c>
      <c r="J585" s="30">
        <f t="shared" si="42"/>
        <v>573825</v>
      </c>
      <c r="K585" s="158">
        <v>13000</v>
      </c>
      <c r="L585" s="158">
        <v>118227</v>
      </c>
      <c r="M585" s="38">
        <f t="shared" si="43"/>
        <v>0</v>
      </c>
      <c r="N585" s="38">
        <f t="shared" si="44"/>
        <v>183708</v>
      </c>
      <c r="Q585" s="77" t="s">
        <v>849</v>
      </c>
      <c r="R585" s="69">
        <v>159741</v>
      </c>
      <c r="S585" s="69">
        <v>3771388</v>
      </c>
      <c r="U585" s="77"/>
      <c r="V585" s="69"/>
      <c r="W585" s="69"/>
      <c r="Y585" s="38">
        <v>0</v>
      </c>
      <c r="Z585" s="38">
        <v>183708</v>
      </c>
      <c r="AA585" s="38"/>
    </row>
    <row r="586" spans="1:27" ht="15">
      <c r="A586" s="61">
        <v>559</v>
      </c>
      <c r="B586" s="62" t="s">
        <v>850</v>
      </c>
      <c r="C586" s="61" t="s">
        <v>840</v>
      </c>
      <c r="D586" s="61" t="s">
        <v>808</v>
      </c>
      <c r="E586" s="16" t="s">
        <v>851</v>
      </c>
      <c r="F586" s="157">
        <f t="shared" si="45"/>
        <v>8683532</v>
      </c>
      <c r="G586" s="158">
        <v>5974600</v>
      </c>
      <c r="H586" s="158">
        <v>931772</v>
      </c>
      <c r="I586" s="30">
        <f t="shared" si="41"/>
        <v>386700</v>
      </c>
      <c r="J586" s="30">
        <f t="shared" si="42"/>
        <v>751802</v>
      </c>
      <c r="K586" s="158">
        <v>36907</v>
      </c>
      <c r="L586" s="158">
        <v>1740253</v>
      </c>
      <c r="M586" s="38">
        <f t="shared" si="43"/>
        <v>22000</v>
      </c>
      <c r="N586" s="38">
        <f t="shared" si="44"/>
        <v>3764934</v>
      </c>
      <c r="Q586" s="77" t="s">
        <v>852</v>
      </c>
      <c r="R586" s="69">
        <v>107100</v>
      </c>
      <c r="S586" s="69">
        <v>670614</v>
      </c>
      <c r="U586" s="77"/>
      <c r="V586" s="69"/>
      <c r="W586" s="69"/>
      <c r="Y586" s="38">
        <v>22000</v>
      </c>
      <c r="Z586" s="38">
        <v>3764934</v>
      </c>
      <c r="AA586" s="38"/>
    </row>
    <row r="587" spans="1:27" ht="15">
      <c r="A587" s="61">
        <v>560</v>
      </c>
      <c r="B587" s="62" t="s">
        <v>853</v>
      </c>
      <c r="C587" s="61" t="s">
        <v>843</v>
      </c>
      <c r="D587" s="61" t="s">
        <v>808</v>
      </c>
      <c r="E587" s="16" t="s">
        <v>1204</v>
      </c>
      <c r="F587" s="157">
        <f t="shared" si="45"/>
        <v>2712328</v>
      </c>
      <c r="G587" s="158">
        <v>0</v>
      </c>
      <c r="H587" s="158">
        <v>1924324</v>
      </c>
      <c r="I587" s="30">
        <f t="shared" si="41"/>
        <v>228139</v>
      </c>
      <c r="J587" s="30">
        <f t="shared" si="42"/>
        <v>1386153</v>
      </c>
      <c r="K587" s="158">
        <v>0</v>
      </c>
      <c r="L587" s="158">
        <v>788004</v>
      </c>
      <c r="M587" s="38">
        <f t="shared" si="43"/>
        <v>351500</v>
      </c>
      <c r="N587" s="38">
        <f t="shared" si="44"/>
        <v>745758</v>
      </c>
      <c r="Q587" s="77" t="s">
        <v>854</v>
      </c>
      <c r="R587" s="69">
        <v>97700</v>
      </c>
      <c r="S587" s="69">
        <v>529972</v>
      </c>
      <c r="U587" s="77"/>
      <c r="V587" s="69"/>
      <c r="W587" s="69"/>
      <c r="Y587" s="38">
        <v>351500</v>
      </c>
      <c r="Z587" s="38">
        <v>745758</v>
      </c>
      <c r="AA587" s="38"/>
    </row>
    <row r="588" spans="1:27" ht="15">
      <c r="A588" s="61">
        <v>561</v>
      </c>
      <c r="B588" s="62" t="s">
        <v>855</v>
      </c>
      <c r="C588" s="61" t="s">
        <v>846</v>
      </c>
      <c r="D588" s="61" t="s">
        <v>808</v>
      </c>
      <c r="E588" s="16" t="s">
        <v>856</v>
      </c>
      <c r="F588" s="157">
        <f t="shared" si="45"/>
        <v>790205</v>
      </c>
      <c r="G588" s="158">
        <v>0</v>
      </c>
      <c r="H588" s="158">
        <v>273656</v>
      </c>
      <c r="I588" s="30">
        <f t="shared" si="41"/>
        <v>24600</v>
      </c>
      <c r="J588" s="30">
        <f t="shared" si="42"/>
        <v>249916</v>
      </c>
      <c r="K588" s="158">
        <v>12833</v>
      </c>
      <c r="L588" s="158">
        <v>503716</v>
      </c>
      <c r="M588" s="38">
        <f t="shared" si="43"/>
        <v>57620</v>
      </c>
      <c r="N588" s="38">
        <f t="shared" si="44"/>
        <v>1362656</v>
      </c>
      <c r="Q588" s="77" t="s">
        <v>857</v>
      </c>
      <c r="R588" s="69">
        <v>226806</v>
      </c>
      <c r="S588" s="69">
        <v>1680019</v>
      </c>
      <c r="U588" s="77"/>
      <c r="V588" s="69"/>
      <c r="W588" s="69"/>
      <c r="Y588" s="38">
        <v>57620</v>
      </c>
      <c r="Z588" s="38">
        <v>1362656</v>
      </c>
      <c r="AA588" s="38"/>
    </row>
    <row r="589" spans="1:27" ht="15">
      <c r="A589" s="61">
        <v>562</v>
      </c>
      <c r="B589" s="64">
        <v>41090</v>
      </c>
      <c r="C589" s="65" t="s">
        <v>1726</v>
      </c>
      <c r="D589" s="61" t="s">
        <v>808</v>
      </c>
      <c r="E589" s="16" t="s">
        <v>733</v>
      </c>
      <c r="F589" s="157" t="s">
        <v>734</v>
      </c>
      <c r="G589" s="157"/>
      <c r="H589" s="157"/>
      <c r="I589" s="30" t="e">
        <f t="shared" si="41"/>
        <v>#N/A</v>
      </c>
      <c r="J589" s="30" t="e">
        <f t="shared" si="42"/>
        <v>#N/A</v>
      </c>
      <c r="K589" s="157"/>
      <c r="L589" s="157"/>
      <c r="M589" s="38" t="e">
        <f t="shared" si="43"/>
        <v>#N/A</v>
      </c>
      <c r="N589" s="38" t="e">
        <f t="shared" si="44"/>
        <v>#N/A</v>
      </c>
      <c r="Q589" s="77" t="s">
        <v>860</v>
      </c>
      <c r="R589" s="69">
        <v>230100</v>
      </c>
      <c r="S589" s="69">
        <v>831308</v>
      </c>
      <c r="Y589" s="38" t="e">
        <v>#N/A</v>
      </c>
      <c r="Z589" s="38" t="e">
        <v>#N/A</v>
      </c>
      <c r="AA589" s="38"/>
    </row>
    <row r="590" spans="1:27" ht="15">
      <c r="A590" s="61">
        <v>563</v>
      </c>
      <c r="B590" s="62" t="s">
        <v>858</v>
      </c>
      <c r="C590" s="61" t="s">
        <v>849</v>
      </c>
      <c r="D590" s="61" t="s">
        <v>808</v>
      </c>
      <c r="E590" s="16" t="s">
        <v>859</v>
      </c>
      <c r="F590" s="157">
        <f aca="true" t="shared" si="46" ref="F590:F595">G590+H590+K590+L590</f>
        <v>7300203</v>
      </c>
      <c r="G590" s="158">
        <v>757000</v>
      </c>
      <c r="H590" s="158">
        <v>3219634</v>
      </c>
      <c r="I590" s="30">
        <f t="shared" si="41"/>
        <v>159741</v>
      </c>
      <c r="J590" s="30">
        <f t="shared" si="42"/>
        <v>3771388</v>
      </c>
      <c r="K590" s="158">
        <v>27227</v>
      </c>
      <c r="L590" s="158">
        <v>3296342</v>
      </c>
      <c r="M590" s="38">
        <f t="shared" si="43"/>
        <v>49975</v>
      </c>
      <c r="N590" s="38">
        <f t="shared" si="44"/>
        <v>7713919</v>
      </c>
      <c r="Q590" s="77" t="s">
        <v>863</v>
      </c>
      <c r="R590" s="67"/>
      <c r="S590" s="69">
        <v>7721887</v>
      </c>
      <c r="Y590" s="38">
        <v>49975</v>
      </c>
      <c r="Z590" s="38">
        <v>7713919</v>
      </c>
      <c r="AA590" s="38"/>
    </row>
    <row r="591" spans="1:27" ht="15">
      <c r="A591" s="61">
        <v>564</v>
      </c>
      <c r="B591" s="62" t="s">
        <v>861</v>
      </c>
      <c r="C591" s="61" t="s">
        <v>852</v>
      </c>
      <c r="D591" s="61" t="s">
        <v>808</v>
      </c>
      <c r="E591" s="16" t="s">
        <v>862</v>
      </c>
      <c r="F591" s="157">
        <f t="shared" si="46"/>
        <v>2342212</v>
      </c>
      <c r="G591" s="158">
        <v>0</v>
      </c>
      <c r="H591" s="158">
        <v>815294</v>
      </c>
      <c r="I591" s="30">
        <f t="shared" si="41"/>
        <v>107100</v>
      </c>
      <c r="J591" s="30">
        <f t="shared" si="42"/>
        <v>670614</v>
      </c>
      <c r="K591" s="158">
        <v>89650</v>
      </c>
      <c r="L591" s="158">
        <v>1437268</v>
      </c>
      <c r="M591" s="38">
        <f t="shared" si="43"/>
        <v>0</v>
      </c>
      <c r="N591" s="38">
        <f t="shared" si="44"/>
        <v>3067597</v>
      </c>
      <c r="Q591" s="77"/>
      <c r="R591" s="67"/>
      <c r="S591" s="69"/>
      <c r="Y591" s="38">
        <v>0</v>
      </c>
      <c r="Z591" s="38">
        <v>3067597</v>
      </c>
      <c r="AA591" s="38"/>
    </row>
    <row r="592" spans="1:27" ht="15">
      <c r="A592" s="61">
        <v>565</v>
      </c>
      <c r="B592" s="62" t="s">
        <v>864</v>
      </c>
      <c r="C592" s="61" t="s">
        <v>854</v>
      </c>
      <c r="D592" s="61" t="s">
        <v>808</v>
      </c>
      <c r="E592" s="16" t="s">
        <v>865</v>
      </c>
      <c r="F592" s="157">
        <f t="shared" si="46"/>
        <v>7030607</v>
      </c>
      <c r="G592" s="158">
        <v>4570630</v>
      </c>
      <c r="H592" s="158">
        <v>1005627</v>
      </c>
      <c r="I592" s="30">
        <f t="shared" si="41"/>
        <v>97700</v>
      </c>
      <c r="J592" s="30">
        <f t="shared" si="42"/>
        <v>529972</v>
      </c>
      <c r="K592" s="158">
        <v>523000</v>
      </c>
      <c r="L592" s="158">
        <v>931350</v>
      </c>
      <c r="M592" s="38">
        <f t="shared" si="43"/>
        <v>18701</v>
      </c>
      <c r="N592" s="38">
        <f t="shared" si="44"/>
        <v>1842415</v>
      </c>
      <c r="Y592" s="38">
        <v>18701</v>
      </c>
      <c r="Z592" s="38">
        <v>1842415</v>
      </c>
      <c r="AA592" s="38"/>
    </row>
    <row r="593" spans="1:27" ht="15">
      <c r="A593" s="61">
        <v>566</v>
      </c>
      <c r="B593" s="62" t="s">
        <v>866</v>
      </c>
      <c r="C593" s="61" t="s">
        <v>857</v>
      </c>
      <c r="D593" s="61" t="s">
        <v>808</v>
      </c>
      <c r="E593" s="16" t="s">
        <v>1137</v>
      </c>
      <c r="F593" s="157">
        <f t="shared" si="46"/>
        <v>3031449</v>
      </c>
      <c r="G593" s="158">
        <v>0</v>
      </c>
      <c r="H593" s="158">
        <v>2015652</v>
      </c>
      <c r="I593" s="30">
        <f t="shared" si="41"/>
        <v>226806</v>
      </c>
      <c r="J593" s="30">
        <f t="shared" si="42"/>
        <v>1680019</v>
      </c>
      <c r="K593" s="158">
        <v>118528</v>
      </c>
      <c r="L593" s="158">
        <v>897269</v>
      </c>
      <c r="M593" s="38">
        <f t="shared" si="43"/>
        <v>53275</v>
      </c>
      <c r="N593" s="38">
        <f t="shared" si="44"/>
        <v>1347221</v>
      </c>
      <c r="Y593" s="38">
        <v>53275</v>
      </c>
      <c r="Z593" s="38">
        <v>1347221</v>
      </c>
      <c r="AA593" s="38"/>
    </row>
    <row r="594" spans="1:27" ht="15">
      <c r="A594" s="61">
        <v>567</v>
      </c>
      <c r="B594" s="62" t="s">
        <v>867</v>
      </c>
      <c r="C594" s="61" t="s">
        <v>860</v>
      </c>
      <c r="D594" s="61" t="s">
        <v>808</v>
      </c>
      <c r="E594" s="16" t="s">
        <v>868</v>
      </c>
      <c r="F594" s="157">
        <f t="shared" si="46"/>
        <v>3544191</v>
      </c>
      <c r="G594" s="158">
        <v>107000</v>
      </c>
      <c r="H594" s="158">
        <v>1029979</v>
      </c>
      <c r="I594" s="30">
        <f t="shared" si="41"/>
        <v>230100</v>
      </c>
      <c r="J594" s="30">
        <f t="shared" si="42"/>
        <v>831308</v>
      </c>
      <c r="K594" s="158">
        <v>793750</v>
      </c>
      <c r="L594" s="158">
        <v>1613462</v>
      </c>
      <c r="M594" s="38">
        <f t="shared" si="43"/>
        <v>60425</v>
      </c>
      <c r="N594" s="38">
        <f t="shared" si="44"/>
        <v>3583829</v>
      </c>
      <c r="Y594" s="38">
        <v>60425</v>
      </c>
      <c r="Z594" s="38">
        <v>3583829</v>
      </c>
      <c r="AA594" s="38"/>
    </row>
    <row r="595" spans="1:27" ht="15">
      <c r="A595" s="23">
        <v>568</v>
      </c>
      <c r="B595" s="66"/>
      <c r="C595" s="26" t="s">
        <v>863</v>
      </c>
      <c r="D595" s="23"/>
      <c r="E595" s="54" t="s">
        <v>732</v>
      </c>
      <c r="F595" s="157">
        <f t="shared" si="46"/>
        <v>451845765</v>
      </c>
      <c r="G595" s="158">
        <v>2959000</v>
      </c>
      <c r="H595" s="158">
        <v>1209811</v>
      </c>
      <c r="I595" s="30">
        <f t="shared" si="41"/>
        <v>0</v>
      </c>
      <c r="J595" s="30">
        <f t="shared" si="42"/>
        <v>7721887</v>
      </c>
      <c r="K595" s="158">
        <v>218380049</v>
      </c>
      <c r="L595" s="158">
        <v>229296905</v>
      </c>
      <c r="M595" s="38">
        <f t="shared" si="43"/>
        <v>38420367</v>
      </c>
      <c r="N595" s="38">
        <f t="shared" si="44"/>
        <v>118069981</v>
      </c>
      <c r="Y595" s="38">
        <v>38420367</v>
      </c>
      <c r="Z595" s="38">
        <v>118069981</v>
      </c>
      <c r="AA595" s="3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2005-02-08T21:29:36Z</cp:lastPrinted>
  <dcterms:created xsi:type="dcterms:W3CDTF">2002-03-27T21:40:16Z</dcterms:created>
  <dcterms:modified xsi:type="dcterms:W3CDTF">2015-05-29T17:48:08Z</dcterms:modified>
  <cp:category/>
  <cp:version/>
  <cp:contentType/>
  <cp:contentStatus/>
</cp:coreProperties>
</file>