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69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<sst xmlns="http://schemas.openxmlformats.org/spreadsheetml/2006/main" count="81" uniqueCount="46">
  <si>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</si>
  <si>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</si>
  <si>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</si>
  <si>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</si>
  <si>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</si>
  <si>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</si>
  <si>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</si>
  <si>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</si>
  <si>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</si>
  <si>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</si>
  <si>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</si>
  <si>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</si>
  <si>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</si>
  <si>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</si>
  <si>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</si>
  <si>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</si>
  <si>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</si>
  <si>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</si>
  <si>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</si>
  <si>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</si>
  <si>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</si>
  <si>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</si>
  <si>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</si>
  <si>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</si>
  <si>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</si>
  <si>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</si>
  <si>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</si>
  <si>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</si>
  <si>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</si>
  <si>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</si>
  <si>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</si>
  <si>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</si>
  <si>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</si>
  <si>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</si>
  <si>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</si>
  <si>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</si>
  <si>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</si>
  <si>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</si>
  <si>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</si>
  <si>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</si>
  <si>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</si>
  <si>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</si>
  <si>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April 2015</t>
  </si>
  <si>
    <t>Source: New Jersey Department of Community Affairs, 6/8/15</t>
  </si>
  <si>
    <t>April</t>
  </si>
  <si>
    <t>Ocean Twp mistake 1337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</si>
</sst>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42</v>
      </c>
      <c r="M2" s="33"/>
      <c r="N2" s="34" t="str">
        <f>A2</f>
        <v>Dollar Amount of Construction Authorized by Building Permits by Use Group, April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43</v>
      </c>
      <c r="M3" s="37"/>
      <c r="N3" s="38" t="str">
        <f>A3</f>
        <v>Source: New Jersey Department of Community Affairs, 6/8/15</v>
      </c>
      <c r="O3" s="38"/>
      <c r="P3" s="39"/>
      <c r="Q3" s="39"/>
      <c r="R3" s="39"/>
      <c r="S3" s="39"/>
      <c r="T3" s="39"/>
      <c r="U3" s="39"/>
      <c r="V3" s="40"/>
    </row>
    <row r="4" spans="13:22" ht="12.75"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8" t="s">
        <v>44</v>
      </c>
      <c r="C5" s="59"/>
      <c r="D5" s="59"/>
      <c r="E5" s="60" t="s">
        <v>34</v>
      </c>
      <c r="F5" s="60"/>
      <c r="G5" s="60"/>
      <c r="M5" s="19"/>
      <c r="N5" s="17"/>
      <c r="O5" s="17"/>
      <c r="P5" s="59" t="s">
        <v>44</v>
      </c>
      <c r="Q5" s="59"/>
      <c r="R5" s="23"/>
      <c r="S5" s="59" t="s">
        <v>34</v>
      </c>
      <c r="T5" s="59"/>
      <c r="U5" s="59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28219</v>
      </c>
      <c r="C8" s="10">
        <f t="shared" si="0"/>
        <v>522428292</v>
      </c>
      <c r="D8" s="9">
        <f t="shared" si="0"/>
        <v>3916543</v>
      </c>
      <c r="E8" s="9">
        <f t="shared" si="0"/>
        <v>98925</v>
      </c>
      <c r="F8" s="10">
        <f t="shared" si="0"/>
        <v>1956483006</v>
      </c>
      <c r="G8" s="9">
        <f t="shared" si="0"/>
        <v>13633476</v>
      </c>
      <c r="M8" s="19"/>
      <c r="N8" s="31" t="s">
        <v>16</v>
      </c>
      <c r="O8" s="26">
        <f>B8</f>
        <v>28219</v>
      </c>
      <c r="P8" s="27">
        <f>+P10+P11</f>
        <v>522428292</v>
      </c>
      <c r="Q8" s="43">
        <f>+Q10+Q11</f>
        <v>3916543</v>
      </c>
      <c r="R8" s="26"/>
      <c r="S8" s="26">
        <f>+S10+S11</f>
        <v>98925</v>
      </c>
      <c r="T8" s="27">
        <f>+T10+T11</f>
        <v>1956483006</v>
      </c>
      <c r="U8" s="43">
        <f>+U10+U11</f>
        <v>13633476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26456</v>
      </c>
      <c r="C10" s="16">
        <v>419087197</v>
      </c>
      <c r="D10" s="16">
        <v>2816235</v>
      </c>
      <c r="E10" s="16">
        <v>92489</v>
      </c>
      <c r="F10" s="16">
        <v>1492001771</v>
      </c>
      <c r="G10" s="16">
        <v>10335941</v>
      </c>
      <c r="I10" s="15"/>
      <c r="M10" s="19"/>
      <c r="N10" s="26" t="s">
        <v>0</v>
      </c>
      <c r="O10" s="26">
        <f>B10</f>
        <v>26456</v>
      </c>
      <c r="P10" s="28">
        <f>C10</f>
        <v>419087197</v>
      </c>
      <c r="Q10" s="29">
        <f>D10</f>
        <v>2816235</v>
      </c>
      <c r="R10" s="29"/>
      <c r="S10" s="29">
        <f aca="true" t="shared" si="1" ref="S10:U11">E10</f>
        <v>92489</v>
      </c>
      <c r="T10" s="29">
        <f t="shared" si="1"/>
        <v>1492001771</v>
      </c>
      <c r="U10" s="29">
        <f t="shared" si="1"/>
        <v>10335941</v>
      </c>
      <c r="V10" s="18"/>
    </row>
    <row r="11" spans="1:22" ht="15">
      <c r="A11" s="1" t="s">
        <v>1</v>
      </c>
      <c r="B11" s="16">
        <v>1763</v>
      </c>
      <c r="C11" s="16">
        <v>103341095</v>
      </c>
      <c r="D11" s="16">
        <v>1100308</v>
      </c>
      <c r="E11" s="16">
        <v>6436</v>
      </c>
      <c r="F11" s="16">
        <v>464481235</v>
      </c>
      <c r="G11" s="16">
        <v>3297535</v>
      </c>
      <c r="I11" s="15"/>
      <c r="M11" s="19"/>
      <c r="N11" s="26" t="s">
        <v>1</v>
      </c>
      <c r="O11" s="26">
        <f>B11</f>
        <v>1763</v>
      </c>
      <c r="P11" s="28">
        <f>C11</f>
        <v>103341095</v>
      </c>
      <c r="Q11" s="29">
        <f>D11</f>
        <v>1100308</v>
      </c>
      <c r="R11" s="29"/>
      <c r="S11" s="29">
        <f t="shared" si="1"/>
        <v>6436</v>
      </c>
      <c r="T11" s="29">
        <f t="shared" si="1"/>
        <v>464481235</v>
      </c>
      <c r="U11" s="29">
        <f t="shared" si="1"/>
        <v>3297535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6367</v>
      </c>
      <c r="C13" s="9">
        <f t="shared" si="2"/>
        <v>892229429</v>
      </c>
      <c r="D13" s="9">
        <f t="shared" si="2"/>
        <v>2928556</v>
      </c>
      <c r="E13" s="9">
        <f t="shared" si="2"/>
        <v>21175</v>
      </c>
      <c r="F13" s="9">
        <f t="shared" si="2"/>
        <v>2082977998</v>
      </c>
      <c r="G13" s="9">
        <f t="shared" si="2"/>
        <v>6712779</v>
      </c>
      <c r="M13" s="19"/>
      <c r="N13" s="31" t="s">
        <v>17</v>
      </c>
      <c r="O13" s="26">
        <f>B13</f>
        <v>6367</v>
      </c>
      <c r="P13" s="26">
        <f>SUM(P15:P24)</f>
        <v>892229429</v>
      </c>
      <c r="Q13" s="26">
        <f>SUM(Q15:Q24)</f>
        <v>2928556</v>
      </c>
      <c r="R13" s="26"/>
      <c r="S13" s="26">
        <f>SUM(S15:S24)</f>
        <v>21175</v>
      </c>
      <c r="T13" s="26">
        <f>SUM(T15:T24)</f>
        <v>2082977998</v>
      </c>
      <c r="U13" s="26">
        <f>SUM(U15:U24)</f>
        <v>6712779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122</v>
      </c>
      <c r="C15" s="16">
        <v>6775251</v>
      </c>
      <c r="D15" s="16">
        <v>79388</v>
      </c>
      <c r="E15" s="16">
        <v>346</v>
      </c>
      <c r="F15" s="16">
        <v>40814723</v>
      </c>
      <c r="G15" s="16">
        <v>365121</v>
      </c>
      <c r="M15" s="19"/>
      <c r="N15" s="26" t="s">
        <v>2</v>
      </c>
      <c r="O15" s="26">
        <f aca="true" t="shared" si="3" ref="O15:O24">B15</f>
        <v>122</v>
      </c>
      <c r="P15" s="28">
        <f aca="true" t="shared" si="4" ref="P15:P24">C15</f>
        <v>6775251</v>
      </c>
      <c r="Q15" s="29">
        <f aca="true" t="shared" si="5" ref="Q15:Q24">D15</f>
        <v>79388</v>
      </c>
      <c r="R15" s="29"/>
      <c r="S15" s="29">
        <f aca="true" t="shared" si="6" ref="S15:S24">E15</f>
        <v>346</v>
      </c>
      <c r="T15" s="29">
        <f aca="true" t="shared" si="7" ref="T15:T24">F15</f>
        <v>40814723</v>
      </c>
      <c r="U15" s="29">
        <f aca="true" t="shared" si="8" ref="U15:U24">G15</f>
        <v>365121</v>
      </c>
      <c r="V15" s="18"/>
    </row>
    <row r="16" spans="1:22" ht="12.75">
      <c r="A16" s="1" t="s">
        <v>3</v>
      </c>
      <c r="B16" s="16">
        <v>487</v>
      </c>
      <c r="C16" s="16">
        <v>42782797</v>
      </c>
      <c r="D16" s="16">
        <v>136864</v>
      </c>
      <c r="E16" s="16">
        <v>1505</v>
      </c>
      <c r="F16" s="16">
        <v>136590888</v>
      </c>
      <c r="G16" s="16">
        <v>426524</v>
      </c>
      <c r="M16" s="19"/>
      <c r="N16" s="26" t="s">
        <v>3</v>
      </c>
      <c r="O16" s="26">
        <f t="shared" si="3"/>
        <v>487</v>
      </c>
      <c r="P16" s="28">
        <f t="shared" si="4"/>
        <v>42782797</v>
      </c>
      <c r="Q16" s="29">
        <f t="shared" si="5"/>
        <v>136864</v>
      </c>
      <c r="R16" s="29"/>
      <c r="S16" s="29">
        <f t="shared" si="6"/>
        <v>1505</v>
      </c>
      <c r="T16" s="29">
        <f t="shared" si="7"/>
        <v>136590888</v>
      </c>
      <c r="U16" s="29">
        <f t="shared" si="8"/>
        <v>426524</v>
      </c>
      <c r="V16" s="18"/>
    </row>
    <row r="17" spans="1:22" ht="12.75">
      <c r="A17" s="1" t="s">
        <v>4</v>
      </c>
      <c r="B17" s="16">
        <v>2248</v>
      </c>
      <c r="C17" s="16">
        <v>188036592</v>
      </c>
      <c r="D17" s="16">
        <v>374634</v>
      </c>
      <c r="E17" s="16">
        <v>8350</v>
      </c>
      <c r="F17" s="16">
        <v>679932162</v>
      </c>
      <c r="G17" s="16">
        <v>1005828</v>
      </c>
      <c r="M17" s="19"/>
      <c r="N17" s="26" t="s">
        <v>4</v>
      </c>
      <c r="O17" s="26">
        <f t="shared" si="3"/>
        <v>2248</v>
      </c>
      <c r="P17" s="28">
        <f t="shared" si="4"/>
        <v>188036592</v>
      </c>
      <c r="Q17" s="29">
        <f t="shared" si="5"/>
        <v>374634</v>
      </c>
      <c r="R17" s="29"/>
      <c r="S17" s="29">
        <f t="shared" si="6"/>
        <v>8350</v>
      </c>
      <c r="T17" s="29">
        <f t="shared" si="7"/>
        <v>679932162</v>
      </c>
      <c r="U17" s="29">
        <f t="shared" si="8"/>
        <v>1005828</v>
      </c>
      <c r="V17" s="18"/>
    </row>
    <row r="18" spans="1:22" ht="12.75">
      <c r="A18" s="1" t="s">
        <v>19</v>
      </c>
      <c r="B18" s="16">
        <v>201</v>
      </c>
      <c r="C18" s="16">
        <v>76323624</v>
      </c>
      <c r="D18" s="16">
        <v>2401</v>
      </c>
      <c r="E18" s="16">
        <v>629</v>
      </c>
      <c r="F18" s="16">
        <v>207680334</v>
      </c>
      <c r="G18" s="16">
        <v>299696</v>
      </c>
      <c r="M18" s="19"/>
      <c r="N18" s="26" t="s">
        <v>19</v>
      </c>
      <c r="O18" s="26">
        <f t="shared" si="3"/>
        <v>201</v>
      </c>
      <c r="P18" s="28">
        <f t="shared" si="4"/>
        <v>76323624</v>
      </c>
      <c r="Q18" s="29">
        <f t="shared" si="5"/>
        <v>2401</v>
      </c>
      <c r="R18" s="29"/>
      <c r="S18" s="29">
        <f t="shared" si="6"/>
        <v>629</v>
      </c>
      <c r="T18" s="29">
        <f t="shared" si="7"/>
        <v>207680334</v>
      </c>
      <c r="U18" s="29">
        <f t="shared" si="8"/>
        <v>299696</v>
      </c>
      <c r="V18" s="18"/>
    </row>
    <row r="19" spans="1:22" ht="12.75">
      <c r="A19" s="1" t="s">
        <v>5</v>
      </c>
      <c r="B19" s="16">
        <v>12</v>
      </c>
      <c r="C19" s="16">
        <v>1472076</v>
      </c>
      <c r="D19" s="16">
        <v>1830</v>
      </c>
      <c r="E19" s="16">
        <v>31</v>
      </c>
      <c r="F19" s="16">
        <v>7789330</v>
      </c>
      <c r="G19" s="16">
        <v>3120</v>
      </c>
      <c r="M19" s="19"/>
      <c r="N19" s="26" t="s">
        <v>5</v>
      </c>
      <c r="O19" s="26">
        <f t="shared" si="3"/>
        <v>12</v>
      </c>
      <c r="P19" s="28">
        <f t="shared" si="4"/>
        <v>1472076</v>
      </c>
      <c r="Q19" s="29">
        <f t="shared" si="5"/>
        <v>1830</v>
      </c>
      <c r="R19" s="29"/>
      <c r="S19" s="29">
        <f t="shared" si="6"/>
        <v>31</v>
      </c>
      <c r="T19" s="29">
        <f t="shared" si="7"/>
        <v>7789330</v>
      </c>
      <c r="U19" s="29">
        <f t="shared" si="8"/>
        <v>3120</v>
      </c>
      <c r="V19" s="18"/>
    </row>
    <row r="20" spans="1:22" ht="12.75">
      <c r="A20" s="1" t="s">
        <v>6</v>
      </c>
      <c r="B20" s="16">
        <v>49</v>
      </c>
      <c r="C20" s="16">
        <v>8762293</v>
      </c>
      <c r="D20" s="16">
        <v>43739</v>
      </c>
      <c r="E20" s="16">
        <v>210</v>
      </c>
      <c r="F20" s="16">
        <v>37075284</v>
      </c>
      <c r="G20" s="16">
        <v>120773</v>
      </c>
      <c r="M20" s="19"/>
      <c r="N20" s="26" t="s">
        <v>6</v>
      </c>
      <c r="O20" s="26">
        <f t="shared" si="3"/>
        <v>49</v>
      </c>
      <c r="P20" s="28">
        <f t="shared" si="4"/>
        <v>8762293</v>
      </c>
      <c r="Q20" s="29">
        <f t="shared" si="5"/>
        <v>43739</v>
      </c>
      <c r="R20" s="29"/>
      <c r="S20" s="29">
        <f t="shared" si="6"/>
        <v>210</v>
      </c>
      <c r="T20" s="29">
        <f t="shared" si="7"/>
        <v>37075284</v>
      </c>
      <c r="U20" s="29">
        <f t="shared" si="8"/>
        <v>120773</v>
      </c>
      <c r="V20" s="18"/>
    </row>
    <row r="21" spans="1:22" ht="12.75">
      <c r="A21" s="1" t="s">
        <v>7</v>
      </c>
      <c r="B21" s="16">
        <v>64</v>
      </c>
      <c r="C21" s="16">
        <v>33589472</v>
      </c>
      <c r="D21" s="16">
        <v>172396</v>
      </c>
      <c r="E21" s="16">
        <v>270</v>
      </c>
      <c r="F21" s="16">
        <v>93267497</v>
      </c>
      <c r="G21" s="16">
        <v>262109</v>
      </c>
      <c r="M21" s="19"/>
      <c r="N21" s="26" t="s">
        <v>7</v>
      </c>
      <c r="O21" s="26">
        <f t="shared" si="3"/>
        <v>64</v>
      </c>
      <c r="P21" s="28">
        <f t="shared" si="4"/>
        <v>33589472</v>
      </c>
      <c r="Q21" s="29">
        <f t="shared" si="5"/>
        <v>172396</v>
      </c>
      <c r="R21" s="29"/>
      <c r="S21" s="29">
        <f t="shared" si="6"/>
        <v>270</v>
      </c>
      <c r="T21" s="29">
        <f t="shared" si="7"/>
        <v>93267497</v>
      </c>
      <c r="U21" s="29">
        <f t="shared" si="8"/>
        <v>262109</v>
      </c>
      <c r="V21" s="18"/>
    </row>
    <row r="22" spans="1:22" ht="12.75">
      <c r="A22" s="1" t="s">
        <v>18</v>
      </c>
      <c r="B22" s="16">
        <v>345</v>
      </c>
      <c r="C22" s="16">
        <v>400806495</v>
      </c>
      <c r="D22" s="16">
        <v>1268467</v>
      </c>
      <c r="E22" s="16">
        <v>1279</v>
      </c>
      <c r="F22" s="16">
        <v>488124546</v>
      </c>
      <c r="G22" s="16">
        <v>1746835</v>
      </c>
      <c r="M22" s="19"/>
      <c r="N22" s="26" t="s">
        <v>18</v>
      </c>
      <c r="O22" s="26">
        <f t="shared" si="3"/>
        <v>345</v>
      </c>
      <c r="P22" s="28">
        <f t="shared" si="4"/>
        <v>400806495</v>
      </c>
      <c r="Q22" s="29">
        <f t="shared" si="5"/>
        <v>1268467</v>
      </c>
      <c r="R22" s="29"/>
      <c r="S22" s="29">
        <f t="shared" si="6"/>
        <v>1279</v>
      </c>
      <c r="T22" s="29">
        <f t="shared" si="7"/>
        <v>488124546</v>
      </c>
      <c r="U22" s="29">
        <f t="shared" si="8"/>
        <v>1746835</v>
      </c>
      <c r="V22" s="18"/>
    </row>
    <row r="23" spans="1:22" ht="12.75">
      <c r="A23" s="1" t="s">
        <v>8</v>
      </c>
      <c r="B23" s="16">
        <v>205</v>
      </c>
      <c r="C23" s="16">
        <v>57212361</v>
      </c>
      <c r="D23" s="16">
        <v>667071</v>
      </c>
      <c r="E23" s="16">
        <v>704</v>
      </c>
      <c r="F23" s="16">
        <v>164839962</v>
      </c>
      <c r="G23" s="16">
        <v>1751692</v>
      </c>
      <c r="M23" s="19"/>
      <c r="N23" s="26" t="s">
        <v>8</v>
      </c>
      <c r="O23" s="26">
        <f t="shared" si="3"/>
        <v>205</v>
      </c>
      <c r="P23" s="28">
        <f t="shared" si="4"/>
        <v>57212361</v>
      </c>
      <c r="Q23" s="29">
        <f t="shared" si="5"/>
        <v>667071</v>
      </c>
      <c r="R23" s="29"/>
      <c r="S23" s="29">
        <f t="shared" si="6"/>
        <v>704</v>
      </c>
      <c r="T23" s="29">
        <f t="shared" si="7"/>
        <v>164839962</v>
      </c>
      <c r="U23" s="29">
        <f t="shared" si="8"/>
        <v>1751692</v>
      </c>
      <c r="V23" s="18"/>
    </row>
    <row r="24" spans="1:22" ht="12.75">
      <c r="A24" s="1" t="s">
        <v>9</v>
      </c>
      <c r="B24" s="16">
        <v>2634</v>
      </c>
      <c r="C24" s="16">
        <v>76468468</v>
      </c>
      <c r="D24" s="16">
        <v>181766</v>
      </c>
      <c r="E24" s="16">
        <v>7851</v>
      </c>
      <c r="F24" s="16">
        <v>226863272</v>
      </c>
      <c r="G24" s="16">
        <v>731081</v>
      </c>
      <c r="M24" s="19"/>
      <c r="N24" s="26" t="s">
        <v>9</v>
      </c>
      <c r="O24" s="26">
        <f t="shared" si="3"/>
        <v>2634</v>
      </c>
      <c r="P24" s="28">
        <f t="shared" si="4"/>
        <v>76468468</v>
      </c>
      <c r="Q24" s="29">
        <f t="shared" si="5"/>
        <v>181766</v>
      </c>
      <c r="R24" s="29"/>
      <c r="S24" s="29">
        <f t="shared" si="6"/>
        <v>7851</v>
      </c>
      <c r="T24" s="29">
        <f t="shared" si="7"/>
        <v>226863272</v>
      </c>
      <c r="U24" s="29">
        <f t="shared" si="8"/>
        <v>731081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34586</v>
      </c>
      <c r="C26" s="54">
        <f t="shared" si="9"/>
        <v>1414657721</v>
      </c>
      <c r="D26" s="53">
        <f t="shared" si="9"/>
        <v>6845099</v>
      </c>
      <c r="E26" s="53">
        <f t="shared" si="9"/>
        <v>120100</v>
      </c>
      <c r="F26" s="54">
        <f t="shared" si="9"/>
        <v>4039461004</v>
      </c>
      <c r="G26" s="53">
        <f t="shared" si="9"/>
        <v>20346255</v>
      </c>
      <c r="M26" s="19"/>
      <c r="N26" s="31" t="s">
        <v>20</v>
      </c>
      <c r="O26" s="53">
        <f>O8+O13</f>
        <v>34586</v>
      </c>
      <c r="P26" s="52">
        <f>P8+P13</f>
        <v>1414657721</v>
      </c>
      <c r="Q26" s="31">
        <f>Q8+Q13</f>
        <v>6845099</v>
      </c>
      <c r="R26" s="31"/>
      <c r="S26" s="31">
        <f>S8+S13</f>
        <v>120100</v>
      </c>
      <c r="T26" s="52">
        <f>T8+T13</f>
        <v>4039461004</v>
      </c>
      <c r="U26" s="31">
        <f>U8+U13</f>
        <v>20346255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3:22" ht="12.75">
      <c r="M29" s="46"/>
      <c r="N29" s="57">
        <v>41730</v>
      </c>
      <c r="O29" s="56">
        <v>35145</v>
      </c>
      <c r="P29" s="55">
        <v>1153207084</v>
      </c>
      <c r="Q29" s="56">
        <v>6998671</v>
      </c>
      <c r="R29" s="49"/>
      <c r="S29" s="49">
        <v>117507</v>
      </c>
      <c r="T29" s="50">
        <v>3876038930</v>
      </c>
      <c r="U29" s="49">
        <v>24539635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26456</v>
      </c>
      <c r="C3" s="16">
        <v>419087197</v>
      </c>
      <c r="D3" s="16">
        <v>2816235</v>
      </c>
      <c r="E3" s="16">
        <v>92489</v>
      </c>
      <c r="F3" s="16">
        <v>1492001771</v>
      </c>
      <c r="G3" s="16">
        <v>10335941</v>
      </c>
    </row>
    <row r="4" spans="1:11" ht="12.75">
      <c r="A4" s="24" t="s">
        <v>23</v>
      </c>
      <c r="B4" s="16">
        <v>1763</v>
      </c>
      <c r="C4" s="16">
        <v>103341095</v>
      </c>
      <c r="D4" s="16">
        <f>1475840-J4</f>
        <v>1100308</v>
      </c>
      <c r="E4" s="16">
        <v>6436</v>
      </c>
      <c r="F4" s="16">
        <v>464481235</v>
      </c>
      <c r="G4" s="16">
        <f>3673067-J4</f>
        <v>3297535</v>
      </c>
      <c r="J4">
        <f>93883*4</f>
        <v>375532</v>
      </c>
      <c r="K4" s="11" t="s">
        <v>45</v>
      </c>
    </row>
    <row r="5" spans="1:7" ht="12.75">
      <c r="A5" s="24" t="s">
        <v>24</v>
      </c>
      <c r="B5" s="16">
        <v>122</v>
      </c>
      <c r="C5" s="16">
        <v>6775251</v>
      </c>
      <c r="D5" s="16">
        <v>79388</v>
      </c>
      <c r="E5" s="16">
        <v>346</v>
      </c>
      <c r="F5" s="16">
        <v>40814723</v>
      </c>
      <c r="G5" s="16">
        <v>365121</v>
      </c>
    </row>
    <row r="6" spans="1:7" ht="12.75">
      <c r="A6" s="24" t="s">
        <v>25</v>
      </c>
      <c r="B6" s="16">
        <v>487</v>
      </c>
      <c r="C6" s="16">
        <v>42782797</v>
      </c>
      <c r="D6" s="16">
        <v>136864</v>
      </c>
      <c r="E6" s="16">
        <v>1505</v>
      </c>
      <c r="F6" s="16">
        <v>136590888</v>
      </c>
      <c r="G6" s="16">
        <v>426524</v>
      </c>
    </row>
    <row r="7" spans="1:7" ht="12.75">
      <c r="A7" s="24" t="s">
        <v>26</v>
      </c>
      <c r="B7" s="16">
        <v>2248</v>
      </c>
      <c r="C7" s="16">
        <v>188036592</v>
      </c>
      <c r="D7" s="16">
        <v>374634</v>
      </c>
      <c r="E7" s="16">
        <v>8350</v>
      </c>
      <c r="F7" s="16">
        <v>679932162</v>
      </c>
      <c r="G7" s="16">
        <v>1005828</v>
      </c>
    </row>
    <row r="8" spans="1:7" ht="12.75">
      <c r="A8" s="24" t="s">
        <v>27</v>
      </c>
      <c r="B8" s="16">
        <v>201</v>
      </c>
      <c r="C8" s="16">
        <v>76323624</v>
      </c>
      <c r="D8" s="16">
        <v>2401</v>
      </c>
      <c r="E8" s="16">
        <v>629</v>
      </c>
      <c r="F8" s="16">
        <v>207680334</v>
      </c>
      <c r="G8" s="16">
        <v>299696</v>
      </c>
    </row>
    <row r="9" spans="1:7" ht="12.75">
      <c r="A9" s="24" t="s">
        <v>28</v>
      </c>
      <c r="B9" s="16">
        <v>12</v>
      </c>
      <c r="C9" s="16">
        <v>1472076</v>
      </c>
      <c r="D9" s="16">
        <v>1830</v>
      </c>
      <c r="E9" s="16">
        <v>31</v>
      </c>
      <c r="F9" s="16">
        <v>7789330</v>
      </c>
      <c r="G9" s="16">
        <v>3120</v>
      </c>
    </row>
    <row r="10" spans="1:7" ht="12.75">
      <c r="A10" s="24" t="s">
        <v>29</v>
      </c>
      <c r="B10" s="16">
        <v>49</v>
      </c>
      <c r="C10" s="16">
        <v>8762293</v>
      </c>
      <c r="D10" s="16">
        <v>43739</v>
      </c>
      <c r="E10" s="16">
        <v>210</v>
      </c>
      <c r="F10" s="16">
        <v>37075284</v>
      </c>
      <c r="G10" s="16">
        <v>120773</v>
      </c>
    </row>
    <row r="11" spans="1:7" ht="12.75">
      <c r="A11" s="24" t="s">
        <v>30</v>
      </c>
      <c r="B11" s="16">
        <v>64</v>
      </c>
      <c r="C11" s="16">
        <v>33589472</v>
      </c>
      <c r="D11" s="16">
        <v>172396</v>
      </c>
      <c r="E11" s="16">
        <v>270</v>
      </c>
      <c r="F11" s="16">
        <v>93267497</v>
      </c>
      <c r="G11" s="16">
        <v>262109</v>
      </c>
    </row>
    <row r="12" spans="1:7" ht="12.75">
      <c r="A12" s="24" t="s">
        <v>31</v>
      </c>
      <c r="B12" s="16">
        <v>345</v>
      </c>
      <c r="C12" s="16">
        <v>400806495</v>
      </c>
      <c r="D12" s="16">
        <v>1268467</v>
      </c>
      <c r="E12" s="16">
        <v>1279</v>
      </c>
      <c r="F12" s="16">
        <v>488124546</v>
      </c>
      <c r="G12" s="16">
        <v>1746835</v>
      </c>
    </row>
    <row r="13" spans="1:7" ht="12.75">
      <c r="A13" s="24" t="s">
        <v>32</v>
      </c>
      <c r="B13" s="16">
        <v>205</v>
      </c>
      <c r="C13" s="16">
        <v>57212361</v>
      </c>
      <c r="D13" s="16">
        <v>667071</v>
      </c>
      <c r="E13" s="16">
        <v>704</v>
      </c>
      <c r="F13" s="16">
        <v>164839962</v>
      </c>
      <c r="G13" s="16">
        <v>1751692</v>
      </c>
    </row>
    <row r="14" spans="1:7" ht="12.75">
      <c r="A14" s="24" t="s">
        <v>33</v>
      </c>
      <c r="B14" s="16">
        <v>2634</v>
      </c>
      <c r="C14" s="16">
        <v>76468468</v>
      </c>
      <c r="D14" s="16">
        <v>181766</v>
      </c>
      <c r="E14" s="16">
        <v>7851</v>
      </c>
      <c r="F14" s="16">
        <v>226863272</v>
      </c>
      <c r="G14" s="16">
        <v>731081</v>
      </c>
    </row>
    <row r="15" spans="2:7" ht="12.75">
      <c r="B15" s="8">
        <f>SUM(B3:B14)</f>
        <v>34586</v>
      </c>
      <c r="C15" s="8">
        <f>SUM(C3:C14)</f>
        <v>1414657721</v>
      </c>
      <c r="D15" s="8">
        <f>SUM(D3:D14)</f>
        <v>6845099</v>
      </c>
      <c r="E15" s="8">
        <f>SUM(E3:E14)</f>
        <v>120100</v>
      </c>
      <c r="F15" s="8">
        <f>SUM(F3:F14)</f>
        <v>4039461004</v>
      </c>
      <c r="G15" s="8">
        <f>SUM(G3:G14)</f>
        <v>20346255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2015-06-17T13:47:32Z</dcterms:modified>
  <cp:category/>
  <cp:version/>
  <cp:contentType/>
  <cp:contentStatus/>
</cp:coreProperties>
</file>