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480" windowHeight="7515"/>
  </bookViews>
  <sheets>
    <sheet name="use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P5" i="1" l="1"/>
  <c r="Q29" i="1" l="1"/>
  <c r="P29" i="1"/>
  <c r="O29" i="1"/>
  <c r="U29" i="1"/>
  <c r="T29" i="1"/>
  <c r="S29" i="1"/>
  <c r="N29" i="1"/>
  <c r="O24" i="1" l="1"/>
  <c r="O23" i="1"/>
  <c r="O22" i="1"/>
  <c r="O21" i="1"/>
  <c r="O20" i="1"/>
  <c r="O19" i="1"/>
  <c r="O18" i="1"/>
  <c r="O17" i="1"/>
  <c r="O16" i="1"/>
  <c r="O15" i="1"/>
  <c r="O11" i="1"/>
  <c r="O10" i="1"/>
  <c r="O7" i="1"/>
  <c r="U11" i="1" l="1"/>
  <c r="T11" i="1"/>
  <c r="S11" i="1"/>
  <c r="U10" i="1"/>
  <c r="T10" i="1"/>
  <c r="S10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Q11" i="1"/>
  <c r="P11" i="1"/>
  <c r="Q10" i="1"/>
  <c r="P10" i="1"/>
  <c r="U8" i="1" l="1"/>
  <c r="T13" i="1"/>
  <c r="S8" i="1"/>
  <c r="S13" i="1"/>
  <c r="U13" i="1"/>
  <c r="T8" i="1"/>
  <c r="N3" i="1"/>
  <c r="N2" i="1"/>
  <c r="G15" i="2" l="1"/>
  <c r="F15" i="2"/>
  <c r="E15" i="2"/>
  <c r="S26" i="1"/>
  <c r="Q13" i="1"/>
  <c r="P13" i="1"/>
  <c r="T26" i="1"/>
  <c r="Q8" i="1"/>
  <c r="P8" i="1"/>
  <c r="G13" i="1"/>
  <c r="D15" i="2"/>
  <c r="D13" i="1"/>
  <c r="B13" i="1"/>
  <c r="O13" i="1" s="1"/>
  <c r="C13" i="1"/>
  <c r="E13" i="1"/>
  <c r="F13" i="1"/>
  <c r="C15" i="2"/>
  <c r="B15" i="2"/>
  <c r="F8" i="1"/>
  <c r="G8" i="1"/>
  <c r="E8" i="1"/>
  <c r="D8" i="1"/>
  <c r="C8" i="1"/>
  <c r="B8" i="1"/>
  <c r="O8" i="1" s="1"/>
  <c r="O26" i="1" l="1"/>
  <c r="Q26" i="1"/>
  <c r="D26" i="1"/>
  <c r="E26" i="1"/>
  <c r="B26" i="1"/>
  <c r="P26" i="1"/>
  <c r="U26" i="1"/>
  <c r="G26" i="1"/>
  <c r="C26" i="1"/>
  <c r="F26" i="1"/>
</calcChain>
</file>

<file path=xl/sharedStrings.xml><?xml version="1.0" encoding="utf-8"?>
<sst xmlns="http://schemas.openxmlformats.org/spreadsheetml/2006/main" count="80" uniqueCount="46">
  <si>
    <t>1 &amp; 2 Family</t>
  </si>
  <si>
    <t>Multifamily</t>
  </si>
  <si>
    <t>Hotels, motels, guest houses</t>
  </si>
  <si>
    <t>Assembly</t>
  </si>
  <si>
    <t>Business / Office</t>
  </si>
  <si>
    <t>Hazardous uses</t>
  </si>
  <si>
    <t>Industrial</t>
  </si>
  <si>
    <t>Institutional</t>
  </si>
  <si>
    <t>Storage</t>
  </si>
  <si>
    <t>Signs, fences, miscellaneous</t>
  </si>
  <si>
    <t>Use Group</t>
  </si>
  <si>
    <t>Permits</t>
  </si>
  <si>
    <t xml:space="preserve">Estimated </t>
  </si>
  <si>
    <t>Construction Costs</t>
  </si>
  <si>
    <t>Square</t>
  </si>
  <si>
    <t>Feet</t>
  </si>
  <si>
    <t>RESIDENTIAL</t>
  </si>
  <si>
    <t>NONRESIDENTIAL</t>
  </si>
  <si>
    <t>Retail</t>
  </si>
  <si>
    <t>Education</t>
  </si>
  <si>
    <t>New Jersey</t>
  </si>
  <si>
    <t>NEWUSE</t>
  </si>
  <si>
    <t>AAAONETWO</t>
  </si>
  <si>
    <t>AAMULTIFAMILY</t>
  </si>
  <si>
    <t>AHOT MOT GUEST</t>
  </si>
  <si>
    <t>ASSEMBLY</t>
  </si>
  <si>
    <t>BUSINESS</t>
  </si>
  <si>
    <t>EDUCATIONAL</t>
  </si>
  <si>
    <t>HAZARDOUS USE</t>
  </si>
  <si>
    <t>INDUSTRIAL</t>
  </si>
  <si>
    <t>INSTITUTIONAL</t>
  </si>
  <si>
    <t>MERCHANTILE USES</t>
  </si>
  <si>
    <t>STORAGE</t>
  </si>
  <si>
    <t>ZZSIGNS, FENCES</t>
  </si>
  <si>
    <t>Year-to-Date</t>
  </si>
  <si>
    <t>use</t>
  </si>
  <si>
    <t>month</t>
  </si>
  <si>
    <t>ytd</t>
  </si>
  <si>
    <t>sf</t>
  </si>
  <si>
    <t>work</t>
  </si>
  <si>
    <t>permit</t>
  </si>
  <si>
    <t>Table 12.</t>
  </si>
  <si>
    <t>Dollar Amount of Construction Authorized by Building Permits by Use Group, January 2016</t>
  </si>
  <si>
    <t>Source: New Jersey Department of Community Affairs, 3/7/16</t>
  </si>
  <si>
    <t xml:space="preserve"> January</t>
  </si>
  <si>
    <t xml:space="preserve"> 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</si>
</sst>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[Blue]General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0" fillId="0" borderId="0" xfId="0" applyNumberFormat="1"/>
    <xf numFmtId="3" fontId="7" fillId="0" borderId="0" xfId="0" applyNumberFormat="1" applyFont="1"/>
    <xf numFmtId="164" fontId="7" fillId="0" borderId="0" xfId="0" applyNumberFormat="1" applyFont="1"/>
    <xf numFmtId="0" fontId="1" fillId="0" borderId="0" xfId="0" applyFont="1"/>
    <xf numFmtId="165" fontId="10" fillId="0" borderId="1" xfId="0" applyNumberFormat="1" applyFont="1" applyBorder="1" applyAlignment="1" applyProtection="1">
      <alignment horizontal="left"/>
      <protection locked="0"/>
    </xf>
    <xf numFmtId="165" fontId="10" fillId="0" borderId="1" xfId="0" applyNumberFormat="1" applyFont="1" applyBorder="1" applyAlignment="1" applyProtection="1">
      <alignment horizontal="right"/>
      <protection locked="0"/>
    </xf>
    <xf numFmtId="165" fontId="10" fillId="0" borderId="0" xfId="0" applyNumberFormat="1" applyFont="1" applyBorder="1" applyAlignment="1" applyProtection="1">
      <alignment horizontal="right"/>
      <protection locked="0"/>
    </xf>
    <xf numFmtId="3" fontId="10" fillId="0" borderId="0" xfId="1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NumberFormat="1" applyAlignment="1" applyProtection="1">
      <alignment horizontal="left"/>
      <protection locked="0"/>
    </xf>
    <xf numFmtId="0" fontId="1" fillId="2" borderId="2" xfId="0" applyFont="1" applyFill="1" applyBorder="1"/>
    <xf numFmtId="0" fontId="0" fillId="2" borderId="2" xfId="0" applyFill="1" applyBorder="1"/>
    <xf numFmtId="0" fontId="0" fillId="2" borderId="0" xfId="0" applyFill="1" applyBorder="1"/>
    <xf numFmtId="3" fontId="9" fillId="2" borderId="0" xfId="0" applyNumberFormat="1" applyFont="1" applyFill="1" applyBorder="1"/>
    <xf numFmtId="164" fontId="9" fillId="2" borderId="0" xfId="0" applyNumberFormat="1" applyFont="1" applyFill="1" applyBorder="1"/>
    <xf numFmtId="3" fontId="8" fillId="0" borderId="0" xfId="0" applyNumberFormat="1" applyFont="1"/>
    <xf numFmtId="164" fontId="8" fillId="0" borderId="0" xfId="0" applyNumberFormat="1" applyFont="1"/>
    <xf numFmtId="3" fontId="9" fillId="2" borderId="0" xfId="0" applyNumberFormat="1" applyFont="1" applyFill="1" applyBorder="1" applyAlignment="1">
      <alignment horizontal="right"/>
    </xf>
    <xf numFmtId="17" fontId="9" fillId="2" borderId="0" xfId="0" applyNumberFormat="1" applyFont="1" applyFill="1" applyBorder="1" applyAlignment="1">
      <alignment horizontal="center"/>
    </xf>
    <xf numFmtId="17" fontId="1" fillId="0" borderId="0" xfId="0" applyNumberFormat="1" applyFont="1"/>
    <xf numFmtId="3" fontId="9" fillId="2" borderId="0" xfId="0" applyNumberFormat="1" applyFont="1" applyFill="1"/>
    <xf numFmtId="3" fontId="1" fillId="0" borderId="0" xfId="0" applyNumberFormat="1" applyFont="1"/>
    <xf numFmtId="164" fontId="1" fillId="0" borderId="0" xfId="0" applyNumberFormat="1" applyFont="1"/>
    <xf numFmtId="0" fontId="0" fillId="0" borderId="3" xfId="0" applyBorder="1"/>
    <xf numFmtId="0" fontId="0" fillId="0" borderId="4" xfId="0" applyBorder="1"/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right"/>
    </xf>
    <xf numFmtId="3" fontId="8" fillId="0" borderId="4" xfId="0" applyNumberFormat="1" applyFont="1" applyBorder="1"/>
    <xf numFmtId="3" fontId="1" fillId="0" borderId="4" xfId="0" applyNumberFormat="1" applyFont="1" applyBorder="1"/>
    <xf numFmtId="3" fontId="1" fillId="0" borderId="4" xfId="0" applyNumberFormat="1" applyFont="1" applyBorder="1" applyProtection="1">
      <protection locked="0"/>
    </xf>
    <xf numFmtId="0" fontId="1" fillId="0" borderId="4" xfId="0" applyFont="1" applyBorder="1"/>
    <xf numFmtId="164" fontId="8" fillId="0" borderId="4" xfId="0" applyNumberFormat="1" applyFont="1" applyBorder="1"/>
    <xf numFmtId="3" fontId="8" fillId="0" borderId="6" xfId="0" applyNumberFormat="1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3" fillId="2" borderId="7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4" xfId="0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14" fontId="9" fillId="2" borderId="17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166" fontId="0" fillId="0" borderId="0" xfId="0" applyNumberFormat="1"/>
    <xf numFmtId="164" fontId="9" fillId="2" borderId="0" xfId="0" applyNumberFormat="1" applyFont="1" applyFill="1" applyBorder="1" applyAlignment="1">
      <alignment horizontal="right"/>
    </xf>
    <xf numFmtId="17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" fontId="8" fillId="0" borderId="4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0" fillId="0" borderId="1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C1" workbookViewId="0">
      <selection activeCell="C1" sqref="C1"/>
    </sheetView>
  </sheetViews>
  <sheetFormatPr defaultRowHeight="12.75" x14ac:dyDescent="0.2"/>
  <cols>
    <col min="1" max="1" width="26" customWidth="1"/>
    <col min="2" max="2" width="12.42578125" customWidth="1"/>
    <col min="3" max="3" width="18.5703125" customWidth="1"/>
    <col min="4" max="4" width="11.7109375" bestFit="1" customWidth="1"/>
    <col min="5" max="5" width="11.140625" customWidth="1"/>
    <col min="6" max="6" width="18.28515625" customWidth="1"/>
    <col min="7" max="7" width="12.85546875" customWidth="1"/>
    <col min="9" max="9" width="10.140625" bestFit="1" customWidth="1"/>
    <col min="13" max="13" width="1.5703125" customWidth="1"/>
    <col min="14" max="14" width="28.85546875" customWidth="1"/>
    <col min="15" max="15" width="16.85546875" customWidth="1"/>
    <col min="16" max="16" width="19.7109375" customWidth="1"/>
    <col min="17" max="17" width="12.140625" customWidth="1"/>
    <col min="18" max="18" width="2" customWidth="1"/>
    <col min="19" max="19" width="11" customWidth="1"/>
    <col min="20" max="20" width="19.7109375" customWidth="1"/>
    <col min="21" max="21" width="14.42578125" customWidth="1"/>
    <col min="22" max="22" width="1.42578125" customWidth="1"/>
  </cols>
  <sheetData>
    <row r="1" spans="1:22" ht="15.75" thickBot="1" x14ac:dyDescent="0.25">
      <c r="M1" s="2" t="s">
        <v>41</v>
      </c>
      <c r="N1" s="2"/>
      <c r="O1" s="2"/>
    </row>
    <row r="2" spans="1:22" s="2" customFormat="1" ht="15.75" x14ac:dyDescent="0.25">
      <c r="A2" s="3" t="s">
        <v>42</v>
      </c>
      <c r="M2" s="47"/>
      <c r="N2" s="48" t="str">
        <f>A2</f>
        <v>Dollar Amount of Construction Authorized by Building Permits by Use Group, January 2016</v>
      </c>
      <c r="O2" s="48"/>
      <c r="P2" s="49"/>
      <c r="Q2" s="49"/>
      <c r="R2" s="49"/>
      <c r="S2" s="49"/>
      <c r="T2" s="49"/>
      <c r="U2" s="49"/>
      <c r="V2" s="50"/>
    </row>
    <row r="3" spans="1:22" x14ac:dyDescent="0.2">
      <c r="A3" s="11" t="s">
        <v>43</v>
      </c>
      <c r="M3" s="51"/>
      <c r="N3" s="19" t="str">
        <f>A3</f>
        <v>Source: New Jersey Department of Community Affairs, 3/7/16</v>
      </c>
      <c r="O3" s="19"/>
      <c r="P3" s="20"/>
      <c r="Q3" s="20"/>
      <c r="R3" s="20"/>
      <c r="S3" s="20"/>
      <c r="T3" s="20"/>
      <c r="U3" s="20"/>
      <c r="V3" s="52"/>
    </row>
    <row r="4" spans="1:22" x14ac:dyDescent="0.2">
      <c r="A4" s="11"/>
      <c r="M4" s="53"/>
      <c r="N4" s="32"/>
      <c r="O4" s="32"/>
      <c r="P4" s="32"/>
      <c r="Q4" s="32"/>
      <c r="R4" s="32"/>
      <c r="S4" s="32"/>
      <c r="T4" s="32"/>
      <c r="U4" s="32"/>
      <c r="V4" s="54"/>
    </row>
    <row r="5" spans="1:22" x14ac:dyDescent="0.2">
      <c r="B5" s="66" t="s">
        <v>44</v>
      </c>
      <c r="C5" s="67"/>
      <c r="D5" s="67"/>
      <c r="E5" s="68" t="s">
        <v>34</v>
      </c>
      <c r="F5" s="68"/>
      <c r="G5" s="68"/>
      <c r="M5" s="55"/>
      <c r="N5" s="33"/>
      <c r="O5" s="33"/>
      <c r="P5" s="69" t="str">
        <f>B5</f>
        <v xml:space="preserve"> January</v>
      </c>
      <c r="Q5" s="70"/>
      <c r="R5" s="34"/>
      <c r="S5" s="71" t="s">
        <v>34</v>
      </c>
      <c r="T5" s="71"/>
      <c r="U5" s="71"/>
      <c r="V5" s="56"/>
    </row>
    <row r="6" spans="1:22" x14ac:dyDescent="0.2">
      <c r="B6" s="5"/>
      <c r="C6" s="5" t="s">
        <v>12</v>
      </c>
      <c r="D6" s="5" t="s">
        <v>14</v>
      </c>
      <c r="E6" s="5"/>
      <c r="F6" s="5" t="s">
        <v>12</v>
      </c>
      <c r="G6" s="5" t="s">
        <v>14</v>
      </c>
      <c r="M6" s="57"/>
      <c r="N6" s="35"/>
      <c r="O6" s="35"/>
      <c r="P6" s="36" t="s">
        <v>12</v>
      </c>
      <c r="Q6" s="36" t="s">
        <v>14</v>
      </c>
      <c r="R6" s="36"/>
      <c r="S6" s="36"/>
      <c r="T6" s="36" t="s">
        <v>12</v>
      </c>
      <c r="U6" s="36" t="s">
        <v>14</v>
      </c>
      <c r="V6" s="56"/>
    </row>
    <row r="7" spans="1:22" ht="13.5" thickBot="1" x14ac:dyDescent="0.25">
      <c r="A7" s="6" t="s">
        <v>10</v>
      </c>
      <c r="B7" s="7" t="s">
        <v>11</v>
      </c>
      <c r="C7" s="7" t="s">
        <v>13</v>
      </c>
      <c r="D7" s="7" t="s">
        <v>15</v>
      </c>
      <c r="E7" s="7" t="s">
        <v>11</v>
      </c>
      <c r="F7" s="7" t="s">
        <v>13</v>
      </c>
      <c r="G7" s="7" t="s">
        <v>15</v>
      </c>
      <c r="M7" s="55"/>
      <c r="N7" s="45" t="s">
        <v>10</v>
      </c>
      <c r="O7" s="46" t="str">
        <f>B7</f>
        <v>Permits</v>
      </c>
      <c r="P7" s="46" t="s">
        <v>13</v>
      </c>
      <c r="Q7" s="46" t="s">
        <v>15</v>
      </c>
      <c r="R7" s="46"/>
      <c r="S7" s="46" t="s">
        <v>11</v>
      </c>
      <c r="T7" s="46" t="s">
        <v>13</v>
      </c>
      <c r="U7" s="46" t="s">
        <v>15</v>
      </c>
      <c r="V7" s="56"/>
    </row>
    <row r="8" spans="1:22" ht="13.5" thickTop="1" x14ac:dyDescent="0.2">
      <c r="A8" s="4" t="s">
        <v>16</v>
      </c>
      <c r="B8" s="9">
        <f t="shared" ref="B8:G8" si="0">+B10+B11</f>
        <v>24269</v>
      </c>
      <c r="C8" s="10">
        <f t="shared" si="0"/>
        <v>660050774</v>
      </c>
      <c r="D8" s="9">
        <f t="shared" si="0"/>
        <v>5111518</v>
      </c>
      <c r="E8" s="9">
        <f t="shared" si="0"/>
        <v>24269</v>
      </c>
      <c r="F8" s="10">
        <f t="shared" si="0"/>
        <v>660050774</v>
      </c>
      <c r="G8" s="9">
        <f t="shared" si="0"/>
        <v>5111518</v>
      </c>
      <c r="M8" s="55"/>
      <c r="N8" s="42" t="s">
        <v>16</v>
      </c>
      <c r="O8" s="43">
        <f>B8</f>
        <v>24269</v>
      </c>
      <c r="P8" s="44">
        <f t="shared" ref="P8:Q8" si="1">+P10+P11</f>
        <v>660050774</v>
      </c>
      <c r="Q8" s="43">
        <f t="shared" si="1"/>
        <v>5111518</v>
      </c>
      <c r="R8" s="43"/>
      <c r="S8" s="43">
        <f t="shared" ref="S8:U8" si="2">+S10+S11</f>
        <v>24269</v>
      </c>
      <c r="T8" s="44">
        <f t="shared" si="2"/>
        <v>660050774</v>
      </c>
      <c r="U8" s="43">
        <f t="shared" si="2"/>
        <v>5111518</v>
      </c>
      <c r="V8" s="56"/>
    </row>
    <row r="9" spans="1:22" x14ac:dyDescent="0.2">
      <c r="A9" s="1"/>
      <c r="B9" s="9"/>
      <c r="C9" s="9"/>
      <c r="D9" s="9"/>
      <c r="E9" s="9"/>
      <c r="F9" s="9"/>
      <c r="G9" s="9"/>
      <c r="M9" s="55"/>
      <c r="N9" s="38"/>
      <c r="O9" s="38"/>
      <c r="P9" s="38"/>
      <c r="Q9" s="38"/>
      <c r="R9" s="38"/>
      <c r="S9" s="38"/>
      <c r="T9" s="38"/>
      <c r="U9" s="38"/>
      <c r="V9" s="56"/>
    </row>
    <row r="10" spans="1:22" ht="15" x14ac:dyDescent="0.25">
      <c r="A10" s="1" t="s">
        <v>0</v>
      </c>
      <c r="B10" s="16">
        <v>22876</v>
      </c>
      <c r="C10" s="16">
        <v>376210725</v>
      </c>
      <c r="D10" s="16">
        <v>2437090</v>
      </c>
      <c r="E10" s="16">
        <v>22876</v>
      </c>
      <c r="F10" s="16">
        <v>376210725</v>
      </c>
      <c r="G10" s="16">
        <v>2437090</v>
      </c>
      <c r="I10" s="15"/>
      <c r="M10" s="55"/>
      <c r="N10" s="38" t="s">
        <v>0</v>
      </c>
      <c r="O10" s="38">
        <f t="shared" ref="O10:O11" si="3">B10</f>
        <v>22876</v>
      </c>
      <c r="P10" s="39">
        <f>C10</f>
        <v>376210725</v>
      </c>
      <c r="Q10" s="39">
        <f>D10</f>
        <v>2437090</v>
      </c>
      <c r="R10" s="39"/>
      <c r="S10" s="39">
        <f t="shared" ref="S10:U11" si="4">E10</f>
        <v>22876</v>
      </c>
      <c r="T10" s="39">
        <f t="shared" si="4"/>
        <v>376210725</v>
      </c>
      <c r="U10" s="39">
        <f t="shared" si="4"/>
        <v>2437090</v>
      </c>
      <c r="V10" s="56"/>
    </row>
    <row r="11" spans="1:22" ht="15" x14ac:dyDescent="0.25">
      <c r="A11" s="1" t="s">
        <v>1</v>
      </c>
      <c r="B11" s="16">
        <v>1393</v>
      </c>
      <c r="C11" s="16">
        <v>283840049</v>
      </c>
      <c r="D11" s="16">
        <v>2674428</v>
      </c>
      <c r="E11" s="16">
        <v>1393</v>
      </c>
      <c r="F11" s="16">
        <v>283840049</v>
      </c>
      <c r="G11" s="16">
        <v>2674428</v>
      </c>
      <c r="I11" s="15"/>
      <c r="M11" s="55"/>
      <c r="N11" s="38" t="s">
        <v>1</v>
      </c>
      <c r="O11" s="38">
        <f t="shared" si="3"/>
        <v>1393</v>
      </c>
      <c r="P11" s="39">
        <f>C11</f>
        <v>283840049</v>
      </c>
      <c r="Q11" s="39">
        <f>D11</f>
        <v>2674428</v>
      </c>
      <c r="R11" s="39"/>
      <c r="S11" s="39">
        <f t="shared" si="4"/>
        <v>1393</v>
      </c>
      <c r="T11" s="39">
        <f t="shared" si="4"/>
        <v>283840049</v>
      </c>
      <c r="U11" s="39">
        <f t="shared" si="4"/>
        <v>2674428</v>
      </c>
      <c r="V11" s="56"/>
    </row>
    <row r="12" spans="1:22" x14ac:dyDescent="0.2">
      <c r="A12" s="1"/>
      <c r="B12" s="16"/>
      <c r="C12" s="16"/>
      <c r="D12" s="16"/>
      <c r="E12" s="9"/>
      <c r="F12" s="9"/>
      <c r="G12" s="9"/>
      <c r="M12" s="55"/>
      <c r="N12" s="38"/>
      <c r="O12" s="38"/>
      <c r="P12" s="39"/>
      <c r="Q12" s="39"/>
      <c r="R12" s="39"/>
      <c r="S12" s="39"/>
      <c r="T12" s="39"/>
      <c r="U12" s="39"/>
      <c r="V12" s="56"/>
    </row>
    <row r="13" spans="1:22" x14ac:dyDescent="0.2">
      <c r="A13" s="4" t="s">
        <v>17</v>
      </c>
      <c r="B13" s="9">
        <f t="shared" ref="B13:G13" si="5">SUM(B15:B24)</f>
        <v>4831</v>
      </c>
      <c r="C13" s="9">
        <f t="shared" si="5"/>
        <v>545834151</v>
      </c>
      <c r="D13" s="9">
        <f t="shared" si="5"/>
        <v>2193868</v>
      </c>
      <c r="E13" s="9">
        <f t="shared" si="5"/>
        <v>4831</v>
      </c>
      <c r="F13" s="9">
        <f t="shared" si="5"/>
        <v>545834151</v>
      </c>
      <c r="G13" s="9">
        <f t="shared" si="5"/>
        <v>2193868</v>
      </c>
      <c r="M13" s="55"/>
      <c r="N13" s="37" t="s">
        <v>17</v>
      </c>
      <c r="O13" s="38">
        <f>B13</f>
        <v>4831</v>
      </c>
      <c r="P13" s="38">
        <f t="shared" ref="P13:Q13" si="6">SUM(P15:P24)</f>
        <v>545834151</v>
      </c>
      <c r="Q13" s="38">
        <f t="shared" si="6"/>
        <v>2193868</v>
      </c>
      <c r="R13" s="38"/>
      <c r="S13" s="38">
        <f t="shared" ref="S13:U13" si="7">SUM(S15:S24)</f>
        <v>4831</v>
      </c>
      <c r="T13" s="38">
        <f t="shared" si="7"/>
        <v>545834151</v>
      </c>
      <c r="U13" s="38">
        <f t="shared" si="7"/>
        <v>2193868</v>
      </c>
      <c r="V13" s="56"/>
    </row>
    <row r="14" spans="1:22" x14ac:dyDescent="0.2">
      <c r="A14" s="1"/>
      <c r="B14" s="16"/>
      <c r="C14" s="16"/>
      <c r="D14" s="16"/>
      <c r="E14" s="9"/>
      <c r="F14" s="9"/>
      <c r="G14" s="9"/>
      <c r="M14" s="55"/>
      <c r="N14" s="38"/>
      <c r="O14" s="38"/>
      <c r="P14" s="39"/>
      <c r="Q14" s="39"/>
      <c r="R14" s="39"/>
      <c r="S14" s="39"/>
      <c r="T14" s="39"/>
      <c r="U14" s="39"/>
      <c r="V14" s="56"/>
    </row>
    <row r="15" spans="1:22" x14ac:dyDescent="0.2">
      <c r="A15" s="1" t="s">
        <v>2</v>
      </c>
      <c r="B15" s="16">
        <v>92</v>
      </c>
      <c r="C15" s="16">
        <v>62882906</v>
      </c>
      <c r="D15" s="16">
        <v>299200</v>
      </c>
      <c r="E15" s="16">
        <v>92</v>
      </c>
      <c r="F15" s="16">
        <v>62882906</v>
      </c>
      <c r="G15" s="16">
        <v>299200</v>
      </c>
      <c r="M15" s="55"/>
      <c r="N15" s="38" t="s">
        <v>2</v>
      </c>
      <c r="O15" s="38">
        <f t="shared" ref="O15:O24" si="8">B15</f>
        <v>92</v>
      </c>
      <c r="P15" s="39">
        <f t="shared" ref="P15:P24" si="9">C15</f>
        <v>62882906</v>
      </c>
      <c r="Q15" s="39">
        <f t="shared" ref="Q15:Q24" si="10">D15</f>
        <v>299200</v>
      </c>
      <c r="R15" s="39"/>
      <c r="S15" s="39">
        <f t="shared" ref="S15:S24" si="11">E15</f>
        <v>92</v>
      </c>
      <c r="T15" s="39">
        <f t="shared" ref="T15:T24" si="12">F15</f>
        <v>62882906</v>
      </c>
      <c r="U15" s="39">
        <f t="shared" ref="U15:U24" si="13">G15</f>
        <v>299200</v>
      </c>
      <c r="V15" s="56"/>
    </row>
    <row r="16" spans="1:22" x14ac:dyDescent="0.2">
      <c r="A16" s="1" t="s">
        <v>3</v>
      </c>
      <c r="B16" s="16">
        <v>362</v>
      </c>
      <c r="C16" s="16">
        <v>40698520</v>
      </c>
      <c r="D16" s="16">
        <v>176392</v>
      </c>
      <c r="E16" s="16">
        <v>362</v>
      </c>
      <c r="F16" s="16">
        <v>40698520</v>
      </c>
      <c r="G16" s="16">
        <v>176392</v>
      </c>
      <c r="M16" s="55"/>
      <c r="N16" s="38" t="s">
        <v>3</v>
      </c>
      <c r="O16" s="38">
        <f t="shared" si="8"/>
        <v>362</v>
      </c>
      <c r="P16" s="39">
        <f t="shared" si="9"/>
        <v>40698520</v>
      </c>
      <c r="Q16" s="39">
        <f t="shared" si="10"/>
        <v>176392</v>
      </c>
      <c r="R16" s="39"/>
      <c r="S16" s="39">
        <f t="shared" si="11"/>
        <v>362</v>
      </c>
      <c r="T16" s="39">
        <f t="shared" si="12"/>
        <v>40698520</v>
      </c>
      <c r="U16" s="39">
        <f t="shared" si="13"/>
        <v>176392</v>
      </c>
      <c r="V16" s="56"/>
    </row>
    <row r="17" spans="1:22" x14ac:dyDescent="0.2">
      <c r="A17" s="1" t="s">
        <v>4</v>
      </c>
      <c r="B17" s="16">
        <v>2074</v>
      </c>
      <c r="C17" s="16">
        <v>241242800</v>
      </c>
      <c r="D17" s="16">
        <v>322254</v>
      </c>
      <c r="E17" s="16">
        <v>2074</v>
      </c>
      <c r="F17" s="16">
        <v>241242800</v>
      </c>
      <c r="G17" s="16">
        <v>322254</v>
      </c>
      <c r="M17" s="55"/>
      <c r="N17" s="38" t="s">
        <v>4</v>
      </c>
      <c r="O17" s="38">
        <f t="shared" si="8"/>
        <v>2074</v>
      </c>
      <c r="P17" s="39">
        <f t="shared" si="9"/>
        <v>241242800</v>
      </c>
      <c r="Q17" s="39">
        <f t="shared" si="10"/>
        <v>322254</v>
      </c>
      <c r="R17" s="39"/>
      <c r="S17" s="39">
        <f t="shared" si="11"/>
        <v>2074</v>
      </c>
      <c r="T17" s="39">
        <f t="shared" si="12"/>
        <v>241242800</v>
      </c>
      <c r="U17" s="39">
        <f t="shared" si="13"/>
        <v>322254</v>
      </c>
      <c r="V17" s="56"/>
    </row>
    <row r="18" spans="1:22" x14ac:dyDescent="0.2">
      <c r="A18" s="1" t="s">
        <v>19</v>
      </c>
      <c r="B18" s="16">
        <v>111</v>
      </c>
      <c r="C18" s="16">
        <v>46197482</v>
      </c>
      <c r="D18" s="16">
        <v>217574</v>
      </c>
      <c r="E18" s="16">
        <v>111</v>
      </c>
      <c r="F18" s="16">
        <v>46197482</v>
      </c>
      <c r="G18" s="16">
        <v>217574</v>
      </c>
      <c r="M18" s="55"/>
      <c r="N18" s="38" t="s">
        <v>19</v>
      </c>
      <c r="O18" s="38">
        <f t="shared" si="8"/>
        <v>111</v>
      </c>
      <c r="P18" s="39">
        <f t="shared" si="9"/>
        <v>46197482</v>
      </c>
      <c r="Q18" s="39">
        <f t="shared" si="10"/>
        <v>217574</v>
      </c>
      <c r="R18" s="39"/>
      <c r="S18" s="39">
        <f t="shared" si="11"/>
        <v>111</v>
      </c>
      <c r="T18" s="39">
        <f t="shared" si="12"/>
        <v>46197482</v>
      </c>
      <c r="U18" s="39">
        <f t="shared" si="13"/>
        <v>217574</v>
      </c>
      <c r="V18" s="56"/>
    </row>
    <row r="19" spans="1:22" x14ac:dyDescent="0.2">
      <c r="A19" s="1" t="s">
        <v>5</v>
      </c>
      <c r="B19" s="16">
        <v>7</v>
      </c>
      <c r="C19" s="16">
        <v>2156413</v>
      </c>
      <c r="D19" s="16">
        <v>0</v>
      </c>
      <c r="E19" s="16">
        <v>7</v>
      </c>
      <c r="F19" s="16">
        <v>2156413</v>
      </c>
      <c r="G19" s="16">
        <v>0</v>
      </c>
      <c r="M19" s="55"/>
      <c r="N19" s="38" t="s">
        <v>5</v>
      </c>
      <c r="O19" s="38">
        <f t="shared" si="8"/>
        <v>7</v>
      </c>
      <c r="P19" s="39">
        <f t="shared" si="9"/>
        <v>2156413</v>
      </c>
      <c r="Q19" s="39">
        <f t="shared" si="10"/>
        <v>0</v>
      </c>
      <c r="R19" s="39"/>
      <c r="S19" s="39">
        <f t="shared" si="11"/>
        <v>7</v>
      </c>
      <c r="T19" s="39">
        <f t="shared" si="12"/>
        <v>2156413</v>
      </c>
      <c r="U19" s="39">
        <f t="shared" si="13"/>
        <v>0</v>
      </c>
      <c r="V19" s="56"/>
    </row>
    <row r="20" spans="1:22" x14ac:dyDescent="0.2">
      <c r="A20" s="1" t="s">
        <v>6</v>
      </c>
      <c r="B20" s="16">
        <v>58</v>
      </c>
      <c r="C20" s="16">
        <v>12385047</v>
      </c>
      <c r="D20" s="16">
        <v>73923</v>
      </c>
      <c r="E20" s="16">
        <v>58</v>
      </c>
      <c r="F20" s="16">
        <v>12385047</v>
      </c>
      <c r="G20" s="16">
        <v>73923</v>
      </c>
      <c r="M20" s="55"/>
      <c r="N20" s="38" t="s">
        <v>6</v>
      </c>
      <c r="O20" s="38">
        <f t="shared" si="8"/>
        <v>58</v>
      </c>
      <c r="P20" s="39">
        <f t="shared" si="9"/>
        <v>12385047</v>
      </c>
      <c r="Q20" s="39">
        <f t="shared" si="10"/>
        <v>73923</v>
      </c>
      <c r="R20" s="39"/>
      <c r="S20" s="39">
        <f t="shared" si="11"/>
        <v>58</v>
      </c>
      <c r="T20" s="39">
        <f t="shared" si="12"/>
        <v>12385047</v>
      </c>
      <c r="U20" s="39">
        <f t="shared" si="13"/>
        <v>73923</v>
      </c>
      <c r="V20" s="56"/>
    </row>
    <row r="21" spans="1:22" x14ac:dyDescent="0.2">
      <c r="A21" s="1" t="s">
        <v>7</v>
      </c>
      <c r="B21" s="16">
        <v>85</v>
      </c>
      <c r="C21" s="16">
        <v>17742649</v>
      </c>
      <c r="D21" s="16">
        <v>414835</v>
      </c>
      <c r="E21" s="16">
        <v>85</v>
      </c>
      <c r="F21" s="16">
        <v>17742649</v>
      </c>
      <c r="G21" s="16">
        <v>414835</v>
      </c>
      <c r="M21" s="55"/>
      <c r="N21" s="38" t="s">
        <v>7</v>
      </c>
      <c r="O21" s="38">
        <f t="shared" si="8"/>
        <v>85</v>
      </c>
      <c r="P21" s="39">
        <f t="shared" si="9"/>
        <v>17742649</v>
      </c>
      <c r="Q21" s="39">
        <f t="shared" si="10"/>
        <v>414835</v>
      </c>
      <c r="R21" s="39"/>
      <c r="S21" s="39">
        <f t="shared" si="11"/>
        <v>85</v>
      </c>
      <c r="T21" s="39">
        <f t="shared" si="12"/>
        <v>17742649</v>
      </c>
      <c r="U21" s="39">
        <f t="shared" si="13"/>
        <v>414835</v>
      </c>
      <c r="V21" s="56"/>
    </row>
    <row r="22" spans="1:22" x14ac:dyDescent="0.2">
      <c r="A22" s="1" t="s">
        <v>18</v>
      </c>
      <c r="B22" s="16">
        <v>242</v>
      </c>
      <c r="C22" s="16">
        <v>49029676</v>
      </c>
      <c r="D22" s="16">
        <v>281846</v>
      </c>
      <c r="E22" s="16">
        <v>242</v>
      </c>
      <c r="F22" s="16">
        <v>49029676</v>
      </c>
      <c r="G22" s="16">
        <v>281846</v>
      </c>
      <c r="M22" s="55"/>
      <c r="N22" s="38" t="s">
        <v>18</v>
      </c>
      <c r="O22" s="38">
        <f t="shared" si="8"/>
        <v>242</v>
      </c>
      <c r="P22" s="39">
        <f t="shared" si="9"/>
        <v>49029676</v>
      </c>
      <c r="Q22" s="39">
        <f t="shared" si="10"/>
        <v>281846</v>
      </c>
      <c r="R22" s="39"/>
      <c r="S22" s="39">
        <f t="shared" si="11"/>
        <v>242</v>
      </c>
      <c r="T22" s="39">
        <f t="shared" si="12"/>
        <v>49029676</v>
      </c>
      <c r="U22" s="39">
        <f t="shared" si="13"/>
        <v>281846</v>
      </c>
      <c r="V22" s="56"/>
    </row>
    <row r="23" spans="1:22" x14ac:dyDescent="0.2">
      <c r="A23" s="1" t="s">
        <v>8</v>
      </c>
      <c r="B23" s="16">
        <v>150</v>
      </c>
      <c r="C23" s="16">
        <v>37134285</v>
      </c>
      <c r="D23" s="16">
        <v>284753</v>
      </c>
      <c r="E23" s="16">
        <v>150</v>
      </c>
      <c r="F23" s="16">
        <v>37134285</v>
      </c>
      <c r="G23" s="16">
        <v>284753</v>
      </c>
      <c r="M23" s="55"/>
      <c r="N23" s="38" t="s">
        <v>8</v>
      </c>
      <c r="O23" s="38">
        <f t="shared" si="8"/>
        <v>150</v>
      </c>
      <c r="P23" s="39">
        <f t="shared" si="9"/>
        <v>37134285</v>
      </c>
      <c r="Q23" s="39">
        <f t="shared" si="10"/>
        <v>284753</v>
      </c>
      <c r="R23" s="39"/>
      <c r="S23" s="39">
        <f t="shared" si="11"/>
        <v>150</v>
      </c>
      <c r="T23" s="39">
        <f t="shared" si="12"/>
        <v>37134285</v>
      </c>
      <c r="U23" s="39">
        <f t="shared" si="13"/>
        <v>284753</v>
      </c>
      <c r="V23" s="56"/>
    </row>
    <row r="24" spans="1:22" x14ac:dyDescent="0.2">
      <c r="A24" s="1" t="s">
        <v>9</v>
      </c>
      <c r="B24" s="16">
        <v>1650</v>
      </c>
      <c r="C24" s="16">
        <v>36364373</v>
      </c>
      <c r="D24" s="16">
        <v>123091</v>
      </c>
      <c r="E24" s="16">
        <v>1650</v>
      </c>
      <c r="F24" s="16">
        <v>36364373</v>
      </c>
      <c r="G24" s="16">
        <v>123091</v>
      </c>
      <c r="M24" s="55"/>
      <c r="N24" s="38" t="s">
        <v>9</v>
      </c>
      <c r="O24" s="38">
        <f t="shared" si="8"/>
        <v>1650</v>
      </c>
      <c r="P24" s="39">
        <f t="shared" si="9"/>
        <v>36364373</v>
      </c>
      <c r="Q24" s="39">
        <f t="shared" si="10"/>
        <v>123091</v>
      </c>
      <c r="R24" s="39"/>
      <c r="S24" s="39">
        <f t="shared" si="11"/>
        <v>1650</v>
      </c>
      <c r="T24" s="39">
        <f t="shared" si="12"/>
        <v>36364373</v>
      </c>
      <c r="U24" s="39">
        <f t="shared" si="13"/>
        <v>123091</v>
      </c>
      <c r="V24" s="56"/>
    </row>
    <row r="25" spans="1:22" x14ac:dyDescent="0.2">
      <c r="B25" s="8"/>
      <c r="C25" s="8"/>
      <c r="D25" s="8"/>
      <c r="E25" s="8"/>
      <c r="F25" s="8"/>
      <c r="G25" s="8"/>
      <c r="M25" s="55"/>
      <c r="N25" s="40"/>
      <c r="O25" s="40"/>
      <c r="P25" s="38"/>
      <c r="Q25" s="38"/>
      <c r="R25" s="38"/>
      <c r="S25" s="38"/>
      <c r="T25" s="38"/>
      <c r="U25" s="38"/>
      <c r="V25" s="56"/>
    </row>
    <row r="26" spans="1:22" x14ac:dyDescent="0.2">
      <c r="A26" s="4" t="s">
        <v>20</v>
      </c>
      <c r="B26" s="24">
        <f t="shared" ref="B26:G26" si="14">B8+B13</f>
        <v>29100</v>
      </c>
      <c r="C26" s="25">
        <f t="shared" si="14"/>
        <v>1205884925</v>
      </c>
      <c r="D26" s="24">
        <f t="shared" si="14"/>
        <v>7305386</v>
      </c>
      <c r="E26" s="24">
        <f t="shared" si="14"/>
        <v>29100</v>
      </c>
      <c r="F26" s="25">
        <f t="shared" si="14"/>
        <v>1205884925</v>
      </c>
      <c r="G26" s="24">
        <f t="shared" si="14"/>
        <v>7305386</v>
      </c>
      <c r="M26" s="55"/>
      <c r="N26" s="37" t="s">
        <v>20</v>
      </c>
      <c r="O26" s="37">
        <f>O8+O13</f>
        <v>29100</v>
      </c>
      <c r="P26" s="41">
        <f>P8+P13</f>
        <v>1205884925</v>
      </c>
      <c r="Q26" s="37">
        <f>Q8+Q13</f>
        <v>7305386</v>
      </c>
      <c r="R26" s="37"/>
      <c r="S26" s="37">
        <f>S8+S13</f>
        <v>29100</v>
      </c>
      <c r="T26" s="41">
        <f>T8+T13</f>
        <v>1205884925</v>
      </c>
      <c r="U26" s="37">
        <f>U8+U13</f>
        <v>7305386</v>
      </c>
      <c r="V26" s="56"/>
    </row>
    <row r="27" spans="1:22" x14ac:dyDescent="0.2">
      <c r="M27" s="72"/>
      <c r="N27" s="73"/>
      <c r="O27" s="73"/>
      <c r="P27" s="73"/>
      <c r="Q27" s="73"/>
      <c r="R27" s="73"/>
      <c r="S27" s="73"/>
      <c r="T27" s="73"/>
      <c r="U27" s="73"/>
      <c r="V27" s="74"/>
    </row>
    <row r="28" spans="1:22" x14ac:dyDescent="0.2">
      <c r="M28" s="58"/>
      <c r="N28" s="21"/>
      <c r="O28" s="21"/>
      <c r="P28" s="21"/>
      <c r="Q28" s="21"/>
      <c r="R28" s="21"/>
      <c r="S28" s="21"/>
      <c r="T28" s="21"/>
      <c r="U28" s="21"/>
      <c r="V28" s="59"/>
    </row>
    <row r="29" spans="1:22" x14ac:dyDescent="0.2">
      <c r="A29" s="28" t="s">
        <v>45</v>
      </c>
      <c r="B29" s="30">
        <v>26623</v>
      </c>
      <c r="C29" s="31">
        <v>789767603</v>
      </c>
      <c r="D29" s="30">
        <v>4606317</v>
      </c>
      <c r="E29" s="22">
        <v>26623</v>
      </c>
      <c r="F29" s="23">
        <v>789767603</v>
      </c>
      <c r="G29" s="29">
        <v>4606317</v>
      </c>
      <c r="M29" s="58"/>
      <c r="N29" s="27" t="str">
        <f>A29</f>
        <v xml:space="preserve">  January 2015</v>
      </c>
      <c r="O29" s="26">
        <f>B29</f>
        <v>26623</v>
      </c>
      <c r="P29" s="65">
        <f t="shared" ref="P29:Q29" si="15">C29</f>
        <v>789767603</v>
      </c>
      <c r="Q29" s="26">
        <f t="shared" si="15"/>
        <v>4606317</v>
      </c>
      <c r="R29" s="22"/>
      <c r="S29" s="26">
        <f>E29</f>
        <v>26623</v>
      </c>
      <c r="T29" s="65">
        <f t="shared" ref="T29:U29" si="16">F29</f>
        <v>789767603</v>
      </c>
      <c r="U29" s="26">
        <f t="shared" si="16"/>
        <v>4606317</v>
      </c>
      <c r="V29" s="59"/>
    </row>
    <row r="30" spans="1:22" ht="13.5" thickBot="1" x14ac:dyDescent="0.25">
      <c r="M30" s="60"/>
      <c r="N30" s="61"/>
      <c r="O30" s="61"/>
      <c r="P30" s="62"/>
      <c r="Q30" s="62"/>
      <c r="R30" s="62"/>
      <c r="S30" s="62"/>
      <c r="T30" s="62"/>
      <c r="U30" s="62"/>
      <c r="V30" s="63"/>
    </row>
    <row r="31" spans="1:22" x14ac:dyDescent="0.2">
      <c r="M31" s="17"/>
    </row>
    <row r="35" spans="19:19" x14ac:dyDescent="0.2">
      <c r="S35" s="64"/>
    </row>
  </sheetData>
  <mergeCells count="4">
    <mergeCell ref="B5:D5"/>
    <mergeCell ref="E5:G5"/>
    <mergeCell ref="P5:Q5"/>
    <mergeCell ref="S5:U5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5" sqref="B5:G14"/>
    </sheetView>
  </sheetViews>
  <sheetFormatPr defaultRowHeight="12.75" x14ac:dyDescent="0.2"/>
  <cols>
    <col min="1" max="1" width="20" bestFit="1" customWidth="1"/>
    <col min="3" max="3" width="13.7109375" bestFit="1" customWidth="1"/>
    <col min="4" max="4" width="12.5703125" bestFit="1" customWidth="1"/>
    <col min="6" max="6" width="13.85546875" bestFit="1" customWidth="1"/>
    <col min="7" max="7" width="10.140625" bestFit="1" customWidth="1"/>
  </cols>
  <sheetData>
    <row r="1" spans="1:11" ht="15" x14ac:dyDescent="0.25">
      <c r="A1" t="s">
        <v>35</v>
      </c>
      <c r="C1" s="14" t="s">
        <v>36</v>
      </c>
      <c r="F1" t="s">
        <v>37</v>
      </c>
    </row>
    <row r="2" spans="1:11" ht="15.75" thickBot="1" x14ac:dyDescent="0.3">
      <c r="A2" s="12" t="s">
        <v>21</v>
      </c>
      <c r="B2" s="13" t="s">
        <v>40</v>
      </c>
      <c r="C2" s="13" t="s">
        <v>39</v>
      </c>
      <c r="D2" s="13" t="s">
        <v>38</v>
      </c>
      <c r="E2" s="13" t="s">
        <v>40</v>
      </c>
      <c r="F2" s="13" t="s">
        <v>39</v>
      </c>
      <c r="G2" s="13" t="s">
        <v>38</v>
      </c>
    </row>
    <row r="3" spans="1:11" ht="13.5" thickTop="1" x14ac:dyDescent="0.2">
      <c r="A3" s="18" t="s">
        <v>22</v>
      </c>
      <c r="B3" s="16">
        <v>22876</v>
      </c>
      <c r="C3" s="16">
        <v>376210725</v>
      </c>
      <c r="D3" s="16">
        <v>2437090</v>
      </c>
      <c r="E3" s="16">
        <v>22876</v>
      </c>
      <c r="F3" s="16">
        <v>376210725</v>
      </c>
      <c r="G3" s="16">
        <v>2437090</v>
      </c>
    </row>
    <row r="4" spans="1:11" x14ac:dyDescent="0.2">
      <c r="A4" s="18" t="s">
        <v>23</v>
      </c>
      <c r="B4" s="16">
        <v>1393</v>
      </c>
      <c r="C4" s="16">
        <v>283840049</v>
      </c>
      <c r="D4" s="16">
        <v>2674428</v>
      </c>
      <c r="E4" s="16">
        <v>1393</v>
      </c>
      <c r="F4" s="16">
        <v>283840049</v>
      </c>
      <c r="G4" s="16">
        <v>2674428</v>
      </c>
      <c r="K4" s="11"/>
    </row>
    <row r="5" spans="1:11" x14ac:dyDescent="0.2">
      <c r="A5" s="18" t="s">
        <v>24</v>
      </c>
      <c r="B5" s="16">
        <v>92</v>
      </c>
      <c r="C5" s="16">
        <v>62882906</v>
      </c>
      <c r="D5" s="16">
        <v>299200</v>
      </c>
      <c r="E5" s="16">
        <v>92</v>
      </c>
      <c r="F5" s="16">
        <v>62882906</v>
      </c>
      <c r="G5" s="16">
        <v>299200</v>
      </c>
    </row>
    <row r="6" spans="1:11" x14ac:dyDescent="0.2">
      <c r="A6" s="18" t="s">
        <v>25</v>
      </c>
      <c r="B6" s="16">
        <v>362</v>
      </c>
      <c r="C6" s="16">
        <v>40698520</v>
      </c>
      <c r="D6" s="16">
        <v>176392</v>
      </c>
      <c r="E6" s="16">
        <v>362</v>
      </c>
      <c r="F6" s="16">
        <v>40698520</v>
      </c>
      <c r="G6" s="16">
        <v>176392</v>
      </c>
    </row>
    <row r="7" spans="1:11" x14ac:dyDescent="0.2">
      <c r="A7" s="18" t="s">
        <v>26</v>
      </c>
      <c r="B7" s="16">
        <v>2074</v>
      </c>
      <c r="C7" s="16">
        <v>241242800</v>
      </c>
      <c r="D7" s="16">
        <v>322254</v>
      </c>
      <c r="E7" s="16">
        <v>2074</v>
      </c>
      <c r="F7" s="16">
        <v>241242800</v>
      </c>
      <c r="G7" s="16">
        <v>322254</v>
      </c>
    </row>
    <row r="8" spans="1:11" x14ac:dyDescent="0.2">
      <c r="A8" s="18" t="s">
        <v>27</v>
      </c>
      <c r="B8" s="16">
        <v>111</v>
      </c>
      <c r="C8" s="16">
        <v>46197482</v>
      </c>
      <c r="D8" s="16">
        <v>217574</v>
      </c>
      <c r="E8" s="16">
        <v>111</v>
      </c>
      <c r="F8" s="16">
        <v>46197482</v>
      </c>
      <c r="G8" s="16">
        <v>217574</v>
      </c>
    </row>
    <row r="9" spans="1:11" x14ac:dyDescent="0.2">
      <c r="A9" s="18" t="s">
        <v>28</v>
      </c>
      <c r="B9" s="16">
        <v>7</v>
      </c>
      <c r="C9" s="16">
        <v>2156413</v>
      </c>
      <c r="D9" s="16">
        <v>0</v>
      </c>
      <c r="E9" s="16">
        <v>7</v>
      </c>
      <c r="F9" s="16">
        <v>2156413</v>
      </c>
      <c r="G9" s="16">
        <v>0</v>
      </c>
    </row>
    <row r="10" spans="1:11" x14ac:dyDescent="0.2">
      <c r="A10" s="18" t="s">
        <v>29</v>
      </c>
      <c r="B10" s="16">
        <v>58</v>
      </c>
      <c r="C10" s="16">
        <v>12385047</v>
      </c>
      <c r="D10" s="16">
        <v>73923</v>
      </c>
      <c r="E10" s="16">
        <v>58</v>
      </c>
      <c r="F10" s="16">
        <v>12385047</v>
      </c>
      <c r="G10" s="16">
        <v>73923</v>
      </c>
    </row>
    <row r="11" spans="1:11" x14ac:dyDescent="0.2">
      <c r="A11" s="18" t="s">
        <v>30</v>
      </c>
      <c r="B11" s="16">
        <v>85</v>
      </c>
      <c r="C11" s="16">
        <v>17742649</v>
      </c>
      <c r="D11" s="16">
        <v>414835</v>
      </c>
      <c r="E11" s="16">
        <v>85</v>
      </c>
      <c r="F11" s="16">
        <v>17742649</v>
      </c>
      <c r="G11" s="16">
        <v>414835</v>
      </c>
    </row>
    <row r="12" spans="1:11" x14ac:dyDescent="0.2">
      <c r="A12" s="18" t="s">
        <v>31</v>
      </c>
      <c r="B12" s="16">
        <v>242</v>
      </c>
      <c r="C12" s="16">
        <v>49029676</v>
      </c>
      <c r="D12" s="16">
        <v>281846</v>
      </c>
      <c r="E12" s="16">
        <v>242</v>
      </c>
      <c r="F12" s="16">
        <v>49029676</v>
      </c>
      <c r="G12" s="16">
        <v>281846</v>
      </c>
    </row>
    <row r="13" spans="1:11" x14ac:dyDescent="0.2">
      <c r="A13" s="18" t="s">
        <v>32</v>
      </c>
      <c r="B13" s="16">
        <v>150</v>
      </c>
      <c r="C13" s="16">
        <v>37134285</v>
      </c>
      <c r="D13" s="16">
        <v>284753</v>
      </c>
      <c r="E13" s="16">
        <v>150</v>
      </c>
      <c r="F13" s="16">
        <v>37134285</v>
      </c>
      <c r="G13" s="16">
        <v>284753</v>
      </c>
    </row>
    <row r="14" spans="1:11" x14ac:dyDescent="0.2">
      <c r="A14" s="18" t="s">
        <v>33</v>
      </c>
      <c r="B14" s="16">
        <v>1650</v>
      </c>
      <c r="C14" s="16">
        <v>36364373</v>
      </c>
      <c r="D14" s="16">
        <v>123091</v>
      </c>
      <c r="E14" s="16">
        <v>1650</v>
      </c>
      <c r="F14" s="16">
        <v>36364373</v>
      </c>
      <c r="G14" s="16">
        <v>123091</v>
      </c>
    </row>
    <row r="15" spans="1:11" x14ac:dyDescent="0.2">
      <c r="B15" s="8">
        <f t="shared" ref="B15:D15" si="0">SUM(B3:B14)</f>
        <v>29100</v>
      </c>
      <c r="C15" s="8">
        <f t="shared" si="0"/>
        <v>1205884925</v>
      </c>
      <c r="D15" s="8">
        <f t="shared" si="0"/>
        <v>7305386</v>
      </c>
      <c r="E15" s="8">
        <f t="shared" ref="E15:G15" si="1">SUM(E3:E14)</f>
        <v>29100</v>
      </c>
      <c r="F15" s="8">
        <f t="shared" si="1"/>
        <v>1205884925</v>
      </c>
      <c r="G15" s="8">
        <f t="shared" si="1"/>
        <v>7305386</v>
      </c>
    </row>
    <row r="16" spans="1:11" x14ac:dyDescent="0.2">
      <c r="C16" s="8"/>
      <c r="D16" s="8"/>
    </row>
    <row r="17" spans="3:4" x14ac:dyDescent="0.2">
      <c r="C17" s="8"/>
      <c r="D17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</vt:lpstr>
      <vt:lpstr>Sheet1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2005-09-19T18:51:49Z</cp:lastPrinted>
  <dcterms:created xsi:type="dcterms:W3CDTF">2004-04-27T15:43:08Z</dcterms:created>
  <dcterms:modified xsi:type="dcterms:W3CDTF">2016-03-16T20:05:08Z</dcterms:modified>
</cp:coreProperties>
</file>