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<sst xmlns="http://schemas.openxmlformats.org/spreadsheetml/2006/main" count="12186" uniqueCount="2351">
  <si>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</si>
  <si>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</si>
  <si>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</si>
  <si>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</si>
  <si>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</si>
  <si>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</si>
  <si>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</si>
  <si>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</si>
  <si>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</si>
  <si>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</si>
  <si>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</si>
  <si>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</si>
  <si>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</si>
  <si>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</si>
  <si>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</si>
  <si>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</si>
  <si>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</si>
  <si>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</si>
  <si>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</si>
  <si>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</si>
  <si>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</si>
  <si>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</si>
  <si>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</si>
  <si>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</si>
  <si>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</si>
  <si>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</si>
  <si>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</si>
  <si>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</si>
  <si>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</si>
  <si>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</si>
  <si>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</si>
  <si>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</si>
  <si>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</si>
  <si>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</si>
  <si>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</si>
  <si>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</si>
  <si>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</si>
  <si>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</si>
  <si>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</si>
  <si>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</si>
  <si>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</si>
  <si>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</si>
  <si>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</si>
  <si>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</si>
  <si>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</si>
  <si>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</si>
  <si>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</si>
  <si>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</si>
  <si>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</si>
  <si>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</si>
  <si>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</si>
  <si>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</si>
  <si>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</si>
  <si>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</si>
  <si>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</si>
  <si>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</si>
  <si>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</si>
  <si>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</si>
  <si>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</si>
  <si>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</si>
  <si>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</si>
  <si>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</si>
  <si>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</si>
  <si>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</si>
  <si>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</si>
  <si>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</si>
  <si>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</si>
  <si>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</si>
  <si>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</si>
  <si>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</si>
  <si>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</si>
  <si>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</si>
  <si>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</si>
  <si>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</si>
  <si>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</si>
  <si>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</si>
  <si>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</si>
  <si>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</si>
  <si>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</si>
  <si>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</si>
  <si>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</si>
  <si>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</si>
  <si>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</si>
  <si>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</si>
  <si>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</si>
  <si>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</si>
  <si>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</si>
  <si>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</si>
  <si>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</si>
  <si>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</si>
  <si>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</si>
  <si>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</si>
  <si>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</si>
  <si>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</si>
  <si>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</si>
  <si>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</si>
  <si>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</si>
  <si>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</si>
  <si>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</si>
  <si>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</si>
  <si>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</si>
  <si>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</si>
  <si>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</si>
  <si>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</si>
  <si>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</si>
  <si>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</si>
  <si>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</si>
  <si>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</si>
  <si>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</si>
  <si>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</si>
  <si>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</si>
  <si>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</si>
  <si>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</si>
  <si>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</si>
  <si>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</si>
  <si>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</si>
  <si>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</si>
  <si>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</si>
  <si>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</si>
  <si>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</si>
  <si>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</si>
  <si>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</si>
  <si>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</si>
  <si>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</si>
  <si>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</si>
  <si>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</si>
  <si>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</si>
  <si>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</si>
  <si>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</si>
  <si>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</si>
  <si>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</si>
  <si>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</si>
  <si>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</si>
  <si>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</si>
  <si>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</si>
  <si>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</si>
  <si>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</si>
  <si>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</si>
  <si>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</si>
  <si>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</si>
  <si>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</si>
  <si>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</si>
  <si>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</si>
  <si>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</si>
  <si>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</si>
  <si>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</si>
  <si>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</si>
  <si>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</si>
  <si>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</si>
  <si>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</si>
  <si>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</si>
  <si>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</si>
  <si>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</si>
  <si>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</si>
  <si>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</si>
  <si>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</si>
  <si>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</si>
  <si>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</si>
  <si>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</si>
  <si>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</si>
  <si>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</si>
  <si>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</si>
  <si>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</si>
  <si>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</si>
  <si>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</si>
  <si>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</si>
  <si>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</si>
  <si>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</si>
  <si>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</si>
  <si>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</si>
  <si>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</si>
  <si>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</si>
  <si>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</si>
  <si>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</si>
  <si>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</si>
  <si>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</si>
  <si>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</si>
  <si>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</si>
  <si>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</si>
  <si>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</si>
  <si>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</si>
  <si>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</si>
  <si>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</si>
  <si>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</si>
  <si>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</si>
  <si>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</si>
  <si>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</si>
  <si>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</si>
  <si>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</si>
  <si>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</si>
  <si>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</si>
  <si>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</si>
  <si>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</si>
  <si>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</si>
  <si>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</si>
  <si>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</si>
  <si>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</si>
  <si>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</si>
  <si>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</si>
  <si>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</si>
  <si>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</si>
  <si>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</si>
  <si>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</si>
  <si>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</si>
  <si>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</si>
  <si>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</si>
  <si>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</si>
  <si>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</si>
  <si>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</si>
  <si>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</si>
  <si>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</si>
  <si>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</si>
  <si>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</si>
  <si>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</si>
  <si>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</si>
  <si>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</si>
  <si>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</si>
  <si>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</si>
  <si>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</si>
  <si>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</si>
  <si>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</si>
  <si>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</si>
  <si>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</si>
  <si>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</si>
  <si>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</si>
  <si>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</si>
  <si>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</si>
  <si>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</si>
  <si>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</si>
  <si>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</si>
  <si>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</si>
  <si>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</si>
  <si>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</si>
  <si>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</si>
  <si>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</si>
  <si>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</si>
  <si>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</si>
  <si>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</si>
  <si>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</si>
  <si>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</si>
  <si>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</si>
  <si>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</si>
  <si>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</si>
  <si>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</si>
  <si>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</si>
  <si>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</si>
  <si>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</si>
  <si>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</si>
  <si>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</si>
  <si>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</si>
  <si>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</si>
  <si>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</si>
  <si>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</si>
  <si>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</si>
  <si>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</si>
  <si>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</si>
  <si>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</si>
  <si>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</si>
  <si>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</si>
  <si>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</si>
  <si>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</si>
  <si>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</si>
  <si>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</si>
  <si>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</si>
  <si>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</si>
  <si>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</si>
  <si>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</si>
  <si>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</si>
  <si>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</si>
  <si>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</si>
  <si>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</si>
  <si>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</si>
  <si>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</si>
  <si>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</si>
  <si>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</si>
  <si>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</si>
  <si>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</si>
  <si>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</si>
  <si>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</si>
  <si>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</si>
  <si>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</si>
  <si>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</si>
  <si>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</si>
  <si>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</si>
  <si>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</si>
  <si>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</si>
  <si>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</si>
  <si>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</si>
  <si>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</si>
  <si>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</si>
  <si>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</si>
  <si>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</si>
  <si>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</si>
  <si>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</si>
  <si>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</si>
  <si>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</si>
  <si>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</si>
  <si>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</si>
  <si>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</si>
  <si>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</si>
  <si>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</si>
  <si>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</si>
  <si>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</si>
  <si>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</si>
  <si>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</si>
  <si>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</si>
  <si>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</si>
  <si>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</si>
  <si>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</si>
  <si>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</si>
  <si>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</si>
  <si>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</si>
  <si>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</si>
  <si>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</si>
  <si>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</si>
  <si>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</si>
  <si>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</si>
  <si>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</si>
  <si>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</si>
  <si>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</si>
  <si>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</si>
  <si>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</si>
  <si>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</si>
  <si>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</si>
  <si>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</si>
  <si>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</si>
  <si>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</si>
  <si>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</si>
  <si>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</si>
  <si>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</si>
  <si>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</si>
  <si>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</si>
  <si>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</si>
  <si>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</si>
  <si>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</si>
  <si>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</si>
  <si>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</si>
  <si>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</si>
  <si>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</si>
  <si>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</si>
  <si>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</si>
  <si>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</si>
  <si>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</si>
  <si>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</si>
  <si>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</si>
  <si>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</si>
  <si>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</si>
  <si>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</si>
  <si>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</si>
  <si>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</si>
  <si>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</si>
  <si>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</si>
  <si>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</si>
  <si>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</si>
  <si>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</si>
  <si>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</si>
  <si>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</si>
  <si>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</si>
  <si>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</si>
  <si>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</si>
  <si>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</si>
  <si>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</si>
  <si>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</si>
  <si>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</si>
  <si>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</si>
  <si>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</si>
  <si>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</si>
  <si>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</si>
  <si>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</si>
  <si>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</si>
  <si>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</si>
  <si>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</si>
  <si>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</si>
  <si>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</si>
  <si>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</si>
  <si>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</si>
  <si>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</si>
  <si>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</si>
  <si>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</si>
  <si>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</si>
  <si>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</si>
  <si>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</si>
  <si>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</si>
  <si>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</si>
  <si>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</si>
  <si>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</si>
  <si>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</si>
  <si>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</si>
  <si>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</si>
  <si>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</si>
  <si>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</si>
  <si>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</si>
  <si>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</si>
  <si>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</si>
  <si>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</si>
  <si>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</si>
  <si>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</si>
  <si>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</si>
  <si>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</si>
  <si>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</si>
  <si>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</si>
  <si>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</si>
  <si>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</si>
  <si>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</si>
  <si>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</si>
  <si>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</si>
  <si>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</si>
  <si>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</si>
  <si>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</si>
  <si>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</si>
  <si>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</si>
  <si>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</si>
  <si>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</si>
  <si>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</si>
  <si>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</si>
  <si>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</si>
  <si>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</si>
  <si>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</si>
  <si>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</si>
  <si>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</si>
  <si>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</si>
  <si>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</si>
  <si>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</si>
  <si>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</si>
  <si>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</si>
  <si>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</si>
  <si>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</si>
  <si>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</si>
  <si>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</si>
  <si>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</si>
  <si>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</si>
  <si>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</si>
  <si>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</si>
  <si>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</si>
  <si>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</si>
  <si>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</si>
  <si>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</si>
  <si>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</si>
  <si>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</si>
  <si>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</si>
  <si>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</si>
  <si>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</si>
  <si>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</si>
  <si>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</si>
  <si>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</si>
  <si>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</si>
  <si>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</si>
  <si>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</si>
  <si>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</si>
  <si>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</si>
  <si>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</si>
  <si>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</si>
  <si>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</si>
  <si>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</si>
  <si>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</si>
  <si>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</si>
  <si>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</si>
  <si>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</si>
  <si>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</si>
  <si>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</si>
  <si>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</si>
  <si>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</si>
  <si>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</si>
  <si>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</si>
  <si>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</si>
  <si>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</si>
  <si>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</si>
  <si>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</si>
  <si>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</si>
  <si>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</si>
  <si>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</si>
  <si>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</si>
  <si>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</si>
  <si>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</si>
  <si>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</si>
  <si>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</si>
  <si>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</si>
  <si>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</si>
  <si>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</si>
  <si>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</si>
  <si>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</si>
  <si>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</si>
  <si>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</si>
  <si>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</si>
  <si>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</si>
  <si>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</si>
  <si>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</si>
  <si>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</si>
  <si>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</si>
  <si>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</si>
  <si>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</si>
  <si>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</si>
  <si>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</si>
  <si>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</si>
  <si>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</si>
  <si>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</si>
  <si>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</si>
  <si>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</si>
  <si>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</si>
  <si>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</si>
  <si>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</si>
  <si>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</si>
  <si>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</si>
  <si>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</si>
  <si>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</si>
  <si>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</si>
  <si>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</si>
  <si>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</si>
  <si>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</si>
  <si>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</si>
  <si>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</si>
  <si>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</si>
  <si>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</si>
  <si>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</si>
  <si>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</si>
  <si>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</si>
  <si>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</si>
  <si>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</si>
  <si>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</si>
  <si>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</si>
  <si>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</si>
  <si>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</si>
  <si>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</si>
  <si>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</si>
  <si>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</si>
  <si>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</si>
  <si>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</si>
  <si>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</si>
  <si>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</si>
  <si>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</si>
  <si>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</si>
  <si>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</si>
  <si>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</si>
  <si>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</si>
  <si>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</si>
  <si>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</si>
  <si>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</si>
  <si>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</si>
  <si>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</si>
  <si>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</si>
  <si>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</si>
  <si>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</si>
  <si>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</si>
  <si>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</si>
  <si>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</si>
  <si>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</si>
  <si>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</si>
  <si>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</si>
  <si>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</si>
  <si>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</si>
  <si>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</si>
  <si>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</si>
  <si>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</si>
  <si>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</si>
  <si>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</si>
  <si>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</si>
  <si>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</si>
  <si>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</si>
  <si>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</si>
  <si>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</si>
  <si>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</si>
  <si>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</si>
  <si>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</si>
  <si>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</si>
  <si>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</si>
  <si>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</si>
  <si>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</si>
  <si>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</si>
  <si>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</si>
  <si>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</si>
  <si>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</si>
  <si>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</si>
  <si>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</si>
  <si>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</si>
  <si>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</si>
  <si>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</si>
  <si>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</si>
  <si>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</si>
  <si>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</si>
  <si>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</si>
  <si>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</si>
  <si>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</si>
  <si>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</si>
  <si>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</si>
  <si>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</si>
  <si>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</si>
  <si>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</si>
  <si>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</si>
  <si>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</si>
  <si>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</si>
  <si>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</si>
  <si>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</si>
  <si>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</si>
  <si>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</si>
  <si>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</si>
  <si>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</si>
  <si>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</si>
  <si>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</si>
  <si>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</si>
  <si>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</si>
  <si>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</si>
  <si>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</si>
  <si>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</si>
  <si>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</si>
  <si>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</si>
  <si>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</si>
  <si>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</si>
  <si>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</si>
  <si>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</si>
  <si>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</si>
  <si>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</si>
  <si>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</si>
  <si>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</si>
  <si>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</si>
  <si>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</si>
  <si>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</si>
  <si>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</si>
  <si>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</si>
  <si>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</si>
  <si>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</si>
  <si>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</si>
  <si>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</si>
  <si>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</si>
  <si>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</si>
  <si>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</si>
  <si>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</si>
  <si>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</si>
  <si>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</si>
  <si>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</si>
  <si>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</si>
  <si>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</si>
  <si>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</si>
  <si>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</si>
  <si>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</si>
  <si>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</si>
  <si>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</si>
  <si>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</si>
  <si>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</si>
  <si>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</si>
  <si>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</si>
  <si>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</si>
  <si>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</si>
  <si>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</si>
  <si>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</si>
  <si>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</si>
  <si>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</si>
  <si>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</si>
  <si>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</si>
  <si>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</si>
  <si>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</si>
  <si>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</si>
  <si>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</si>
  <si>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</si>
  <si>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</si>
  <si>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</si>
  <si>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</si>
  <si>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</si>
  <si>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</si>
  <si>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</si>
  <si>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</si>
  <si>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</si>
  <si>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</si>
  <si>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</si>
  <si>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</si>
  <si>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</si>
  <si>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</si>
  <si>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</si>
  <si>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</si>
  <si>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</si>
  <si>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</si>
  <si>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</si>
  <si>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</si>
  <si>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</si>
  <si>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</si>
  <si>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</si>
  <si>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</si>
  <si>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</si>
  <si>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</si>
  <si>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</si>
  <si>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</si>
  <si>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</si>
  <si>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</si>
  <si>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</si>
  <si>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</si>
  <si>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</si>
  <si>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</si>
  <si>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</si>
  <si>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</si>
  <si>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</si>
  <si>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</si>
  <si>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</si>
  <si>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</si>
  <si>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</si>
  <si>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</si>
  <si>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</si>
  <si>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</si>
  <si>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</si>
  <si>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</si>
  <si>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</si>
  <si>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</si>
  <si>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</si>
  <si>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</si>
  <si>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</si>
  <si>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</si>
  <si>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</si>
  <si>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</si>
  <si>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</si>
  <si>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</si>
  <si>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</si>
  <si>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</si>
  <si>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</si>
  <si>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</si>
  <si>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</si>
  <si>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</si>
  <si>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</si>
  <si>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</si>
  <si>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</si>
  <si>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</si>
  <si>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</si>
  <si>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</si>
  <si>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</si>
  <si>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</si>
  <si>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</si>
  <si>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</si>
  <si>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</si>
  <si>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</si>
  <si>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</si>
  <si>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</si>
  <si>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</si>
  <si>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</si>
  <si>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</si>
  <si>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</si>
  <si>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</si>
  <si>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</si>
  <si>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</si>
  <si>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</si>
  <si>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</si>
  <si>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</si>
  <si>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</si>
  <si>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</si>
  <si>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</si>
  <si>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</si>
  <si>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</si>
  <si>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</si>
  <si>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</si>
  <si>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</si>
  <si>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</si>
  <si>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</si>
  <si>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</si>
  <si>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</si>
  <si>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</si>
  <si>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</si>
  <si>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</si>
  <si>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</si>
  <si>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</si>
  <si>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</si>
  <si>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</si>
  <si>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</si>
  <si>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</si>
  <si>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</si>
  <si>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</si>
  <si>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</si>
  <si>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</si>
  <si>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</si>
  <si>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</si>
  <si>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</si>
  <si>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</si>
  <si>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</si>
  <si>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</si>
  <si>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</si>
  <si>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</si>
  <si>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</si>
  <si>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</si>
  <si>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</si>
  <si>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</si>
  <si>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</si>
  <si>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</si>
  <si>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</si>
  <si>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</si>
  <si>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</si>
  <si>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</si>
  <si>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</si>
  <si>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</si>
  <si>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</si>
  <si>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</si>
  <si>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</si>
  <si>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</si>
  <si>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</si>
  <si>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</si>
  <si>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</si>
  <si>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</si>
  <si>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</si>
  <si>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</si>
  <si>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</si>
  <si>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</si>
  <si>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</si>
  <si>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</si>
  <si>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</si>
  <si>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</si>
  <si>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</si>
  <si>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</si>
  <si>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</si>
  <si>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</si>
  <si>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</si>
  <si>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</si>
  <si>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</si>
  <si>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</si>
  <si>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</si>
  <si>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</si>
  <si>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</si>
  <si>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</si>
  <si>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</si>
  <si>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</si>
  <si>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</si>
  <si>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</si>
  <si>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</si>
  <si>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</si>
  <si>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</si>
  <si>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</si>
  <si>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</si>
  <si>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</si>
  <si>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</si>
  <si>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</si>
  <si>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</si>
  <si>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</si>
  <si>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</si>
  <si>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</si>
  <si>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</si>
  <si>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</si>
  <si>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</si>
  <si>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</si>
  <si>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</si>
  <si>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</si>
  <si>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</si>
  <si>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</si>
  <si>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</si>
  <si>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</si>
  <si>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</si>
  <si>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</si>
  <si>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</si>
  <si>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</si>
  <si>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</si>
  <si>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</si>
  <si>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</si>
  <si>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</si>
  <si>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</si>
  <si>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</si>
  <si>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</si>
  <si>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</si>
  <si>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</si>
  <si>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</si>
  <si>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</si>
  <si>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</si>
  <si>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</si>
  <si>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</si>
  <si>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</si>
  <si>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</si>
  <si>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</si>
  <si>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</si>
  <si>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</si>
  <si>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</si>
  <si>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</si>
  <si>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</si>
  <si>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</si>
  <si>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</si>
  <si>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</si>
  <si>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</si>
  <si>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</si>
  <si>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</si>
  <si>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</si>
  <si>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</si>
  <si>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</si>
  <si>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</si>
  <si>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</si>
  <si>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</si>
  <si>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</si>
  <si>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</si>
  <si>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</si>
  <si>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</si>
  <si>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</si>
  <si>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</si>
  <si>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</si>
  <si>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</si>
  <si>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</si>
  <si>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</si>
  <si>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</si>
  <si>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</si>
  <si>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</si>
  <si>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</si>
  <si>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</si>
  <si>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</si>
  <si>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</si>
  <si>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</si>
  <si>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</si>
  <si>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</si>
  <si>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</si>
  <si>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</si>
  <si>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</si>
  <si>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</si>
  <si>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</si>
  <si>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</si>
  <si>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</si>
  <si>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</si>
  <si>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</si>
  <si>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</si>
  <si>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</si>
  <si>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</si>
  <si>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</si>
  <si>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</si>
  <si>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</si>
  <si>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</si>
  <si>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</si>
  <si>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</si>
  <si>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</si>
  <si>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</si>
  <si>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</si>
  <si>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</si>
  <si>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</si>
  <si>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</si>
  <si>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</si>
  <si>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</si>
  <si>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</si>
  <si>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</si>
  <si>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</si>
  <si>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</si>
  <si>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</si>
  <si>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</si>
  <si>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</si>
  <si>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</si>
  <si>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</si>
  <si>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</si>
  <si>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</si>
  <si>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</si>
  <si>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</si>
  <si>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</si>
  <si>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</si>
  <si>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</si>
  <si>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</si>
  <si>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</si>
  <si>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</si>
  <si>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</si>
  <si>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</si>
  <si>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</si>
  <si>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</si>
  <si>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</si>
  <si>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</si>
  <si>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</si>
  <si>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</si>
  <si>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</si>
  <si>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</si>
  <si>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</si>
  <si>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</si>
  <si>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</si>
  <si>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</si>
  <si>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</si>
  <si>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</si>
  <si>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</si>
  <si>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</si>
  <si>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</si>
  <si>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</si>
  <si>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</si>
  <si>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</si>
  <si>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</si>
  <si>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</si>
  <si>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</si>
  <si>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</si>
  <si>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</si>
  <si>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</si>
  <si>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</si>
  <si>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</si>
  <si>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</si>
  <si>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</si>
  <si>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</si>
  <si>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</si>
  <si>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</si>
  <si>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</si>
  <si>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</si>
  <si>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</si>
  <si>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</si>
  <si>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</si>
  <si>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</si>
  <si>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</si>
  <si>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</si>
  <si>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</si>
  <si>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</si>
  <si>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</si>
  <si>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</si>
  <si>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</si>
  <si>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</si>
  <si>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</si>
  <si>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</si>
  <si>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</si>
  <si>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</si>
  <si>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</si>
  <si>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</si>
  <si>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</si>
  <si>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</si>
  <si>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</si>
  <si>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</si>
  <si>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</si>
  <si>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</si>
  <si>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</si>
  <si>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</si>
  <si>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</si>
  <si>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</si>
  <si>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</si>
  <si>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</si>
  <si>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</si>
  <si>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</si>
  <si>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</si>
  <si>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</si>
  <si>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</si>
  <si>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</si>
  <si>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</si>
  <si>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</si>
  <si>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</si>
  <si>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</si>
  <si>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</si>
  <si>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</si>
  <si>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</si>
  <si>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</si>
  <si>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</si>
  <si>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</si>
  <si>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</si>
  <si>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</si>
  <si>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</si>
  <si>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</si>
  <si>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</si>
  <si>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</si>
  <si>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</si>
  <si>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</si>
  <si>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</si>
  <si>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</si>
  <si>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</si>
  <si>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</si>
  <si>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</si>
  <si>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</si>
  <si>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</si>
  <si>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</si>
  <si>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</si>
  <si>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</si>
  <si>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</si>
  <si>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</si>
  <si>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</si>
  <si>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</si>
  <si>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</si>
  <si>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</si>
  <si>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</si>
  <si>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</si>
  <si>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</si>
  <si>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</si>
  <si>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</si>
  <si>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</si>
  <si>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</si>
  <si>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</si>
  <si>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</si>
  <si>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</si>
  <si>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</si>
  <si>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</si>
  <si>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</si>
  <si>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</si>
  <si>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</si>
  <si>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</si>
  <si>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</si>
  <si>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</si>
  <si>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</si>
  <si>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</si>
  <si>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</si>
  <si>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</si>
  <si>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</si>
  <si>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</si>
  <si>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</si>
  <si>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</si>
  <si>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</si>
  <si>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</si>
  <si>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</si>
  <si>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</si>
  <si>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</si>
  <si>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</si>
  <si>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</si>
  <si>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</si>
  <si>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</si>
  <si>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</si>
  <si>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</si>
  <si>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</si>
  <si>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</si>
  <si>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</si>
  <si>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</si>
  <si>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</si>
  <si>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</si>
  <si>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</si>
  <si>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</si>
  <si>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</si>
  <si>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</si>
  <si>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</si>
  <si>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</si>
  <si>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</si>
  <si>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</si>
  <si>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</si>
  <si>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</si>
  <si>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</si>
  <si>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</si>
  <si>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</si>
  <si>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</si>
  <si>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</si>
  <si>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</si>
  <si>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</si>
  <si>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</si>
  <si>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</si>
  <si>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</si>
  <si>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</si>
  <si>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</si>
  <si>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</si>
  <si>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</si>
  <si>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</si>
  <si>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</si>
  <si>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</si>
  <si>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</si>
  <si>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</si>
  <si>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</si>
  <si>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</si>
  <si>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</si>
  <si>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</si>
  <si>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</si>
  <si>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</si>
  <si>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</si>
  <si>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</si>
  <si>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</si>
  <si>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</si>
  <si>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</si>
  <si>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</si>
  <si>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</si>
  <si>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</si>
  <si>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</si>
  <si>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</si>
  <si>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</si>
  <si>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</si>
  <si>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</si>
  <si>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</si>
  <si>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</si>
  <si>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</si>
  <si>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</si>
  <si>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</si>
  <si>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</si>
  <si>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</si>
  <si>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</si>
  <si>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</si>
  <si>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</si>
  <si>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</si>
  <si>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</si>
  <si>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</si>
  <si>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</si>
  <si>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</si>
  <si>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</si>
  <si>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</si>
  <si>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</si>
  <si>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</si>
  <si>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</si>
  <si>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</si>
  <si>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</si>
  <si>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</si>
  <si>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</si>
  <si>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</si>
  <si>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</si>
  <si>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</si>
  <si>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</si>
  <si>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</si>
  <si>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</si>
  <si>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</si>
  <si>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</si>
  <si>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</si>
  <si>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</si>
  <si>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</si>
  <si>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</si>
  <si>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</si>
  <si>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</si>
  <si>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</si>
  <si>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</si>
  <si>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</si>
  <si>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</si>
  <si>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</si>
  <si>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</si>
  <si>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</si>
  <si>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</si>
  <si>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</si>
  <si>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</si>
  <si>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</si>
  <si>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</si>
  <si>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</si>
  <si>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</si>
  <si>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</si>
  <si>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</si>
  <si>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</si>
  <si>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</si>
  <si>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</si>
  <si>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</si>
  <si>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</si>
  <si>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</si>
  <si>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</si>
  <si>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</si>
  <si>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</si>
  <si>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</si>
  <si>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</si>
  <si>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</si>
  <si>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</si>
  <si>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</si>
  <si>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</si>
  <si>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</si>
  <si>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</si>
  <si>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</si>
  <si>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</si>
  <si>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</si>
  <si>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</si>
  <si>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</si>
  <si>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</si>
  <si>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</si>
  <si>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</si>
  <si>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</si>
  <si>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</si>
  <si>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</si>
  <si>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</si>
  <si>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</si>
  <si>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</si>
  <si>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</si>
  <si>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</si>
  <si>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</si>
  <si>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</si>
  <si>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</si>
  <si>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</si>
  <si>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</si>
  <si>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</si>
  <si>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</si>
  <si>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</si>
  <si>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</si>
  <si>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</si>
  <si>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</si>
  <si>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</si>
  <si>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</si>
  <si>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</si>
  <si>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</si>
  <si>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</si>
  <si>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</si>
  <si>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</si>
  <si>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</si>
  <si>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</si>
  <si>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</si>
  <si>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</si>
  <si>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</si>
  <si>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</si>
  <si>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</si>
  <si>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</si>
  <si>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</si>
  <si>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</si>
  <si>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</si>
  <si>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</si>
  <si>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</si>
  <si>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</si>
  <si>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</si>
  <si>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</si>
  <si>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</si>
  <si>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</si>
  <si>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</si>
  <si>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</si>
  <si>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</si>
  <si>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</si>
  <si>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</si>
  <si>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</si>
  <si>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</si>
  <si>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</si>
  <si>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</si>
  <si>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</si>
  <si>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</si>
  <si>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</si>
  <si>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</si>
  <si>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</si>
  <si>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</si>
  <si>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</si>
  <si>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</si>
  <si>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</si>
  <si>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</si>
  <si>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</si>
  <si>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</si>
  <si>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</si>
  <si>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</si>
  <si>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</si>
  <si>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</si>
  <si>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</si>
  <si>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</si>
  <si>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</si>
  <si>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</si>
  <si>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</si>
  <si>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</si>
  <si>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</si>
  <si>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</si>
  <si>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</si>
  <si>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</si>
  <si>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</si>
  <si>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</si>
  <si>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</si>
  <si>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</si>
  <si>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</si>
  <si>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</si>
  <si>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</si>
  <si>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</si>
  <si>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</si>
  <si>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</si>
  <si>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</si>
  <si>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</si>
  <si>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</si>
  <si>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</si>
  <si>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</si>
  <si>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</si>
  <si>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</si>
  <si>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</si>
  <si>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</si>
  <si>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</si>
  <si>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</si>
  <si>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</si>
  <si>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</si>
  <si>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</si>
  <si>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</si>
  <si>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</si>
  <si>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</si>
  <si>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</si>
  <si>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</si>
  <si>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</si>
  <si>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</si>
  <si>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</si>
  <si>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</si>
  <si>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</si>
  <si>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</si>
  <si>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</si>
  <si>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</si>
  <si>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</si>
  <si>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</si>
  <si>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</si>
  <si>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</si>
  <si>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</si>
  <si>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</si>
  <si>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</si>
  <si>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</si>
  <si>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</si>
  <si>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</si>
  <si>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</si>
  <si>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</si>
  <si>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</si>
  <si>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</si>
  <si>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</si>
  <si>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</si>
  <si>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</si>
  <si>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</si>
  <si>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</si>
  <si>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</si>
  <si>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</si>
  <si>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</si>
  <si>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</si>
  <si>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</si>
  <si>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</si>
  <si>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</si>
  <si>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</si>
  <si>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</si>
  <si>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</si>
  <si>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</si>
  <si>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</si>
  <si>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</si>
  <si>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</si>
  <si>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</si>
  <si>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</si>
  <si>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</si>
  <si>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</si>
  <si>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</si>
  <si>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</si>
  <si>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</si>
  <si>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</si>
  <si>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</si>
  <si>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</si>
  <si>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</si>
  <si>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</si>
  <si>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</si>
  <si>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</si>
  <si>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</si>
  <si>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</si>
  <si>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</si>
  <si>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</si>
  <si>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</si>
  <si>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</si>
  <si>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</si>
  <si>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</si>
  <si>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</si>
  <si>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</si>
  <si>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</si>
  <si>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</si>
  <si>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</si>
  <si>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</si>
  <si>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</si>
  <si>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</si>
  <si>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</si>
  <si>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</si>
  <si>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</si>
  <si>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</si>
  <si>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</si>
  <si>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</si>
  <si>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</si>
  <si>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</si>
  <si>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</si>
  <si>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</si>
  <si>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</si>
  <si>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</si>
  <si>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</si>
  <si>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</si>
  <si>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</si>
  <si>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</si>
  <si>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</si>
  <si>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</si>
  <si>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</si>
  <si>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</si>
  <si>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</si>
  <si>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</si>
  <si>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</si>
  <si>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</si>
  <si>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</si>
  <si>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</si>
  <si>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</si>
  <si>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</si>
  <si>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</si>
  <si>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</si>
  <si>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</si>
  <si>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</si>
  <si>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</si>
  <si>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</si>
  <si>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</si>
  <si>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</si>
  <si>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</si>
  <si>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</si>
  <si>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</si>
  <si>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</si>
  <si>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</si>
  <si>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</si>
  <si>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</si>
  <si>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</si>
  <si>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</si>
  <si>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</si>
  <si>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</si>
  <si>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</si>
  <si>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</si>
  <si>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</si>
  <si>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</si>
  <si>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</si>
  <si>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</si>
  <si>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</si>
  <si>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</si>
  <si>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</si>
  <si>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</si>
  <si>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</si>
  <si>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</si>
  <si>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</si>
  <si>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</si>
  <si>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</si>
  <si>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</si>
  <si>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</si>
  <si>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</si>
  <si>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</si>
  <si>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</si>
  <si>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</si>
  <si>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</si>
  <si>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</si>
  <si>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</si>
  <si>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</si>
  <si>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</si>
  <si>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</si>
  <si>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</si>
  <si>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</si>
  <si>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</si>
  <si>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</si>
  <si>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</si>
  <si>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</si>
  <si>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</si>
  <si>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</si>
  <si>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</si>
  <si>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</si>
  <si>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</si>
  <si>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</si>
  <si>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</si>
  <si>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</si>
  <si>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</si>
  <si>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</si>
  <si>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</si>
  <si>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</si>
  <si>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</si>
  <si>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</si>
  <si>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</si>
  <si>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</si>
  <si>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</si>
  <si>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</si>
  <si>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</si>
  <si>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</si>
  <si>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</si>
  <si>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</si>
  <si>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</si>
  <si>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</si>
  <si>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</si>
  <si>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</si>
  <si>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</si>
  <si>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</si>
  <si>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</si>
  <si>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</si>
  <si>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</si>
  <si>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</si>
  <si>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</si>
  <si>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</si>
  <si>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</si>
  <si>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</si>
  <si>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</si>
  <si>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</si>
  <si>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</si>
  <si>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</si>
  <si>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</si>
  <si>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</si>
  <si>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</si>
  <si>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</si>
  <si>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</si>
  <si>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</si>
  <si>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</si>
  <si>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</si>
  <si>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</si>
  <si>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</si>
  <si>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</si>
  <si>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</si>
  <si>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</si>
  <si>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</si>
  <si>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</si>
  <si>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</si>
  <si>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</si>
  <si>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</si>
  <si>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</si>
  <si>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</si>
  <si>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</si>
  <si>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</si>
  <si>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</si>
  <si>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</si>
  <si>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</si>
  <si>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</si>
  <si>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</si>
  <si>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</si>
  <si>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</si>
  <si>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</si>
  <si>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</si>
  <si>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</si>
  <si>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</si>
  <si>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</si>
  <si>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</si>
  <si>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</si>
  <si>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</si>
  <si>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</si>
  <si>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</si>
  <si>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</si>
  <si>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</si>
  <si>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</si>
  <si>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</si>
  <si>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</si>
  <si>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</si>
  <si>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</si>
  <si>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</si>
  <si>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</si>
  <si>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</si>
  <si>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</si>
  <si>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</si>
  <si>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</si>
  <si>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</si>
  <si>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</si>
  <si>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</si>
  <si>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</si>
  <si>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</si>
  <si>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</si>
  <si>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</si>
  <si>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</si>
  <si>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</si>
  <si>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</si>
  <si>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</si>
  <si>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</si>
  <si>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</si>
  <si>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</si>
  <si>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</si>
  <si>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</si>
  <si>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</si>
  <si>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</si>
  <si>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</si>
  <si>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</si>
  <si>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</si>
  <si>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</si>
  <si>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</si>
  <si>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</si>
  <si>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</si>
  <si>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</si>
  <si>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</si>
  <si>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</si>
  <si>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</si>
  <si>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</si>
  <si>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</si>
  <si>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</si>
  <si>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</si>
  <si>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</si>
  <si>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</si>
  <si>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</si>
  <si>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</si>
  <si>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</si>
  <si>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</si>
  <si>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</si>
  <si>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</si>
  <si>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</si>
  <si>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</si>
  <si>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</si>
  <si>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</si>
  <si>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</si>
  <si>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</si>
  <si>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</si>
  <si>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</si>
  <si>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</si>
  <si>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</si>
  <si>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</si>
  <si>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</si>
  <si>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</si>
  <si>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</si>
  <si>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</si>
  <si>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</si>
  <si>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</si>
  <si>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</si>
  <si>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</si>
  <si>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</si>
  <si>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</si>
  <si>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</si>
  <si>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</si>
  <si>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</si>
  <si>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</si>
  <si>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</si>
  <si>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</si>
  <si>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</si>
  <si>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</si>
  <si>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</si>
  <si>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</si>
  <si>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</si>
  <si>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</si>
  <si>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</si>
  <si>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</si>
  <si>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</si>
  <si>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</si>
  <si>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</si>
  <si>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</si>
  <si>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</si>
  <si>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</si>
  <si>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</si>
  <si>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</si>
  <si>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</si>
  <si>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</si>
  <si>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</si>
  <si>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</si>
  <si>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</si>
  <si>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</si>
  <si>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</si>
  <si>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</si>
  <si>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</si>
  <si>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</si>
  <si>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</si>
  <si>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</si>
  <si>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</si>
  <si>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</si>
  <si>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</si>
  <si>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</si>
  <si>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</si>
  <si>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</si>
  <si>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</si>
  <si>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</si>
  <si>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</si>
  <si>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</si>
  <si>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</si>
  <si>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</si>
  <si>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</si>
  <si>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</si>
  <si>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</si>
  <si>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</si>
  <si>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</si>
  <si>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</si>
  <si>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</si>
  <si>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</si>
  <si>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</si>
  <si>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</si>
  <si>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</si>
  <si>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</si>
  <si>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</si>
  <si>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</si>
  <si>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</si>
  <si>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</si>
  <si>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</si>
  <si>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</si>
  <si>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</si>
  <si>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</si>
  <si>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</si>
  <si>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</si>
  <si>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</si>
  <si>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</si>
  <si>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</si>
  <si>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</si>
  <si>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</si>
  <si>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</si>
  <si>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</si>
  <si>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</si>
  <si>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</si>
  <si>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</si>
  <si>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</si>
  <si>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</si>
  <si>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</si>
  <si>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</si>
  <si>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</si>
  <si>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</si>
  <si>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</si>
  <si>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</si>
  <si>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</si>
  <si>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</si>
  <si>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</si>
  <si>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</si>
  <si>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</si>
  <si>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</si>
  <si>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</si>
  <si>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</si>
  <si>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</si>
  <si>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</si>
  <si>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</si>
  <si>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</si>
  <si>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</si>
  <si>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</si>
  <si>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</si>
  <si>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</si>
  <si>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</si>
  <si>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</si>
  <si>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</si>
  <si>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</si>
  <si>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</si>
  <si>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</si>
  <si>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</si>
  <si>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</si>
  <si>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</si>
  <si>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</si>
  <si>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</si>
  <si>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</si>
  <si>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</si>
  <si>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</si>
  <si>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</si>
  <si>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</si>
  <si>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</si>
  <si>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</si>
  <si>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</si>
  <si>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</si>
  <si>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</si>
  <si>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</si>
  <si>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</si>
  <si>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</si>
  <si>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</si>
  <si>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</si>
  <si>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</si>
  <si>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</si>
  <si>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</si>
  <si>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</si>
  <si>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</si>
  <si>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</si>
  <si>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</si>
  <si>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</si>
  <si>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</si>
  <si>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</si>
  <si>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</si>
  <si>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</si>
  <si>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</si>
  <si>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</si>
  <si>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</si>
  <si>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</si>
  <si>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</si>
  <si>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</si>
  <si>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</si>
  <si>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</si>
  <si>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</si>
  <si>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</si>
  <si>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</si>
  <si>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</si>
  <si>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</si>
  <si>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</si>
  <si>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</si>
  <si>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</si>
  <si>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</si>
  <si>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</si>
  <si>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</si>
  <si>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</si>
  <si>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</si>
  <si>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</si>
  <si>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</si>
  <si>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</si>
  <si>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</si>
  <si>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</si>
  <si>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</si>
  <si>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</si>
  <si>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</si>
  <si>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</si>
  <si>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</si>
  <si>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</si>
  <si>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</si>
  <si>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</si>
  <si>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</si>
  <si>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</si>
  <si>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</si>
  <si>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</si>
  <si>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</si>
  <si>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</si>
  <si>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</si>
  <si>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</si>
  <si>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</si>
  <si>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</si>
  <si>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</si>
  <si>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</si>
  <si>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</si>
  <si>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</si>
  <si>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</si>
  <si>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</si>
  <si>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</si>
  <si>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</si>
  <si>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</si>
  <si>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</si>
  <si>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</si>
  <si>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</si>
  <si>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</si>
  <si>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</si>
  <si>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</si>
  <si>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</si>
  <si>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</si>
  <si>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</si>
  <si>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</si>
  <si>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</si>
  <si>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</si>
  <si>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</si>
  <si>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</si>
  <si>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</si>
  <si>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</si>
  <si>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</si>
  <si>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</si>
  <si>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</si>
  <si>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</si>
  <si>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</si>
  <si>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</si>
  <si>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</si>
  <si>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</si>
  <si>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</si>
  <si>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</si>
  <si>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</si>
  <si>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</si>
  <si>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</si>
  <si>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</si>
  <si>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</si>
  <si>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</si>
  <si>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</si>
  <si>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</si>
  <si>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</si>
  <si>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</si>
  <si>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</si>
  <si>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</si>
  <si>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</si>
  <si>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</si>
  <si>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</si>
  <si>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</si>
  <si>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</si>
  <si>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</si>
  <si>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</si>
  <si>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</si>
  <si>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</si>
  <si>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</si>
  <si>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</si>
  <si>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</si>
  <si>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</si>
  <si>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</si>
  <si>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</si>
  <si>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</si>
  <si>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</si>
  <si>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</si>
  <si>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</si>
  <si>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</si>
  <si>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</si>
  <si>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</si>
  <si>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</si>
  <si>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</si>
  <si>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</si>
  <si>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</si>
  <si>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</si>
  <si>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</si>
  <si>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</si>
  <si>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</si>
  <si>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</si>
  <si>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</si>
  <si>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</si>
  <si>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</si>
  <si>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</si>
  <si>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</si>
  <si>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</si>
  <si>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</si>
  <si>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</si>
  <si>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</si>
  <si>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</si>
  <si>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</si>
  <si>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</si>
  <si>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</si>
  <si>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</si>
  <si>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</si>
  <si>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</si>
  <si>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</si>
  <si>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</si>
  <si>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</si>
  <si>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</si>
  <si>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</si>
  <si>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</si>
  <si>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</si>
  <si>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</si>
  <si>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</si>
  <si>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</si>
  <si>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</si>
  <si>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</si>
  <si>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</si>
  <si>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</si>
  <si>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</si>
  <si>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</si>
  <si>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</si>
  <si>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</si>
  <si>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</si>
  <si>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</si>
  <si>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</si>
  <si>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</si>
  <si>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</si>
  <si>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</si>
  <si>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</si>
  <si>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</si>
  <si>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</si>
  <si>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</si>
  <si>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</si>
  <si>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</si>
  <si>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</si>
  <si>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</si>
  <si>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</si>
  <si>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</si>
  <si>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</si>
  <si>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</si>
  <si>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</si>
  <si>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</si>
  <si>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</si>
  <si>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</si>
  <si>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</si>
  <si>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</si>
  <si>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</si>
  <si>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</si>
  <si>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</si>
  <si>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</si>
  <si>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</si>
  <si>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</si>
  <si>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</si>
  <si>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</si>
  <si>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</si>
  <si>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</si>
  <si>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</si>
  <si>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</si>
  <si>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</si>
  <si>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</si>
  <si>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</si>
  <si>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</si>
  <si>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</si>
  <si>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</si>
  <si>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</si>
  <si>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</si>
  <si>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</si>
  <si>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</si>
  <si>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</si>
  <si>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</si>
  <si>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</si>
  <si>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</si>
  <si>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</si>
  <si>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</si>
  <si>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</si>
  <si>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</si>
  <si>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</si>
  <si>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</si>
  <si>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</si>
  <si>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</si>
  <si>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</si>
  <si>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</si>
  <si>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</si>
  <si>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</si>
  <si>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</si>
  <si>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</si>
  <si>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</si>
  <si>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</si>
  <si>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</si>
  <si>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</si>
  <si>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</si>
  <si>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</si>
  <si>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</si>
  <si>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</si>
  <si>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</si>
  <si>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</si>
  <si>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</si>
  <si>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</si>
  <si>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</si>
  <si>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</si>
  <si>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</si>
  <si>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</si>
  <si>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</si>
  <si>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</si>
  <si>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</si>
  <si>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</si>
  <si>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</si>
  <si>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</si>
  <si>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</si>
  <si>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</si>
  <si>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</si>
  <si>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</si>
  <si>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</si>
  <si>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</si>
  <si>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</si>
  <si>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</si>
  <si>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</si>
  <si>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</si>
  <si>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</si>
  <si>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</si>
  <si>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</si>
  <si>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</si>
  <si>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</si>
  <si>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</si>
  <si>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</si>
  <si>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</si>
  <si>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</si>
  <si>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</si>
  <si>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</si>
  <si>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</si>
  <si>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</si>
  <si>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</si>
  <si>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</si>
  <si>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</si>
  <si>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</si>
  <si>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</si>
  <si>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</si>
  <si>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</si>
  <si>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</si>
  <si>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</si>
  <si>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</si>
  <si>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</si>
  <si>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</si>
  <si>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</si>
  <si>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</si>
  <si>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</si>
  <si>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</si>
  <si>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</si>
  <si>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</si>
  <si>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</si>
  <si>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</si>
  <si>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</si>
  <si>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</si>
  <si>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</si>
  <si>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</si>
  <si>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</si>
  <si>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</si>
  <si>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</si>
  <si>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</si>
  <si>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</si>
  <si>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</si>
  <si>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</si>
  <si>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</si>
  <si>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</si>
  <si>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</si>
  <si>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</si>
  <si>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</si>
  <si>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</si>
  <si>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</si>
  <si>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</si>
  <si>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</si>
  <si>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</si>
  <si>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</si>
  <si>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</si>
  <si>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</si>
  <si>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</si>
  <si>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</si>
  <si>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</si>
  <si>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</si>
  <si>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</si>
  <si>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</si>
  <si>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</si>
  <si>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</si>
  <si>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</si>
  <si>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</si>
  <si>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</si>
  <si>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</si>
  <si>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</si>
  <si>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</si>
  <si>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</si>
  <si>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</si>
  <si>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</si>
  <si>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</si>
  <si>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</si>
  <si>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</si>
  <si>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</si>
  <si>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</si>
  <si>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</si>
  <si>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</si>
  <si>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</si>
  <si>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</si>
  <si>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</si>
  <si>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</si>
  <si>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</si>
  <si>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</si>
  <si>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</si>
  <si>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</si>
  <si>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</si>
  <si>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</si>
  <si>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</si>
  <si>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</si>
  <si>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</si>
  <si>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</si>
  <si>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</si>
  <si>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</si>
  <si>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</si>
  <si>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</si>
  <si>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</si>
  <si>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</si>
  <si>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</si>
  <si>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</si>
  <si>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</si>
  <si>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</si>
  <si>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</si>
  <si>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</si>
  <si>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</si>
  <si>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</si>
  <si>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</si>
  <si>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</si>
  <si>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</si>
  <si>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</si>
  <si>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</si>
  <si>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</si>
  <si>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</si>
  <si>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</si>
  <si>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</si>
  <si>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</si>
  <si>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</si>
  <si>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</si>
  <si>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</si>
  <si>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</si>
  <si>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</si>
  <si>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</si>
  <si>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</si>
  <si>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</si>
  <si>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</si>
  <si>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</si>
  <si>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</si>
  <si>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</si>
  <si>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</si>
  <si>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</si>
  <si>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</si>
  <si>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</si>
  <si>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</si>
  <si>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</si>
  <si>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</si>
  <si>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</si>
  <si>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</si>
  <si>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</si>
  <si>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</si>
  <si>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</si>
  <si>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</si>
  <si>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</si>
  <si>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</si>
  <si>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</si>
  <si>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</si>
  <si>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</si>
  <si>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</si>
  <si>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</si>
  <si>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</si>
  <si>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</si>
  <si>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</si>
  <si>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</si>
  <si>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</si>
  <si>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</si>
  <si>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</si>
  <si>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</si>
  <si>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</si>
  <si>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</si>
  <si>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</si>
  <si>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</si>
  <si>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</si>
  <si>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</si>
  <si>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</si>
  <si>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</si>
  <si>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</si>
  <si>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</si>
  <si>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</si>
  <si>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</si>
  <si>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</si>
  <si>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</si>
  <si>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</si>
  <si>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</si>
  <si>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</si>
  <si>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</si>
  <si>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</si>
  <si>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</si>
  <si>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</si>
  <si>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</si>
  <si>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</si>
  <si>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</si>
  <si>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</si>
  <si>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</si>
  <si>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</si>
  <si>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</si>
  <si>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</si>
  <si>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</si>
  <si>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</si>
  <si>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</si>
  <si>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</si>
  <si>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</si>
  <si>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</si>
  <si>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</si>
  <si>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</si>
  <si>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</si>
  <si>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</si>
  <si>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</si>
  <si>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</si>
  <si>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</si>
  <si>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</si>
  <si>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</si>
  <si>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</si>
  <si>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</si>
  <si>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</si>
  <si>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</si>
  <si>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</si>
  <si>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</si>
  <si>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</si>
  <si>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</si>
  <si>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</si>
  <si>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</si>
  <si>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</si>
  <si>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</si>
  <si>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</si>
  <si>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</si>
  <si>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</si>
  <si>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</si>
  <si>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</si>
  <si>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</si>
  <si>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</si>
  <si>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</si>
  <si>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</si>
  <si>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</si>
  <si>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</si>
  <si>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</si>
  <si>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</si>
  <si>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</si>
  <si>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</si>
  <si>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</si>
  <si>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</si>
  <si>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</si>
  <si>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</si>
  <si>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</si>
  <si>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</si>
  <si>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</si>
  <si>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</si>
  <si>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</si>
  <si>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</si>
  <si>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</si>
  <si>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</si>
  <si>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</si>
  <si>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</si>
  <si>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</si>
  <si>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</si>
  <si>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</si>
  <si>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</si>
  <si>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</si>
  <si>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</si>
  <si>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</si>
  <si>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</si>
  <si>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</si>
  <si>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</si>
  <si>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</si>
  <si>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</si>
  <si>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</si>
  <si>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</si>
  <si>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</si>
  <si>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</si>
  <si>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</si>
  <si>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</si>
  <si>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</si>
  <si>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</si>
  <si>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</si>
  <si>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</si>
  <si>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</si>
  <si>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</si>
  <si>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PORT REPUBLIC CITY</t>
  </si>
  <si>
    <t>DELANCO TWP</t>
  </si>
  <si>
    <t>FAR HILLS BORO</t>
  </si>
  <si>
    <t>SEASIDE HEIGHTS BORO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</si>
  <si>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</si>
  <si>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</si>
  <si>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</si>
  <si>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</si>
  <si>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</si>
  <si>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</si>
  <si>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</si>
  <si>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</si>
  <si>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</si>
  <si>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</si>
  <si>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</si>
  <si>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</si>
  <si>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Year-to-Date</t>
  </si>
  <si>
    <t>BUENA BORO</t>
  </si>
  <si>
    <t>OAKLAND BORO</t>
  </si>
  <si>
    <t>MAGNOLIA BORO</t>
  </si>
  <si>
    <t>PINE VALLEY BORO</t>
  </si>
  <si>
    <t>SHILOH BORO</t>
  </si>
  <si>
    <t>BELLEVILLE TOWN</t>
  </si>
  <si>
    <t>SOUTH ORANGE VILLAGE</t>
  </si>
  <si>
    <t>CLAYTON BORO</t>
  </si>
  <si>
    <t>DUNELLEN BORO</t>
  </si>
  <si>
    <t>OLD BRIDGE TWP</t>
  </si>
  <si>
    <t>BELMAR BORO</t>
  </si>
  <si>
    <t>HIGHLANDS BORO</t>
  </si>
  <si>
    <t>MONMOUTH BEACH BORO</t>
  </si>
  <si>
    <t>SHREWSBURY BORO</t>
  </si>
  <si>
    <t>CHESTER BORO</t>
  </si>
  <si>
    <t>EAST HANOVER TWP</t>
  </si>
  <si>
    <t>PROSPECT PARK BORO</t>
  </si>
  <si>
    <t>BOUND BROOK BORO</t>
  </si>
  <si>
    <t>MONTAGUE TWP</t>
  </si>
  <si>
    <t>WALPACK TWP</t>
  </si>
  <si>
    <t>ELIZABETH CITY</t>
  </si>
  <si>
    <t>HILLSIDE TWP</t>
  </si>
  <si>
    <t>BELVIDERE TOWN</t>
  </si>
  <si>
    <t>MERCHANTVILLE BORO</t>
  </si>
  <si>
    <t>PINE BEACH BORO</t>
  </si>
  <si>
    <t>ANDOVER BORO</t>
  </si>
  <si>
    <t>ALPHA BORO</t>
  </si>
  <si>
    <t>WOODLAND TWP</t>
  </si>
  <si>
    <t>HI-NELLA BORO</t>
  </si>
  <si>
    <t>MOORESTOWN TWP</t>
  </si>
  <si>
    <t>WINFIELD TWP</t>
  </si>
  <si>
    <t>WOOD-LYNNE BORO</t>
  </si>
  <si>
    <t>WOODLAND PARK BORO</t>
  </si>
  <si>
    <t>See Hardwick Twp</t>
  </si>
  <si>
    <t>BRANCHVILLE BORO</t>
  </si>
  <si>
    <t>20181009</t>
  </si>
  <si>
    <t>Missing data</t>
  </si>
  <si>
    <t>20181107</t>
  </si>
  <si>
    <t>Estimated cost of construction authorized by building permits, October 2018</t>
  </si>
  <si>
    <t>Source:  New Jersey Department of Community Affairs, 12/7/18</t>
  </si>
  <si>
    <t>Estimated cost of construction authorized by building permits, January - October 2018</t>
  </si>
  <si>
    <t>20181207</t>
  </si>
  <si>
    <t>October</t>
  </si>
  <si>
    <t xml:space="preserve">  October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</si>
</sst>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22" fillId="2" borderId="0" xfId="0" applyNumberFormat="1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22" fillId="2" borderId="0" xfId="0" applyNumberFormat="1" applyFont="1" applyBorder="1" applyAlignment="1" applyProtection="1">
      <alignment horizontal="right"/>
      <protection locked="0"/>
    </xf>
    <xf numFmtId="3" fontId="13" fillId="2" borderId="0" xfId="0" applyNumberFormat="1" applyFont="1" applyAlignment="1">
      <alignment/>
    </xf>
    <xf numFmtId="49" fontId="18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3467149"/>
        <c:axId val="32768886"/>
      </c:bar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46714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1737</v>
      </c>
    </row>
    <row r="3" ht="18" customHeight="1"/>
    <row r="4" ht="18" customHeight="1"/>
    <row r="5" spans="3:4" ht="18" customHeight="1" thickBot="1">
      <c r="C5" s="77" t="s">
        <v>1726</v>
      </c>
      <c r="D5" s="77" t="s">
        <v>3</v>
      </c>
    </row>
    <row r="6" spans="2:21" ht="18" customHeight="1" thickTop="1">
      <c r="B6" s="77" t="s">
        <v>1738</v>
      </c>
      <c r="C6" s="46">
        <v>183222720</v>
      </c>
      <c r="D6" s="46">
        <v>285405713</v>
      </c>
      <c r="O6" s="148" t="s">
        <v>2272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1727</v>
      </c>
      <c r="C7" s="46">
        <v>142828780</v>
      </c>
      <c r="D7" s="46">
        <v>91822622</v>
      </c>
      <c r="O7" s="149" t="s">
        <v>2273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2276</v>
      </c>
      <c r="T8" s="153" t="s">
        <v>2276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2274</v>
      </c>
      <c r="R9" s="154" t="s">
        <v>2276</v>
      </c>
      <c r="S9" s="154" t="s">
        <v>2278</v>
      </c>
      <c r="T9" s="154" t="s">
        <v>2277</v>
      </c>
      <c r="U9" s="129"/>
    </row>
    <row r="10" spans="15:21" ht="18" customHeight="1" thickBot="1">
      <c r="O10" s="144"/>
      <c r="P10" s="142"/>
      <c r="Q10" s="43" t="s">
        <v>2275</v>
      </c>
      <c r="R10" s="43" t="s">
        <v>2277</v>
      </c>
      <c r="S10" s="43" t="s">
        <v>2279</v>
      </c>
      <c r="T10" s="43" t="s">
        <v>2279</v>
      </c>
      <c r="U10" s="145"/>
    </row>
    <row r="11" spans="15:21" ht="18" customHeight="1" thickTop="1">
      <c r="O11" s="134"/>
      <c r="P11" s="138" t="s">
        <v>2267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2250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2251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2252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2253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2254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2255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2256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2257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2258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2259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2260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2261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2262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2263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2264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2265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2266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3" t="s">
        <v>2268</v>
      </c>
      <c r="R30" s="223"/>
      <c r="S30" s="51"/>
      <c r="T30" s="51"/>
      <c r="U30" s="129"/>
    </row>
    <row r="31" spans="15:21" ht="18" customHeight="1">
      <c r="O31" s="134"/>
      <c r="P31" s="141" t="s">
        <v>2269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2270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2271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2270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3" max="13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2218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45308333</v>
      </c>
      <c r="G7" s="39">
        <f>SUM(G31:G53)</f>
        <v>12151052</v>
      </c>
      <c r="H7" s="39">
        <f>SUM(H31:H53)</f>
        <v>7658728</v>
      </c>
      <c r="I7" s="39">
        <f>SUM(I31:I53)</f>
        <v>2926308</v>
      </c>
      <c r="J7" s="39">
        <f>SUM(J31:J53)</f>
        <v>22572245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137717709</v>
      </c>
      <c r="G8" s="37">
        <f>SUM(G54:G123)</f>
        <v>21396833</v>
      </c>
      <c r="H8" s="37">
        <f>SUM(H54:H123)</f>
        <v>38228410</v>
      </c>
      <c r="I8" s="37">
        <f>SUM(I54:I123)</f>
        <v>33198865</v>
      </c>
      <c r="J8" s="37">
        <f>SUM(J54:J123)</f>
        <v>44893601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70764363</v>
      </c>
      <c r="G9" s="37">
        <f>SUM(G124:G163)</f>
        <v>17389088</v>
      </c>
      <c r="H9" s="37">
        <f>SUM(H124:H163)</f>
        <v>14592677</v>
      </c>
      <c r="I9" s="37">
        <f>SUM(I124:I163)</f>
        <v>23999239</v>
      </c>
      <c r="J9" s="37">
        <f>SUM(J124:J163)</f>
        <v>14783359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43221485</v>
      </c>
      <c r="G10" s="37">
        <f>SUM(G164:G200)</f>
        <v>11087224</v>
      </c>
      <c r="H10" s="37">
        <f>SUM(H164:H200)</f>
        <v>12208976</v>
      </c>
      <c r="I10" s="37">
        <f>SUM(I164:I200)</f>
        <v>4061019</v>
      </c>
      <c r="J10" s="37">
        <f>SUM(J164:J200)</f>
        <v>15864266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51451881</v>
      </c>
      <c r="G11" s="37">
        <f>SUM(G201:G216)</f>
        <v>32132991</v>
      </c>
      <c r="H11" s="37">
        <f>SUM(H201:H216)</f>
        <v>11509050</v>
      </c>
      <c r="I11" s="37">
        <f>SUM(I201:I216)</f>
        <v>902820</v>
      </c>
      <c r="J11" s="37">
        <f>SUM(J201:J216)</f>
        <v>6907020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12416675</v>
      </c>
      <c r="G12" s="37">
        <f>SUM(G217:G230)</f>
        <v>768300</v>
      </c>
      <c r="H12" s="37">
        <f>SUM(H217:H230)</f>
        <v>1802903</v>
      </c>
      <c r="I12" s="37">
        <f>SUM(I217:I230)</f>
        <v>4383731</v>
      </c>
      <c r="J12" s="37">
        <f>SUM(J217:J230)</f>
        <v>5461741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71422055</v>
      </c>
      <c r="G13" s="37">
        <f>SUM(G231:G252)</f>
        <v>14993731</v>
      </c>
      <c r="H13" s="37">
        <f>SUM(H231:H252)</f>
        <v>27917588</v>
      </c>
      <c r="I13" s="37">
        <f>SUM(I231:I252)</f>
        <v>2434371</v>
      </c>
      <c r="J13" s="37">
        <f>SUM(J231:J252)</f>
        <v>26076365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27882898</v>
      </c>
      <c r="G14" s="37">
        <f>SUM(G253:G276)</f>
        <v>2983254</v>
      </c>
      <c r="H14" s="37">
        <f>SUM(H253:H276)</f>
        <v>8571175</v>
      </c>
      <c r="I14" s="37">
        <f>SUM(I253:I276)</f>
        <v>4386182</v>
      </c>
      <c r="J14" s="37">
        <f>SUM(J253:J276)</f>
        <v>11942287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79820295</v>
      </c>
      <c r="G15" s="37">
        <f>SUM(G277:G288)</f>
        <v>21542550</v>
      </c>
      <c r="H15" s="37">
        <f>SUM(H277:H288)</f>
        <v>21721837</v>
      </c>
      <c r="I15" s="37">
        <f>SUM(I277:I288)</f>
        <v>6056800</v>
      </c>
      <c r="J15" s="37">
        <f>SUM(J277:J288)</f>
        <v>30499108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41235506</v>
      </c>
      <c r="G16" s="37">
        <f>SUM(G289:G314)</f>
        <v>2778650</v>
      </c>
      <c r="H16" s="37">
        <f>SUM(H289:H314)</f>
        <v>5914846</v>
      </c>
      <c r="I16" s="37">
        <f>SUM(I289:I314)</f>
        <v>27110255</v>
      </c>
      <c r="J16" s="37">
        <f>SUM(J289:J314)</f>
        <v>5431755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60624214</v>
      </c>
      <c r="G17" s="37">
        <f>SUM(G315:G327)</f>
        <v>10432494</v>
      </c>
      <c r="H17" s="37">
        <f>SUM(H315:H327)</f>
        <v>13177609</v>
      </c>
      <c r="I17" s="37">
        <f>SUM(I315:I327)</f>
        <v>5239942</v>
      </c>
      <c r="J17" s="37">
        <f>SUM(J315:J327)</f>
        <v>31774169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152129366</v>
      </c>
      <c r="G18" s="37">
        <f>SUM(G328:G352)</f>
        <v>36805644</v>
      </c>
      <c r="H18" s="37">
        <f>SUM(H328:H352)</f>
        <v>21851201</v>
      </c>
      <c r="I18" s="37">
        <f>SUM(I328:I352)</f>
        <v>2776709</v>
      </c>
      <c r="J18" s="37">
        <f>SUM(J328:J352)</f>
        <v>90695812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249616277</v>
      </c>
      <c r="G19" s="37">
        <f>SUM(G353:G405)</f>
        <v>146682359</v>
      </c>
      <c r="H19" s="37">
        <f>SUM(H353:H405)</f>
        <v>32294490</v>
      </c>
      <c r="I19" s="37">
        <f>SUM(I353:I405)</f>
        <v>22707837</v>
      </c>
      <c r="J19" s="37">
        <f>SUM(J353:J405)</f>
        <v>47931591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98688036</v>
      </c>
      <c r="G20" s="37">
        <f>SUM(G406:G444)</f>
        <v>21095686</v>
      </c>
      <c r="H20" s="37">
        <f>SUM(H406:H444)</f>
        <v>25674435</v>
      </c>
      <c r="I20" s="37">
        <f>SUM(I406:I444)</f>
        <v>25416577</v>
      </c>
      <c r="J20" s="37">
        <f>SUM(J406:J444)</f>
        <v>26501338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83969806</v>
      </c>
      <c r="G21" s="37">
        <f>SUM(G445:G477)</f>
        <v>38147557</v>
      </c>
      <c r="H21" s="37">
        <f>SUM(H445:H477)</f>
        <v>23078312</v>
      </c>
      <c r="I21" s="37">
        <f>SUM(I445:I477)</f>
        <v>8478477</v>
      </c>
      <c r="J21" s="37">
        <f>SUM(J445:J477)</f>
        <v>14265460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34964238</v>
      </c>
      <c r="G22" s="37">
        <f>SUM(G478:G493)</f>
        <v>1401352</v>
      </c>
      <c r="H22" s="37">
        <f>SUM(H478:H493)</f>
        <v>10070769</v>
      </c>
      <c r="I22" s="37">
        <f>SUM(I478:I493)</f>
        <v>9863406</v>
      </c>
      <c r="J22" s="37">
        <f>SUM(J478:J493)</f>
        <v>13628711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6473831</v>
      </c>
      <c r="G23" s="37">
        <f>SUM(G494:G508)</f>
        <v>1203450</v>
      </c>
      <c r="H23" s="37">
        <f>SUM(H494:H508)</f>
        <v>1459116</v>
      </c>
      <c r="I23" s="37">
        <f>SUM(I494:I508)</f>
        <v>459750</v>
      </c>
      <c r="J23" s="37">
        <f>SUM(J494:J508)</f>
        <v>3351515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57761885</v>
      </c>
      <c r="G24" s="37">
        <f>SUM(G509:G529)</f>
        <v>17193005</v>
      </c>
      <c r="H24" s="37">
        <f>SUM(H509:H529)</f>
        <v>14363394</v>
      </c>
      <c r="I24" s="37">
        <f>SUM(I509:I529)</f>
        <v>7471813</v>
      </c>
      <c r="J24" s="37">
        <f>SUM(J509:J529)</f>
        <v>18733673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10143057</v>
      </c>
      <c r="G25" s="37">
        <f>SUM(G530:G553)</f>
        <v>2049651</v>
      </c>
      <c r="H25" s="37">
        <f>SUM(H530:H553)</f>
        <v>5678098</v>
      </c>
      <c r="I25" s="37">
        <f>SUM(I530:I553)</f>
        <v>509705</v>
      </c>
      <c r="J25" s="37">
        <f>SUM(J530:J553)</f>
        <v>1905603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87389826</v>
      </c>
      <c r="G26" s="37">
        <f>SUM(G554:G574)</f>
        <v>41177960</v>
      </c>
      <c r="H26" s="37">
        <f>SUM(H554:H574)</f>
        <v>21317902</v>
      </c>
      <c r="I26" s="37">
        <f>SUM(I554:I574)</f>
        <v>5953378</v>
      </c>
      <c r="J26" s="37">
        <f>SUM(J554:J574)</f>
        <v>18940586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10008162</v>
      </c>
      <c r="G27" s="37">
        <f>SUM(G575:G597)</f>
        <v>4021054</v>
      </c>
      <c r="H27" s="37">
        <f>SUM(H575:H597)</f>
        <v>1783126</v>
      </c>
      <c r="I27" s="37">
        <f>SUM(I575:I597)</f>
        <v>685776</v>
      </c>
      <c r="J27" s="37">
        <f>SUM(J575:J597)</f>
        <v>3518206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1680327</v>
      </c>
      <c r="G28" s="37">
        <f>G598</f>
        <v>0</v>
      </c>
      <c r="H28" s="37">
        <f>H598</f>
        <v>0</v>
      </c>
      <c r="I28" s="37">
        <f>I598</f>
        <v>1410001</v>
      </c>
      <c r="J28" s="37">
        <f>J598</f>
        <v>270326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1434690225</v>
      </c>
      <c r="G29" s="39">
        <f>SUM(G7:G28)</f>
        <v>457433885</v>
      </c>
      <c r="H29" s="39">
        <f>SUM(H7:H28)</f>
        <v>320874642</v>
      </c>
      <c r="I29" s="39">
        <f>SUM(I7:I28)</f>
        <v>200432961</v>
      </c>
      <c r="J29" s="39">
        <f>SUM(J7:J28)</f>
        <v>455948737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43">G31+H31+I31+J31</f>
        <v>1370873</v>
      </c>
      <c r="G31" s="102">
        <v>840210</v>
      </c>
      <c r="H31" s="102">
        <v>450038</v>
      </c>
      <c r="I31" s="102">
        <v>0</v>
      </c>
      <c r="J31" s="102">
        <v>80625</v>
      </c>
      <c r="K31" s="36"/>
      <c r="L31" s="218" t="s">
        <v>2344</v>
      </c>
      <c r="M31" s="95"/>
      <c r="N31" s="96"/>
      <c r="O31" s="78"/>
      <c r="P31" s="46"/>
      <c r="R31" s="75"/>
      <c r="S31" s="75"/>
      <c r="T31" s="75"/>
      <c r="U31" s="75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20610345</v>
      </c>
      <c r="G32" s="104">
        <v>0</v>
      </c>
      <c r="H32" s="104">
        <v>877554</v>
      </c>
      <c r="I32" s="104">
        <v>1031000</v>
      </c>
      <c r="J32" s="104">
        <v>18701791</v>
      </c>
      <c r="K32" s="36"/>
      <c r="L32" s="218" t="s">
        <v>2344</v>
      </c>
      <c r="M32" s="95"/>
      <c r="N32" s="96"/>
      <c r="O32" s="78"/>
      <c r="P32" s="46"/>
      <c r="R32" s="75"/>
      <c r="S32" s="75"/>
      <c r="T32" s="75"/>
      <c r="U32" s="75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2067516</v>
      </c>
      <c r="G33" s="104">
        <v>1247400</v>
      </c>
      <c r="H33" s="104">
        <v>820116</v>
      </c>
      <c r="I33" s="104">
        <v>0</v>
      </c>
      <c r="J33" s="104">
        <v>0</v>
      </c>
      <c r="K33" s="36"/>
      <c r="L33" s="218" t="s">
        <v>2344</v>
      </c>
      <c r="M33" s="95"/>
      <c r="N33" s="96"/>
      <c r="O33" s="97"/>
      <c r="P33" s="46"/>
      <c r="R33" s="75"/>
      <c r="S33" s="75"/>
      <c r="T33" s="75"/>
      <c r="U33" s="75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268440</v>
      </c>
      <c r="G34" s="104">
        <v>0</v>
      </c>
      <c r="H34" s="104">
        <v>202940</v>
      </c>
      <c r="I34" s="104">
        <v>0</v>
      </c>
      <c r="J34" s="104">
        <v>65500</v>
      </c>
      <c r="K34" s="36"/>
      <c r="L34" s="218" t="s">
        <v>2344</v>
      </c>
      <c r="M34" s="95"/>
      <c r="N34" s="96"/>
      <c r="O34" s="97"/>
      <c r="P34" s="46"/>
      <c r="R34" s="75"/>
      <c r="S34" s="75"/>
      <c r="T34" s="75"/>
      <c r="U34" s="75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162681</v>
      </c>
      <c r="G35" s="104">
        <v>0</v>
      </c>
      <c r="H35" s="104">
        <v>102630</v>
      </c>
      <c r="I35" s="104">
        <v>1200</v>
      </c>
      <c r="J35" s="104">
        <v>58851</v>
      </c>
      <c r="K35" s="36"/>
      <c r="L35" s="218" t="s">
        <v>2348</v>
      </c>
      <c r="M35" s="95"/>
      <c r="N35" s="96"/>
      <c r="O35" s="78"/>
      <c r="P35" s="46"/>
      <c r="R35" s="75"/>
      <c r="S35" s="75"/>
      <c r="T35" s="75"/>
      <c r="U35" s="75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39700</v>
      </c>
      <c r="G36" s="104">
        <v>1000</v>
      </c>
      <c r="H36" s="104">
        <v>9700</v>
      </c>
      <c r="I36" s="104">
        <v>0</v>
      </c>
      <c r="J36" s="104">
        <v>29000</v>
      </c>
      <c r="K36" s="36"/>
      <c r="L36" s="218" t="s">
        <v>2344</v>
      </c>
      <c r="M36" s="95"/>
      <c r="N36" s="96"/>
      <c r="O36" s="78"/>
      <c r="P36" s="46"/>
      <c r="R36" s="75"/>
      <c r="S36" s="75"/>
      <c r="T36" s="75"/>
      <c r="U36" s="75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617163</v>
      </c>
      <c r="G37" s="104">
        <v>453090</v>
      </c>
      <c r="H37" s="104">
        <v>101873</v>
      </c>
      <c r="I37" s="104">
        <v>0</v>
      </c>
      <c r="J37" s="104">
        <v>62200</v>
      </c>
      <c r="K37" s="36"/>
      <c r="L37" s="218" t="s">
        <v>2348</v>
      </c>
      <c r="M37" s="95"/>
      <c r="N37" s="96"/>
      <c r="O37" s="97"/>
      <c r="P37" s="46"/>
      <c r="R37" s="75"/>
      <c r="S37" s="75"/>
      <c r="T37" s="75"/>
      <c r="U37" s="75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3324290</v>
      </c>
      <c r="G38" s="104">
        <v>222590</v>
      </c>
      <c r="H38" s="104">
        <v>922590</v>
      </c>
      <c r="I38" s="104">
        <v>1582300</v>
      </c>
      <c r="J38" s="104">
        <v>596810</v>
      </c>
      <c r="K38" s="36"/>
      <c r="L38" s="218" t="s">
        <v>2348</v>
      </c>
      <c r="M38" s="95"/>
      <c r="N38" s="96"/>
      <c r="O38" s="97"/>
      <c r="P38" s="46"/>
      <c r="R38" s="75"/>
      <c r="S38" s="75"/>
      <c r="T38" s="75"/>
      <c r="U38" s="75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50300</v>
      </c>
      <c r="G39" s="104">
        <v>0</v>
      </c>
      <c r="H39" s="104">
        <v>50300</v>
      </c>
      <c r="I39" s="104">
        <v>0</v>
      </c>
      <c r="J39" s="104">
        <v>0</v>
      </c>
      <c r="K39" s="36"/>
      <c r="L39" s="218" t="s">
        <v>2348</v>
      </c>
      <c r="M39" s="95"/>
      <c r="N39" s="96"/>
      <c r="O39" s="97"/>
      <c r="P39" s="46"/>
      <c r="R39" s="75"/>
      <c r="S39" s="75"/>
      <c r="T39" s="75"/>
      <c r="U39" s="75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87980</v>
      </c>
      <c r="G40" s="104">
        <v>0</v>
      </c>
      <c r="H40" s="104">
        <v>67480</v>
      </c>
      <c r="I40" s="104">
        <v>5500</v>
      </c>
      <c r="J40" s="104">
        <v>15000</v>
      </c>
      <c r="K40" s="36"/>
      <c r="L40" s="218" t="s">
        <v>2344</v>
      </c>
      <c r="M40" s="95"/>
      <c r="N40" s="96"/>
      <c r="O40" s="97"/>
      <c r="P40" s="46"/>
      <c r="R40" s="75"/>
      <c r="S40" s="75"/>
      <c r="T40" s="75"/>
      <c r="U40" s="75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1629481</v>
      </c>
      <c r="G41" s="104">
        <v>745162</v>
      </c>
      <c r="H41" s="104">
        <v>519947</v>
      </c>
      <c r="I41" s="104">
        <v>0</v>
      </c>
      <c r="J41" s="104">
        <v>364372</v>
      </c>
      <c r="K41" s="36"/>
      <c r="L41" s="218" t="s">
        <v>2344</v>
      </c>
      <c r="M41" s="95"/>
      <c r="N41" s="96"/>
      <c r="O41" s="97"/>
      <c r="P41" s="46"/>
      <c r="R41" s="75"/>
      <c r="S41" s="75"/>
      <c r="T41" s="75"/>
      <c r="U41" s="75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3013943</v>
      </c>
      <c r="G42" s="104">
        <v>1215300</v>
      </c>
      <c r="H42" s="104">
        <v>523755</v>
      </c>
      <c r="I42" s="104">
        <v>13940</v>
      </c>
      <c r="J42" s="104">
        <v>1260948</v>
      </c>
      <c r="K42" s="36"/>
      <c r="L42" s="218" t="s">
        <v>2344</v>
      </c>
      <c r="M42" s="95"/>
      <c r="N42" s="96"/>
      <c r="O42" s="78"/>
      <c r="P42" s="46"/>
      <c r="R42" s="75"/>
      <c r="S42" s="75"/>
      <c r="T42" s="75"/>
      <c r="U42" s="75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3">
        <f t="shared" si="0"/>
        <v>1040622</v>
      </c>
      <c r="G43" s="104">
        <v>141300</v>
      </c>
      <c r="H43" s="104">
        <v>295833</v>
      </c>
      <c r="I43" s="104">
        <v>261600</v>
      </c>
      <c r="J43" s="104">
        <v>341889</v>
      </c>
      <c r="K43" s="36"/>
      <c r="L43" s="218" t="s">
        <v>2348</v>
      </c>
      <c r="M43" s="95"/>
      <c r="N43" s="96"/>
      <c r="O43" s="97"/>
      <c r="P43" s="46"/>
      <c r="R43" s="75"/>
      <c r="S43" s="75"/>
      <c r="T43" s="75"/>
      <c r="U43" s="75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 t="s">
        <v>9</v>
      </c>
      <c r="G44" s="103" t="s">
        <v>9</v>
      </c>
      <c r="H44" s="103" t="s">
        <v>9</v>
      </c>
      <c r="I44" s="103" t="s">
        <v>9</v>
      </c>
      <c r="J44" s="103" t="s">
        <v>9</v>
      </c>
      <c r="K44" s="36"/>
      <c r="L44" s="219" t="s">
        <v>9</v>
      </c>
      <c r="M44" s="95"/>
      <c r="N44" s="96"/>
      <c r="O44" s="97"/>
      <c r="P44" s="46"/>
      <c r="R44" s="75"/>
      <c r="S44" s="75"/>
      <c r="T44" s="75"/>
      <c r="U44" s="75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3">
        <f>G45+H45+I45+J45</f>
        <v>2154798</v>
      </c>
      <c r="G45" s="104">
        <v>1732150</v>
      </c>
      <c r="H45" s="104">
        <v>422648</v>
      </c>
      <c r="I45" s="104">
        <v>0</v>
      </c>
      <c r="J45" s="104">
        <v>0</v>
      </c>
      <c r="K45" s="36"/>
      <c r="L45" s="218" t="s">
        <v>2348</v>
      </c>
      <c r="M45" s="95"/>
      <c r="N45" s="96"/>
      <c r="O45" s="78"/>
      <c r="P45" s="46"/>
      <c r="R45" s="75"/>
      <c r="S45" s="75"/>
      <c r="T45" s="75"/>
      <c r="U45" s="75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>G46+H46+I46+J46</f>
        <v>3032694</v>
      </c>
      <c r="G46" s="104">
        <v>2113200</v>
      </c>
      <c r="H46" s="104">
        <v>778794</v>
      </c>
      <c r="I46" s="104">
        <v>0</v>
      </c>
      <c r="J46" s="104">
        <v>140700</v>
      </c>
      <c r="K46" s="36"/>
      <c r="L46" s="218" t="s">
        <v>2344</v>
      </c>
      <c r="M46" s="95"/>
      <c r="N46" s="96"/>
      <c r="O46" s="78"/>
      <c r="P46" s="46"/>
      <c r="R46" s="75"/>
      <c r="S46" s="75"/>
      <c r="T46" s="75"/>
      <c r="U46" s="75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3">
        <f>G47+H47+I47+J47</f>
        <v>262521</v>
      </c>
      <c r="G47" s="104">
        <v>0</v>
      </c>
      <c r="H47" s="104">
        <v>196778</v>
      </c>
      <c r="I47" s="104">
        <v>15768</v>
      </c>
      <c r="J47" s="104">
        <v>49975</v>
      </c>
      <c r="K47" s="36"/>
      <c r="L47" s="218" t="s">
        <v>2348</v>
      </c>
      <c r="M47" s="95"/>
      <c r="N47" s="96"/>
      <c r="O47" s="78"/>
      <c r="P47" s="46"/>
      <c r="R47" s="75"/>
      <c r="S47" s="75"/>
      <c r="T47" s="75"/>
      <c r="U47" s="75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>G48+H48+I48+J48</f>
        <v>555467</v>
      </c>
      <c r="G48" s="104">
        <v>0</v>
      </c>
      <c r="H48" s="104">
        <v>272467</v>
      </c>
      <c r="I48" s="104">
        <v>0</v>
      </c>
      <c r="J48" s="104">
        <v>283000</v>
      </c>
      <c r="K48" s="36"/>
      <c r="L48" s="218" t="s">
        <v>2344</v>
      </c>
      <c r="M48" s="95"/>
      <c r="N48" s="96"/>
      <c r="O48" s="78"/>
      <c r="P48" s="46"/>
      <c r="R48" s="75"/>
      <c r="S48" s="75"/>
      <c r="T48" s="75"/>
      <c r="U48" s="75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>G49+H49+I49+J49</f>
        <v>787855</v>
      </c>
      <c r="G49" s="104">
        <v>0</v>
      </c>
      <c r="H49" s="104">
        <v>276571</v>
      </c>
      <c r="I49" s="104">
        <v>0</v>
      </c>
      <c r="J49" s="104">
        <v>511284</v>
      </c>
      <c r="K49" s="36"/>
      <c r="L49" s="218" t="s">
        <v>2344</v>
      </c>
      <c r="M49" s="95"/>
      <c r="N49" s="96"/>
      <c r="O49" s="97"/>
      <c r="P49" s="46"/>
      <c r="R49" s="75"/>
      <c r="S49" s="75"/>
      <c r="T49" s="75"/>
      <c r="U49" s="75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 t="s">
        <v>9</v>
      </c>
      <c r="G50" s="103" t="s">
        <v>9</v>
      </c>
      <c r="H50" s="103" t="s">
        <v>9</v>
      </c>
      <c r="I50" s="103" t="s">
        <v>9</v>
      </c>
      <c r="J50" s="103" t="s">
        <v>9</v>
      </c>
      <c r="K50" s="36"/>
      <c r="L50" s="219" t="s">
        <v>9</v>
      </c>
      <c r="M50" s="95"/>
      <c r="N50" s="96"/>
      <c r="O50" s="78"/>
      <c r="P50" s="46"/>
      <c r="R50" s="75"/>
      <c r="S50" s="75"/>
      <c r="T50" s="75"/>
      <c r="U50" s="75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 t="s">
        <v>9</v>
      </c>
      <c r="G51" s="103" t="s">
        <v>9</v>
      </c>
      <c r="H51" s="103" t="s">
        <v>9</v>
      </c>
      <c r="I51" s="103" t="s">
        <v>9</v>
      </c>
      <c r="J51" s="103" t="s">
        <v>9</v>
      </c>
      <c r="K51" s="36"/>
      <c r="L51" s="219" t="s">
        <v>9</v>
      </c>
      <c r="M51" s="95"/>
      <c r="N51" s="96"/>
      <c r="O51" s="97"/>
      <c r="P51" s="46"/>
      <c r="R51" s="75"/>
      <c r="S51" s="75"/>
      <c r="T51" s="75"/>
      <c r="U51" s="75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>G52+H52+I52+J52</f>
        <v>4164539</v>
      </c>
      <c r="G52" s="104">
        <v>3439650</v>
      </c>
      <c r="H52" s="104">
        <v>724889</v>
      </c>
      <c r="I52" s="104">
        <v>0</v>
      </c>
      <c r="J52" s="104">
        <v>0</v>
      </c>
      <c r="K52" s="36"/>
      <c r="L52" s="218" t="s">
        <v>2348</v>
      </c>
      <c r="M52" s="95"/>
      <c r="N52" s="96"/>
      <c r="O52" s="78"/>
      <c r="P52" s="46"/>
      <c r="R52" s="75"/>
      <c r="S52" s="75"/>
      <c r="T52" s="75"/>
      <c r="U52" s="75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>G53+H53+I53+J53</f>
        <v>67125</v>
      </c>
      <c r="G53" s="104">
        <v>0</v>
      </c>
      <c r="H53" s="104">
        <v>41825</v>
      </c>
      <c r="I53" s="104">
        <v>15000</v>
      </c>
      <c r="J53" s="104">
        <v>10300</v>
      </c>
      <c r="K53" s="36"/>
      <c r="L53" s="218" t="s">
        <v>2348</v>
      </c>
      <c r="M53" s="95"/>
      <c r="N53" s="96"/>
      <c r="O53" s="97"/>
      <c r="P53" s="46"/>
      <c r="R53" s="75"/>
      <c r="S53" s="75"/>
      <c r="T53" s="75"/>
      <c r="U53" s="75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>G54+H54+I54+J54</f>
        <v>4192089</v>
      </c>
      <c r="G54" s="104">
        <v>1628665</v>
      </c>
      <c r="H54" s="104">
        <v>998544</v>
      </c>
      <c r="I54" s="104">
        <v>0</v>
      </c>
      <c r="J54" s="104">
        <v>1564880</v>
      </c>
      <c r="K54" s="36"/>
      <c r="L54" s="218" t="s">
        <v>2344</v>
      </c>
      <c r="M54" s="95"/>
      <c r="N54" s="96"/>
      <c r="O54" s="78"/>
      <c r="P54" s="46"/>
      <c r="R54" s="75"/>
      <c r="S54" s="75"/>
      <c r="T54" s="75"/>
      <c r="U54" s="75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 t="s">
        <v>9</v>
      </c>
      <c r="G55" s="103" t="s">
        <v>9</v>
      </c>
      <c r="H55" s="103" t="s">
        <v>9</v>
      </c>
      <c r="I55" s="103" t="s">
        <v>9</v>
      </c>
      <c r="J55" s="103" t="s">
        <v>9</v>
      </c>
      <c r="K55" s="36"/>
      <c r="L55" s="219" t="s">
        <v>9</v>
      </c>
      <c r="M55" s="95"/>
      <c r="N55" s="96"/>
      <c r="O55" s="78"/>
      <c r="P55" s="46"/>
      <c r="R55" s="75"/>
      <c r="S55" s="75"/>
      <c r="T55" s="75"/>
      <c r="U55" s="75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aca="true" t="shared" si="1" ref="F56:F102">G56+H56+I56+J56</f>
        <v>1625419</v>
      </c>
      <c r="G56" s="104">
        <v>251500</v>
      </c>
      <c r="H56" s="104">
        <v>1369819</v>
      </c>
      <c r="I56" s="104">
        <v>0</v>
      </c>
      <c r="J56" s="104">
        <v>4100</v>
      </c>
      <c r="K56" s="36"/>
      <c r="L56" s="218" t="s">
        <v>2344</v>
      </c>
      <c r="M56" s="95"/>
      <c r="N56" s="96"/>
      <c r="O56" s="97"/>
      <c r="P56" s="46"/>
      <c r="R56" s="75"/>
      <c r="S56" s="75"/>
      <c r="T56" s="75"/>
      <c r="U56" s="75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1"/>
        <v>9345493</v>
      </c>
      <c r="G57" s="104">
        <v>0</v>
      </c>
      <c r="H57" s="104">
        <v>122748</v>
      </c>
      <c r="I57" s="104">
        <v>9213245</v>
      </c>
      <c r="J57" s="104">
        <v>9500</v>
      </c>
      <c r="K57" s="36"/>
      <c r="L57" s="218" t="s">
        <v>2344</v>
      </c>
      <c r="M57" s="95"/>
      <c r="N57" s="96"/>
      <c r="O57" s="97"/>
      <c r="P57" s="46"/>
      <c r="R57" s="75"/>
      <c r="S57" s="75"/>
      <c r="T57" s="75"/>
      <c r="U57" s="75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479062</v>
      </c>
      <c r="G58" s="104">
        <v>0</v>
      </c>
      <c r="H58" s="104">
        <v>64812</v>
      </c>
      <c r="I58" s="104">
        <v>0</v>
      </c>
      <c r="J58" s="104">
        <v>414250</v>
      </c>
      <c r="K58" s="36"/>
      <c r="L58" s="218" t="s">
        <v>2344</v>
      </c>
      <c r="M58" s="95"/>
      <c r="N58" s="96"/>
      <c r="O58" s="97"/>
      <c r="P58" s="46"/>
      <c r="R58" s="75"/>
      <c r="S58" s="75"/>
      <c r="T58" s="75"/>
      <c r="U58" s="75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1"/>
        <v>8675</v>
      </c>
      <c r="G59" s="104">
        <v>0</v>
      </c>
      <c r="H59" s="104">
        <v>8675</v>
      </c>
      <c r="I59" s="104">
        <v>0</v>
      </c>
      <c r="J59" s="104">
        <v>0</v>
      </c>
      <c r="K59" s="36"/>
      <c r="L59" s="220" t="s">
        <v>2342</v>
      </c>
      <c r="M59" s="95"/>
      <c r="N59" s="96"/>
      <c r="O59" s="97"/>
      <c r="P59" s="46"/>
      <c r="R59" s="75"/>
      <c r="S59" s="75"/>
      <c r="T59" s="75"/>
      <c r="U59" s="75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1"/>
        <v>1168880</v>
      </c>
      <c r="G60" s="104">
        <v>109000</v>
      </c>
      <c r="H60" s="104">
        <v>388649</v>
      </c>
      <c r="I60" s="104">
        <v>0</v>
      </c>
      <c r="J60" s="104">
        <v>671231</v>
      </c>
      <c r="K60" s="36"/>
      <c r="L60" s="218" t="s">
        <v>2348</v>
      </c>
      <c r="M60" s="95"/>
      <c r="N60" s="96"/>
      <c r="O60" s="97"/>
      <c r="P60" s="46"/>
      <c r="R60" s="75"/>
      <c r="S60" s="75"/>
      <c r="T60" s="75"/>
      <c r="U60" s="75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1"/>
        <v>1748224</v>
      </c>
      <c r="G61" s="104">
        <v>1392350</v>
      </c>
      <c r="H61" s="104">
        <v>291529</v>
      </c>
      <c r="I61" s="104">
        <v>0</v>
      </c>
      <c r="J61" s="104">
        <v>64345</v>
      </c>
      <c r="K61" s="36"/>
      <c r="L61" s="218" t="s">
        <v>2344</v>
      </c>
      <c r="M61" s="95"/>
      <c r="N61" s="96"/>
      <c r="O61" s="97"/>
      <c r="P61" s="46"/>
      <c r="R61" s="75"/>
      <c r="S61" s="75"/>
      <c r="T61" s="75"/>
      <c r="U61" s="75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1"/>
        <v>122302</v>
      </c>
      <c r="G62" s="104">
        <v>0</v>
      </c>
      <c r="H62" s="104">
        <v>91302</v>
      </c>
      <c r="I62" s="104">
        <v>0</v>
      </c>
      <c r="J62" s="104">
        <v>31000</v>
      </c>
      <c r="K62" s="36"/>
      <c r="L62" s="218" t="s">
        <v>2344</v>
      </c>
      <c r="M62" s="95"/>
      <c r="N62" s="96"/>
      <c r="O62" s="78"/>
      <c r="P62" s="46"/>
      <c r="R62" s="75"/>
      <c r="S62" s="75"/>
      <c r="T62" s="75"/>
      <c r="U62" s="75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1"/>
        <v>557431</v>
      </c>
      <c r="G63" s="104">
        <v>0</v>
      </c>
      <c r="H63" s="104">
        <v>462431</v>
      </c>
      <c r="I63" s="104">
        <v>0</v>
      </c>
      <c r="J63" s="104">
        <v>95000</v>
      </c>
      <c r="K63" s="36"/>
      <c r="L63" s="218" t="s">
        <v>2344</v>
      </c>
      <c r="M63" s="95"/>
      <c r="N63" s="96"/>
      <c r="O63" s="97"/>
      <c r="P63" s="46"/>
      <c r="R63" s="75"/>
      <c r="S63" s="75"/>
      <c r="T63" s="75"/>
      <c r="U63" s="75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1"/>
        <v>830581</v>
      </c>
      <c r="G64" s="104">
        <v>0</v>
      </c>
      <c r="H64" s="104">
        <v>363166</v>
      </c>
      <c r="I64" s="104">
        <v>0</v>
      </c>
      <c r="J64" s="104">
        <v>467415</v>
      </c>
      <c r="K64" s="36"/>
      <c r="L64" s="218" t="s">
        <v>2348</v>
      </c>
      <c r="M64" s="95"/>
      <c r="N64" s="96"/>
      <c r="O64" s="97"/>
      <c r="P64" s="46"/>
      <c r="R64" s="75"/>
      <c r="S64" s="75"/>
      <c r="T64" s="75"/>
      <c r="U64" s="75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1"/>
        <v>8506458</v>
      </c>
      <c r="G65" s="104">
        <v>0</v>
      </c>
      <c r="H65" s="104">
        <v>0</v>
      </c>
      <c r="I65" s="104">
        <v>0</v>
      </c>
      <c r="J65" s="104">
        <v>8506458</v>
      </c>
      <c r="K65" s="36"/>
      <c r="L65" s="218" t="s">
        <v>2344</v>
      </c>
      <c r="M65" s="95"/>
      <c r="N65" s="96"/>
      <c r="O65" s="97"/>
      <c r="P65" s="46"/>
      <c r="R65" s="75"/>
      <c r="S65" s="75"/>
      <c r="T65" s="75"/>
      <c r="U65" s="75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1"/>
        <v>714441</v>
      </c>
      <c r="G66" s="104">
        <v>121000</v>
      </c>
      <c r="H66" s="104">
        <v>378483</v>
      </c>
      <c r="I66" s="104">
        <v>0</v>
      </c>
      <c r="J66" s="104">
        <v>214958</v>
      </c>
      <c r="K66" s="36"/>
      <c r="L66" s="218" t="s">
        <v>2344</v>
      </c>
      <c r="M66" s="95"/>
      <c r="N66" s="96"/>
      <c r="O66" s="97"/>
      <c r="P66" s="46"/>
      <c r="R66" s="75"/>
      <c r="S66" s="75"/>
      <c r="T66" s="75"/>
      <c r="U66" s="75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1"/>
        <v>396738</v>
      </c>
      <c r="G67" s="104">
        <v>0</v>
      </c>
      <c r="H67" s="104">
        <v>250583</v>
      </c>
      <c r="I67" s="104">
        <v>0</v>
      </c>
      <c r="J67" s="104">
        <v>146155</v>
      </c>
      <c r="K67" s="36"/>
      <c r="L67" s="218" t="s">
        <v>2348</v>
      </c>
      <c r="M67" s="95"/>
      <c r="N67" s="96"/>
      <c r="O67" s="97"/>
      <c r="P67" s="46"/>
      <c r="R67" s="75"/>
      <c r="S67" s="75"/>
      <c r="T67" s="75"/>
      <c r="U67" s="75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1"/>
        <v>25702390</v>
      </c>
      <c r="G68" s="104">
        <v>2700000</v>
      </c>
      <c r="H68" s="104">
        <v>828061</v>
      </c>
      <c r="I68" s="104">
        <v>20615000</v>
      </c>
      <c r="J68" s="104">
        <v>1559329</v>
      </c>
      <c r="K68" s="36"/>
      <c r="L68" s="218" t="s">
        <v>2344</v>
      </c>
      <c r="M68" s="95"/>
      <c r="N68" s="96"/>
      <c r="O68" s="97"/>
      <c r="P68" s="46"/>
      <c r="R68" s="75"/>
      <c r="S68" s="75"/>
      <c r="T68" s="75"/>
      <c r="U68" s="75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1"/>
        <v>2421767</v>
      </c>
      <c r="G69" s="104">
        <v>0</v>
      </c>
      <c r="H69" s="104">
        <v>483295</v>
      </c>
      <c r="I69" s="104">
        <v>0</v>
      </c>
      <c r="J69" s="104">
        <v>1938472</v>
      </c>
      <c r="K69" s="36"/>
      <c r="L69" s="218" t="s">
        <v>2344</v>
      </c>
      <c r="M69" s="95"/>
      <c r="N69" s="96"/>
      <c r="O69" s="97"/>
      <c r="P69" s="46"/>
      <c r="R69" s="75"/>
      <c r="S69" s="75"/>
      <c r="T69" s="75"/>
      <c r="U69" s="75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1"/>
        <v>1173409</v>
      </c>
      <c r="G70" s="104">
        <v>1083204</v>
      </c>
      <c r="H70" s="104">
        <v>77203</v>
      </c>
      <c r="I70" s="104">
        <v>0</v>
      </c>
      <c r="J70" s="104">
        <v>13002</v>
      </c>
      <c r="K70" s="36"/>
      <c r="L70" s="218" t="s">
        <v>2342</v>
      </c>
      <c r="M70" s="95"/>
      <c r="N70" s="96"/>
      <c r="O70" s="78"/>
      <c r="P70" s="46"/>
      <c r="R70" s="75"/>
      <c r="S70" s="75"/>
      <c r="T70" s="75"/>
      <c r="U70" s="75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1"/>
        <v>265570</v>
      </c>
      <c r="G71" s="104">
        <v>0</v>
      </c>
      <c r="H71" s="104">
        <v>165060</v>
      </c>
      <c r="I71" s="104">
        <v>0</v>
      </c>
      <c r="J71" s="104">
        <v>100510</v>
      </c>
      <c r="K71" s="36"/>
      <c r="L71" s="218" t="s">
        <v>2344</v>
      </c>
      <c r="M71" s="95"/>
      <c r="N71" s="96"/>
      <c r="O71" s="78"/>
      <c r="P71" s="46"/>
      <c r="R71" s="75"/>
      <c r="S71" s="75"/>
      <c r="T71" s="75"/>
      <c r="U71" s="75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1"/>
        <v>5167746</v>
      </c>
      <c r="G72" s="104">
        <v>972500</v>
      </c>
      <c r="H72" s="104">
        <v>3702641</v>
      </c>
      <c r="I72" s="104">
        <v>0</v>
      </c>
      <c r="J72" s="104">
        <v>492605</v>
      </c>
      <c r="K72" s="36"/>
      <c r="L72" s="218" t="s">
        <v>2344</v>
      </c>
      <c r="M72" s="95"/>
      <c r="N72" s="96"/>
      <c r="O72" s="78"/>
      <c r="P72" s="46"/>
      <c r="R72" s="75"/>
      <c r="S72" s="75"/>
      <c r="T72" s="75"/>
      <c r="U72" s="75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1"/>
        <v>4226236</v>
      </c>
      <c r="G73" s="104">
        <v>1408900</v>
      </c>
      <c r="H73" s="104">
        <v>1690526</v>
      </c>
      <c r="I73" s="104">
        <v>0</v>
      </c>
      <c r="J73" s="104">
        <v>1126810</v>
      </c>
      <c r="K73" s="36"/>
      <c r="L73" s="218" t="s">
        <v>2348</v>
      </c>
      <c r="M73" s="95"/>
      <c r="N73" s="96"/>
      <c r="O73" s="78"/>
      <c r="P73" s="46"/>
      <c r="R73" s="75"/>
      <c r="S73" s="75"/>
      <c r="T73" s="75"/>
      <c r="U73" s="75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1"/>
        <v>983294</v>
      </c>
      <c r="G74" s="104">
        <v>0</v>
      </c>
      <c r="H74" s="104">
        <v>762769</v>
      </c>
      <c r="I74" s="104">
        <v>0</v>
      </c>
      <c r="J74" s="104">
        <v>220525</v>
      </c>
      <c r="K74" s="36"/>
      <c r="L74" s="218" t="s">
        <v>2344</v>
      </c>
      <c r="M74" s="95"/>
      <c r="N74" s="96"/>
      <c r="O74" s="97"/>
      <c r="P74" s="46"/>
      <c r="R74" s="75"/>
      <c r="S74" s="75"/>
      <c r="T74" s="75"/>
      <c r="U74" s="75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1"/>
        <v>1461872</v>
      </c>
      <c r="G75" s="104">
        <v>245700</v>
      </c>
      <c r="H75" s="104">
        <v>1187122</v>
      </c>
      <c r="I75" s="104">
        <v>0</v>
      </c>
      <c r="J75" s="104">
        <v>29050</v>
      </c>
      <c r="K75" s="36"/>
      <c r="L75" s="218" t="s">
        <v>2344</v>
      </c>
      <c r="M75" s="95"/>
      <c r="N75" s="96"/>
      <c r="O75" s="78"/>
      <c r="P75" s="46"/>
      <c r="R75" s="75"/>
      <c r="S75" s="75"/>
      <c r="T75" s="75"/>
      <c r="U75" s="75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1"/>
        <v>2507576</v>
      </c>
      <c r="G76" s="104">
        <v>0</v>
      </c>
      <c r="H76" s="104">
        <v>537154</v>
      </c>
      <c r="I76" s="104">
        <v>0</v>
      </c>
      <c r="J76" s="104">
        <v>1970422</v>
      </c>
      <c r="K76" s="36"/>
      <c r="L76" s="218" t="s">
        <v>2348</v>
      </c>
      <c r="M76" s="95"/>
      <c r="N76" s="96"/>
      <c r="O76" s="97"/>
      <c r="P76" s="46"/>
      <c r="R76" s="75"/>
      <c r="S76" s="75"/>
      <c r="T76" s="75"/>
      <c r="U76" s="75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1"/>
        <v>131222</v>
      </c>
      <c r="G77" s="104">
        <v>0</v>
      </c>
      <c r="H77" s="104">
        <v>128872</v>
      </c>
      <c r="I77" s="104">
        <v>0</v>
      </c>
      <c r="J77" s="104">
        <v>2350</v>
      </c>
      <c r="K77" s="36"/>
      <c r="L77" s="218" t="s">
        <v>2348</v>
      </c>
      <c r="M77" s="95"/>
      <c r="N77" s="96"/>
      <c r="O77" s="78"/>
      <c r="P77" s="46"/>
      <c r="R77" s="75"/>
      <c r="S77" s="75"/>
      <c r="T77" s="75"/>
      <c r="U77" s="75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1"/>
        <v>820273</v>
      </c>
      <c r="G78" s="104">
        <v>0</v>
      </c>
      <c r="H78" s="104">
        <v>676070</v>
      </c>
      <c r="I78" s="104">
        <v>0</v>
      </c>
      <c r="J78" s="104">
        <v>144203</v>
      </c>
      <c r="K78" s="36"/>
      <c r="L78" s="218" t="s">
        <v>2344</v>
      </c>
      <c r="M78" s="95"/>
      <c r="N78" s="96"/>
      <c r="O78" s="97"/>
      <c r="P78" s="46"/>
      <c r="R78" s="75"/>
      <c r="S78" s="75"/>
      <c r="T78" s="75"/>
      <c r="U78" s="75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1"/>
        <v>101376</v>
      </c>
      <c r="G79" s="104">
        <v>21500</v>
      </c>
      <c r="H79" s="104">
        <v>79876</v>
      </c>
      <c r="I79" s="104">
        <v>0</v>
      </c>
      <c r="J79" s="104">
        <v>0</v>
      </c>
      <c r="K79" s="36"/>
      <c r="L79" s="218" t="s">
        <v>2344</v>
      </c>
      <c r="M79" s="95"/>
      <c r="N79" s="96"/>
      <c r="O79" s="97"/>
      <c r="P79" s="46"/>
      <c r="R79" s="75"/>
      <c r="S79" s="75"/>
      <c r="T79" s="75"/>
      <c r="U79" s="75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1"/>
        <v>2021094</v>
      </c>
      <c r="G80" s="104">
        <v>1497000</v>
      </c>
      <c r="H80" s="104">
        <v>513059</v>
      </c>
      <c r="I80" s="104">
        <v>0</v>
      </c>
      <c r="J80" s="104">
        <v>11035</v>
      </c>
      <c r="K80" s="36"/>
      <c r="L80" s="218" t="s">
        <v>2344</v>
      </c>
      <c r="M80" s="95"/>
      <c r="N80" s="96"/>
      <c r="O80" s="78"/>
      <c r="P80" s="46"/>
      <c r="R80" s="75"/>
      <c r="S80" s="75"/>
      <c r="T80" s="75"/>
      <c r="U80" s="75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1"/>
        <v>627499</v>
      </c>
      <c r="G81" s="104">
        <v>10400</v>
      </c>
      <c r="H81" s="104">
        <v>603599</v>
      </c>
      <c r="I81" s="104">
        <v>0</v>
      </c>
      <c r="J81" s="104">
        <v>13500</v>
      </c>
      <c r="K81" s="36"/>
      <c r="L81" s="218" t="s">
        <v>2348</v>
      </c>
      <c r="M81" s="95"/>
      <c r="N81" s="96"/>
      <c r="O81" s="78"/>
      <c r="P81" s="46"/>
      <c r="R81" s="75"/>
      <c r="S81" s="75"/>
      <c r="T81" s="75"/>
      <c r="U81" s="75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1"/>
        <v>496874</v>
      </c>
      <c r="G82" s="104">
        <v>0</v>
      </c>
      <c r="H82" s="104">
        <v>297474</v>
      </c>
      <c r="I82" s="104">
        <v>0</v>
      </c>
      <c r="J82" s="104">
        <v>199400</v>
      </c>
      <c r="K82" s="36"/>
      <c r="L82" s="218" t="s">
        <v>2344</v>
      </c>
      <c r="M82" s="95"/>
      <c r="N82" s="96"/>
      <c r="O82" s="78"/>
      <c r="P82" s="46"/>
      <c r="R82" s="75"/>
      <c r="S82" s="75"/>
      <c r="T82" s="75"/>
      <c r="U82" s="75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1"/>
        <v>418441</v>
      </c>
      <c r="G83" s="104">
        <v>0</v>
      </c>
      <c r="H83" s="104">
        <v>107541</v>
      </c>
      <c r="I83" s="104">
        <v>0</v>
      </c>
      <c r="J83" s="104">
        <v>310900</v>
      </c>
      <c r="K83" s="36"/>
      <c r="L83" s="218" t="s">
        <v>2344</v>
      </c>
      <c r="M83" s="95"/>
      <c r="N83" s="96"/>
      <c r="O83" s="78"/>
      <c r="P83" s="46"/>
      <c r="R83" s="75"/>
      <c r="S83" s="75"/>
      <c r="T83" s="75"/>
      <c r="U83" s="75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1"/>
        <v>797997</v>
      </c>
      <c r="G84" s="104">
        <v>0</v>
      </c>
      <c r="H84" s="104">
        <v>726597</v>
      </c>
      <c r="I84" s="104">
        <v>0</v>
      </c>
      <c r="J84" s="104">
        <v>71400</v>
      </c>
      <c r="K84" s="36"/>
      <c r="L84" s="218" t="s">
        <v>2344</v>
      </c>
      <c r="M84" s="95"/>
      <c r="N84" s="96"/>
      <c r="O84" s="78"/>
      <c r="P84" s="46"/>
      <c r="R84" s="75"/>
      <c r="S84" s="75"/>
      <c r="T84" s="75"/>
      <c r="U84" s="75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1"/>
        <v>24930</v>
      </c>
      <c r="G85" s="104">
        <v>0</v>
      </c>
      <c r="H85" s="104">
        <v>19930</v>
      </c>
      <c r="I85" s="104">
        <v>0</v>
      </c>
      <c r="J85" s="104">
        <v>5000</v>
      </c>
      <c r="K85" s="36"/>
      <c r="L85" s="218" t="s">
        <v>2348</v>
      </c>
      <c r="M85" s="95"/>
      <c r="N85" s="96"/>
      <c r="O85" s="78"/>
      <c r="P85" s="46"/>
      <c r="R85" s="75"/>
      <c r="S85" s="75"/>
      <c r="T85" s="75"/>
      <c r="U85" s="75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1"/>
        <v>5631366</v>
      </c>
      <c r="G86" s="104">
        <v>515320</v>
      </c>
      <c r="H86" s="104">
        <v>857899</v>
      </c>
      <c r="I86" s="104">
        <v>21250</v>
      </c>
      <c r="J86" s="104">
        <v>4236897</v>
      </c>
      <c r="K86" s="36"/>
      <c r="L86" s="218" t="s">
        <v>2344</v>
      </c>
      <c r="M86" s="95"/>
      <c r="N86" s="96"/>
      <c r="O86" s="78"/>
      <c r="P86" s="46"/>
      <c r="R86" s="75"/>
      <c r="S86" s="75"/>
      <c r="T86" s="75"/>
      <c r="U86" s="75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1"/>
        <v>324379</v>
      </c>
      <c r="G87" s="104">
        <v>0</v>
      </c>
      <c r="H87" s="104">
        <v>315215</v>
      </c>
      <c r="I87" s="104">
        <v>0</v>
      </c>
      <c r="J87" s="104">
        <v>9164</v>
      </c>
      <c r="K87" s="36"/>
      <c r="L87" s="218" t="s">
        <v>2344</v>
      </c>
      <c r="M87" s="95"/>
      <c r="N87" s="96"/>
      <c r="O87" s="78"/>
      <c r="P87" s="46"/>
      <c r="R87" s="75"/>
      <c r="S87" s="75"/>
      <c r="T87" s="75"/>
      <c r="U87" s="75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1"/>
        <v>242479</v>
      </c>
      <c r="G88" s="104">
        <v>0</v>
      </c>
      <c r="H88" s="104">
        <v>174370</v>
      </c>
      <c r="I88" s="104">
        <v>0</v>
      </c>
      <c r="J88" s="104">
        <v>68109</v>
      </c>
      <c r="K88" s="36"/>
      <c r="L88" s="218" t="s">
        <v>2344</v>
      </c>
      <c r="M88" s="95"/>
      <c r="N88" s="96"/>
      <c r="O88" s="78"/>
      <c r="P88" s="46"/>
      <c r="R88" s="75"/>
      <c r="S88" s="75"/>
      <c r="T88" s="75"/>
      <c r="U88" s="75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1"/>
        <v>1986276</v>
      </c>
      <c r="G89" s="104">
        <v>864800</v>
      </c>
      <c r="H89" s="104">
        <v>447736</v>
      </c>
      <c r="I89" s="104">
        <v>0</v>
      </c>
      <c r="J89" s="104">
        <v>673740</v>
      </c>
      <c r="K89" s="36"/>
      <c r="L89" s="218" t="s">
        <v>2348</v>
      </c>
      <c r="M89" s="95"/>
      <c r="N89" s="96"/>
      <c r="O89" s="97"/>
      <c r="P89" s="46"/>
      <c r="R89" s="75"/>
      <c r="S89" s="75"/>
      <c r="T89" s="75"/>
      <c r="U89" s="75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1"/>
        <v>100</v>
      </c>
      <c r="G90" s="104">
        <v>0</v>
      </c>
      <c r="H90" s="104">
        <v>100</v>
      </c>
      <c r="I90" s="104">
        <v>0</v>
      </c>
      <c r="J90" s="104">
        <v>0</v>
      </c>
      <c r="K90" s="36"/>
      <c r="L90" s="218" t="s">
        <v>2342</v>
      </c>
      <c r="M90" s="95"/>
      <c r="N90" s="96"/>
      <c r="O90" s="97"/>
      <c r="P90" s="46"/>
      <c r="R90" s="75"/>
      <c r="S90" s="75"/>
      <c r="T90" s="75"/>
      <c r="U90" s="75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1"/>
        <v>2809068</v>
      </c>
      <c r="G91" s="104">
        <v>0</v>
      </c>
      <c r="H91" s="104">
        <v>884855</v>
      </c>
      <c r="I91" s="104">
        <v>1866588</v>
      </c>
      <c r="J91" s="104">
        <v>57625</v>
      </c>
      <c r="K91" s="36"/>
      <c r="L91" s="218" t="s">
        <v>2344</v>
      </c>
      <c r="M91" s="95"/>
      <c r="N91" s="96"/>
      <c r="O91" s="97"/>
      <c r="P91" s="46"/>
      <c r="R91" s="75"/>
      <c r="S91" s="75"/>
      <c r="T91" s="75"/>
      <c r="U91" s="75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1"/>
        <v>526092</v>
      </c>
      <c r="G92" s="104">
        <v>0</v>
      </c>
      <c r="H92" s="104">
        <v>266992</v>
      </c>
      <c r="I92" s="104">
        <v>0</v>
      </c>
      <c r="J92" s="104">
        <v>259100</v>
      </c>
      <c r="K92" s="36"/>
      <c r="L92" s="218" t="s">
        <v>2344</v>
      </c>
      <c r="M92" s="95"/>
      <c r="N92" s="96"/>
      <c r="O92" s="97"/>
      <c r="P92" s="46"/>
      <c r="R92" s="75"/>
      <c r="S92" s="75"/>
      <c r="T92" s="75"/>
      <c r="U92" s="75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1"/>
        <v>336058</v>
      </c>
      <c r="G93" s="104">
        <v>0</v>
      </c>
      <c r="H93" s="104">
        <v>215720</v>
      </c>
      <c r="I93" s="104">
        <v>0</v>
      </c>
      <c r="J93" s="104">
        <v>120338</v>
      </c>
      <c r="K93" s="36"/>
      <c r="L93" s="218" t="s">
        <v>2344</v>
      </c>
      <c r="M93" s="95"/>
      <c r="N93" s="96"/>
      <c r="O93" s="97"/>
      <c r="P93" s="46"/>
      <c r="R93" s="75"/>
      <c r="S93" s="75"/>
      <c r="T93" s="75"/>
      <c r="U93" s="75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1"/>
        <v>241056</v>
      </c>
      <c r="G94" s="104">
        <v>0</v>
      </c>
      <c r="H94" s="104">
        <v>111056</v>
      </c>
      <c r="I94" s="104">
        <v>0</v>
      </c>
      <c r="J94" s="104">
        <v>130000</v>
      </c>
      <c r="K94" s="36"/>
      <c r="L94" s="218" t="s">
        <v>2344</v>
      </c>
      <c r="M94" s="95"/>
      <c r="N94" s="96"/>
      <c r="O94" s="97"/>
      <c r="P94" s="46"/>
      <c r="R94" s="75"/>
      <c r="S94" s="75"/>
      <c r="T94" s="75"/>
      <c r="U94" s="75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t="shared" si="1"/>
        <v>1527313</v>
      </c>
      <c r="G95" s="104">
        <v>430000</v>
      </c>
      <c r="H95" s="104">
        <v>798013</v>
      </c>
      <c r="I95" s="104">
        <v>0</v>
      </c>
      <c r="J95" s="104">
        <v>299300</v>
      </c>
      <c r="K95" s="36"/>
      <c r="L95" s="218" t="s">
        <v>2348</v>
      </c>
      <c r="M95" s="95"/>
      <c r="N95" s="96"/>
      <c r="O95" s="78"/>
      <c r="P95" s="46"/>
      <c r="R95" s="75"/>
      <c r="S95" s="75"/>
      <c r="T95" s="75"/>
      <c r="U95" s="75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475726</v>
      </c>
      <c r="G96" s="104">
        <v>0</v>
      </c>
      <c r="H96" s="104">
        <v>381650</v>
      </c>
      <c r="I96" s="104">
        <v>0</v>
      </c>
      <c r="J96" s="104">
        <v>94076</v>
      </c>
      <c r="K96" s="36"/>
      <c r="L96" s="218" t="s">
        <v>2344</v>
      </c>
      <c r="M96" s="95"/>
      <c r="N96" s="96"/>
      <c r="O96" s="78"/>
      <c r="P96" s="46"/>
      <c r="R96" s="75"/>
      <c r="S96" s="75"/>
      <c r="T96" s="75"/>
      <c r="U96" s="75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1131373</v>
      </c>
      <c r="G97" s="104">
        <v>0</v>
      </c>
      <c r="H97" s="104">
        <v>982743</v>
      </c>
      <c r="I97" s="104">
        <v>0</v>
      </c>
      <c r="J97" s="104">
        <v>148630</v>
      </c>
      <c r="K97" s="36"/>
      <c r="L97" s="218" t="s">
        <v>2348</v>
      </c>
      <c r="M97" s="95"/>
      <c r="N97" s="96"/>
      <c r="O97" s="97"/>
      <c r="P97" s="46"/>
      <c r="R97" s="75"/>
      <c r="S97" s="75"/>
      <c r="T97" s="75"/>
      <c r="U97" s="75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1010135</v>
      </c>
      <c r="G98" s="104">
        <v>657000</v>
      </c>
      <c r="H98" s="104">
        <v>282585</v>
      </c>
      <c r="I98" s="104">
        <v>0</v>
      </c>
      <c r="J98" s="104">
        <v>70550</v>
      </c>
      <c r="K98" s="36"/>
      <c r="L98" s="218" t="s">
        <v>2344</v>
      </c>
      <c r="M98" s="95"/>
      <c r="N98" s="96"/>
      <c r="O98" s="78"/>
      <c r="P98" s="46"/>
      <c r="R98" s="75"/>
      <c r="S98" s="75"/>
      <c r="T98" s="75"/>
      <c r="U98" s="75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5716377</v>
      </c>
      <c r="G99" s="104">
        <v>1627300</v>
      </c>
      <c r="H99" s="104">
        <v>903950</v>
      </c>
      <c r="I99" s="104">
        <v>850</v>
      </c>
      <c r="J99" s="104">
        <v>3184277</v>
      </c>
      <c r="K99" s="36"/>
      <c r="L99" s="218" t="s">
        <v>2344</v>
      </c>
      <c r="M99" s="95"/>
      <c r="N99" s="96"/>
      <c r="O99" s="78"/>
      <c r="P99" s="46"/>
      <c r="R99" s="75"/>
      <c r="S99" s="75"/>
      <c r="T99" s="75"/>
      <c r="U99" s="75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422245</v>
      </c>
      <c r="G100" s="104">
        <v>0</v>
      </c>
      <c r="H100" s="104">
        <v>398245</v>
      </c>
      <c r="I100" s="104">
        <v>0</v>
      </c>
      <c r="J100" s="104">
        <v>24000</v>
      </c>
      <c r="K100" s="36"/>
      <c r="L100" s="218" t="s">
        <v>2344</v>
      </c>
      <c r="M100" s="95"/>
      <c r="N100" s="96"/>
      <c r="O100" s="78"/>
      <c r="P100" s="46"/>
      <c r="R100" s="75"/>
      <c r="S100" s="75"/>
      <c r="T100" s="75"/>
      <c r="U100" s="75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2053476</v>
      </c>
      <c r="G101" s="104">
        <v>13500</v>
      </c>
      <c r="H101" s="104">
        <v>1603226</v>
      </c>
      <c r="I101" s="104">
        <v>0</v>
      </c>
      <c r="J101" s="104">
        <v>436750</v>
      </c>
      <c r="K101" s="36"/>
      <c r="L101" s="218" t="s">
        <v>2344</v>
      </c>
      <c r="M101" s="95"/>
      <c r="N101" s="96"/>
      <c r="O101" s="78"/>
      <c r="P101" s="46"/>
      <c r="R101" s="75"/>
      <c r="S101" s="75"/>
      <c r="T101" s="75"/>
      <c r="U101" s="75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9931345</v>
      </c>
      <c r="G102" s="104">
        <v>116500</v>
      </c>
      <c r="H102" s="104">
        <v>275363</v>
      </c>
      <c r="I102" s="104">
        <v>0</v>
      </c>
      <c r="J102" s="104">
        <v>9539482</v>
      </c>
      <c r="K102" s="36"/>
      <c r="L102" s="218" t="s">
        <v>2344</v>
      </c>
      <c r="M102" s="95"/>
      <c r="N102" s="96"/>
      <c r="O102" s="78"/>
      <c r="P102" s="46"/>
      <c r="R102" s="75"/>
      <c r="S102" s="75"/>
      <c r="T102" s="75"/>
      <c r="U102" s="75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 t="s">
        <v>9</v>
      </c>
      <c r="G103" s="103" t="s">
        <v>9</v>
      </c>
      <c r="H103" s="103" t="s">
        <v>9</v>
      </c>
      <c r="I103" s="103" t="s">
        <v>9</v>
      </c>
      <c r="J103" s="103" t="s">
        <v>9</v>
      </c>
      <c r="K103" s="36"/>
      <c r="L103" s="219" t="s">
        <v>9</v>
      </c>
      <c r="M103" s="95"/>
      <c r="N103" s="96"/>
      <c r="O103" s="97"/>
      <c r="P103" s="46"/>
      <c r="R103" s="75"/>
      <c r="S103" s="75"/>
      <c r="T103" s="75"/>
      <c r="U103" s="75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>G104+H104+I104+J104</f>
        <v>3445432</v>
      </c>
      <c r="G104" s="104">
        <v>400000</v>
      </c>
      <c r="H104" s="104">
        <v>2108937</v>
      </c>
      <c r="I104" s="104">
        <v>0</v>
      </c>
      <c r="J104" s="104">
        <v>936495</v>
      </c>
      <c r="K104" s="36"/>
      <c r="L104" s="218" t="s">
        <v>2344</v>
      </c>
      <c r="M104" s="95"/>
      <c r="N104" s="96"/>
      <c r="O104" s="78"/>
      <c r="P104" s="46"/>
      <c r="R104" s="75"/>
      <c r="S104" s="75"/>
      <c r="T104" s="75"/>
      <c r="U104" s="75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>G105+H105+I105+J105</f>
        <v>1093760</v>
      </c>
      <c r="G105" s="104">
        <v>0</v>
      </c>
      <c r="H105" s="104">
        <v>864260</v>
      </c>
      <c r="I105" s="104">
        <v>0</v>
      </c>
      <c r="J105" s="104">
        <v>229500</v>
      </c>
      <c r="K105" s="36"/>
      <c r="L105" s="218" t="s">
        <v>2348</v>
      </c>
      <c r="M105" s="95"/>
      <c r="N105" s="96"/>
      <c r="O105" s="97"/>
      <c r="P105" s="46"/>
      <c r="R105" s="75"/>
      <c r="S105" s="75"/>
      <c r="T105" s="75"/>
      <c r="U105" s="75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>G106+H106+I106+J106</f>
        <v>1200253</v>
      </c>
      <c r="G106" s="104">
        <v>225200</v>
      </c>
      <c r="H106" s="104">
        <v>598213</v>
      </c>
      <c r="I106" s="104">
        <v>0</v>
      </c>
      <c r="J106" s="104">
        <v>376840</v>
      </c>
      <c r="K106" s="36"/>
      <c r="L106" s="218" t="s">
        <v>2344</v>
      </c>
      <c r="M106" s="95"/>
      <c r="N106" s="96"/>
      <c r="O106" s="97"/>
      <c r="P106" s="46"/>
      <c r="R106" s="75"/>
      <c r="S106" s="75"/>
      <c r="T106" s="75"/>
      <c r="U106" s="75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>G107+H107+I107+J107</f>
        <v>98743</v>
      </c>
      <c r="G107" s="104">
        <v>0</v>
      </c>
      <c r="H107" s="104">
        <v>66715</v>
      </c>
      <c r="I107" s="104">
        <v>0</v>
      </c>
      <c r="J107" s="104">
        <v>32028</v>
      </c>
      <c r="K107" s="36"/>
      <c r="L107" s="218" t="s">
        <v>2344</v>
      </c>
      <c r="M107" s="95"/>
      <c r="N107" s="96"/>
      <c r="O107" s="97"/>
      <c r="P107" s="46"/>
      <c r="R107" s="75"/>
      <c r="S107" s="75"/>
      <c r="T107" s="75"/>
      <c r="U107" s="75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>G108+H108+I108+J108</f>
        <v>4900</v>
      </c>
      <c r="G108" s="104">
        <v>0</v>
      </c>
      <c r="H108" s="104">
        <v>0</v>
      </c>
      <c r="I108" s="104">
        <v>0</v>
      </c>
      <c r="J108" s="104">
        <v>4900</v>
      </c>
      <c r="K108" s="36"/>
      <c r="L108" s="218" t="s">
        <v>2342</v>
      </c>
      <c r="M108" s="95"/>
      <c r="N108" s="96"/>
      <c r="O108" s="78"/>
      <c r="P108" s="46"/>
      <c r="R108" s="75"/>
      <c r="S108" s="75"/>
      <c r="T108" s="75"/>
      <c r="U108" s="75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 t="s">
        <v>9</v>
      </c>
      <c r="G109" s="103" t="s">
        <v>9</v>
      </c>
      <c r="H109" s="103" t="s">
        <v>9</v>
      </c>
      <c r="I109" s="103" t="s">
        <v>9</v>
      </c>
      <c r="J109" s="103" t="s">
        <v>9</v>
      </c>
      <c r="K109" s="36"/>
      <c r="L109" s="219" t="s">
        <v>9</v>
      </c>
      <c r="M109" s="95"/>
      <c r="N109" s="96"/>
      <c r="O109" s="78"/>
      <c r="P109" s="46"/>
      <c r="R109" s="75"/>
      <c r="S109" s="75"/>
      <c r="T109" s="75"/>
      <c r="U109" s="75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aca="true" t="shared" si="2" ref="F110:F141">G110+H110+I110+J110</f>
        <v>1592286</v>
      </c>
      <c r="G110" s="104">
        <v>317000</v>
      </c>
      <c r="H110" s="104">
        <v>646450</v>
      </c>
      <c r="I110" s="104">
        <v>0</v>
      </c>
      <c r="J110" s="104">
        <v>628836</v>
      </c>
      <c r="K110" s="36"/>
      <c r="L110" s="218" t="s">
        <v>2348</v>
      </c>
      <c r="M110" s="95"/>
      <c r="N110" s="96"/>
      <c r="O110" s="78"/>
      <c r="P110" s="46"/>
      <c r="R110" s="75"/>
      <c r="S110" s="75"/>
      <c r="T110" s="75"/>
      <c r="U110" s="75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2"/>
        <v>8399</v>
      </c>
      <c r="G111" s="104">
        <v>0</v>
      </c>
      <c r="H111" s="104">
        <v>8399</v>
      </c>
      <c r="I111" s="104">
        <v>0</v>
      </c>
      <c r="J111" s="104">
        <v>0</v>
      </c>
      <c r="K111" s="36"/>
      <c r="L111" s="218" t="s">
        <v>2348</v>
      </c>
      <c r="M111" s="95"/>
      <c r="N111" s="96"/>
      <c r="O111" s="78"/>
      <c r="P111" s="46"/>
      <c r="R111" s="75"/>
      <c r="S111" s="75"/>
      <c r="T111" s="75"/>
      <c r="U111" s="75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3">
        <f t="shared" si="2"/>
        <v>797739</v>
      </c>
      <c r="G112" s="104">
        <v>0</v>
      </c>
      <c r="H112" s="104">
        <v>49592</v>
      </c>
      <c r="I112" s="104">
        <v>282830</v>
      </c>
      <c r="J112" s="104">
        <v>465317</v>
      </c>
      <c r="K112" s="36"/>
      <c r="L112" s="218" t="s">
        <v>2344</v>
      </c>
      <c r="M112" s="95"/>
      <c r="N112" s="96"/>
      <c r="O112" s="97"/>
      <c r="P112" s="46"/>
      <c r="R112" s="75"/>
      <c r="S112" s="75"/>
      <c r="T112" s="75"/>
      <c r="U112" s="75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2"/>
        <v>3129387</v>
      </c>
      <c r="G113" s="104">
        <v>1000442</v>
      </c>
      <c r="H113" s="104">
        <v>1614786</v>
      </c>
      <c r="I113" s="104">
        <v>0</v>
      </c>
      <c r="J113" s="104">
        <v>514159</v>
      </c>
      <c r="K113" s="36"/>
      <c r="L113" s="218" t="s">
        <v>2344</v>
      </c>
      <c r="M113" s="95"/>
      <c r="N113" s="96"/>
      <c r="O113" s="97"/>
      <c r="P113" s="46"/>
      <c r="R113" s="75"/>
      <c r="S113" s="75"/>
      <c r="T113" s="75"/>
      <c r="U113" s="75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2"/>
        <v>2524379</v>
      </c>
      <c r="G114" s="104">
        <v>1459700</v>
      </c>
      <c r="H114" s="104">
        <v>898328</v>
      </c>
      <c r="I114" s="104">
        <v>0</v>
      </c>
      <c r="J114" s="104">
        <v>166351</v>
      </c>
      <c r="K114" s="36"/>
      <c r="L114" s="218" t="s">
        <v>2344</v>
      </c>
      <c r="M114" s="95"/>
      <c r="N114" s="96"/>
      <c r="O114" s="97"/>
      <c r="P114" s="46"/>
      <c r="R114" s="75"/>
      <c r="S114" s="75"/>
      <c r="T114" s="75"/>
      <c r="U114" s="75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2"/>
        <v>30100</v>
      </c>
      <c r="G115" s="104">
        <v>0</v>
      </c>
      <c r="H115" s="104">
        <v>0</v>
      </c>
      <c r="I115" s="104">
        <v>0</v>
      </c>
      <c r="J115" s="104">
        <v>30100</v>
      </c>
      <c r="K115" s="36"/>
      <c r="L115" s="218" t="s">
        <v>2344</v>
      </c>
      <c r="M115" s="95"/>
      <c r="N115" s="96"/>
      <c r="O115" s="78"/>
      <c r="P115" s="46"/>
      <c r="R115" s="75"/>
      <c r="S115" s="75"/>
      <c r="T115" s="75"/>
      <c r="U115" s="75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2"/>
        <v>1784042</v>
      </c>
      <c r="G116" s="104">
        <v>646601</v>
      </c>
      <c r="H116" s="104">
        <v>1130991</v>
      </c>
      <c r="I116" s="104">
        <v>0</v>
      </c>
      <c r="J116" s="104">
        <v>6450</v>
      </c>
      <c r="K116" s="36"/>
      <c r="L116" s="218" t="s">
        <v>2344</v>
      </c>
      <c r="M116" s="95"/>
      <c r="N116" s="96"/>
      <c r="O116" s="78"/>
      <c r="P116" s="46"/>
      <c r="R116" s="75"/>
      <c r="S116" s="75"/>
      <c r="T116" s="75"/>
      <c r="U116" s="75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2"/>
        <v>922636</v>
      </c>
      <c r="G117" s="104">
        <v>352750</v>
      </c>
      <c r="H117" s="104">
        <v>358780</v>
      </c>
      <c r="I117" s="104">
        <v>0</v>
      </c>
      <c r="J117" s="104">
        <v>211106</v>
      </c>
      <c r="K117" s="36"/>
      <c r="L117" s="218" t="s">
        <v>2344</v>
      </c>
      <c r="M117" s="95"/>
      <c r="N117" s="96"/>
      <c r="O117" s="78"/>
      <c r="P117" s="46"/>
      <c r="R117" s="75"/>
      <c r="S117" s="75"/>
      <c r="T117" s="75"/>
      <c r="U117" s="75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2"/>
        <v>341600</v>
      </c>
      <c r="G118" s="104">
        <v>0</v>
      </c>
      <c r="H118" s="104">
        <v>23700</v>
      </c>
      <c r="I118" s="104">
        <v>0</v>
      </c>
      <c r="J118" s="104">
        <v>317900</v>
      </c>
      <c r="K118" s="36"/>
      <c r="L118" s="218" t="s">
        <v>2348</v>
      </c>
      <c r="M118" s="95"/>
      <c r="N118" s="96"/>
      <c r="O118" s="78"/>
      <c r="P118" s="46"/>
      <c r="R118" s="75"/>
      <c r="S118" s="75"/>
      <c r="T118" s="75"/>
      <c r="U118" s="75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2"/>
        <v>624221</v>
      </c>
      <c r="G119" s="104">
        <v>0</v>
      </c>
      <c r="H119" s="104">
        <v>610421</v>
      </c>
      <c r="I119" s="104">
        <v>0</v>
      </c>
      <c r="J119" s="104">
        <v>13800</v>
      </c>
      <c r="K119" s="36"/>
      <c r="L119" s="218" t="s">
        <v>2348</v>
      </c>
      <c r="M119" s="95"/>
      <c r="N119" s="96"/>
      <c r="O119" s="78"/>
      <c r="P119" s="46"/>
      <c r="R119" s="75"/>
      <c r="S119" s="75"/>
      <c r="T119" s="75"/>
      <c r="U119" s="75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2"/>
        <v>920608</v>
      </c>
      <c r="G120" s="104">
        <v>226500</v>
      </c>
      <c r="H120" s="104">
        <v>451881</v>
      </c>
      <c r="I120" s="104">
        <v>900</v>
      </c>
      <c r="J120" s="104">
        <v>241327</v>
      </c>
      <c r="K120" s="36"/>
      <c r="L120" s="218" t="s">
        <v>2344</v>
      </c>
      <c r="M120" s="95"/>
      <c r="N120" s="96"/>
      <c r="O120" s="78"/>
      <c r="P120" s="46"/>
      <c r="R120" s="75"/>
      <c r="S120" s="75"/>
      <c r="T120" s="75"/>
      <c r="U120" s="75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2"/>
        <v>2008149</v>
      </c>
      <c r="G121" s="104">
        <v>1102500</v>
      </c>
      <c r="H121" s="104">
        <v>420504</v>
      </c>
      <c r="I121" s="104">
        <v>0</v>
      </c>
      <c r="J121" s="104">
        <v>485145</v>
      </c>
      <c r="K121" s="36"/>
      <c r="L121" s="218" t="s">
        <v>2344</v>
      </c>
      <c r="M121" s="95"/>
      <c r="N121" s="96"/>
      <c r="O121" s="78"/>
      <c r="P121" s="46"/>
      <c r="R121" s="75"/>
      <c r="S121" s="75"/>
      <c r="T121" s="75"/>
      <c r="U121" s="75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2"/>
        <v>1488892</v>
      </c>
      <c r="G122" s="104">
        <v>0</v>
      </c>
      <c r="H122" s="104">
        <v>21001</v>
      </c>
      <c r="I122" s="104">
        <v>1197202</v>
      </c>
      <c r="J122" s="104">
        <v>270689</v>
      </c>
      <c r="K122" s="36"/>
      <c r="L122" s="218" t="s">
        <v>2344</v>
      </c>
      <c r="M122" s="95"/>
      <c r="N122" s="96"/>
      <c r="O122" s="97"/>
      <c r="P122" s="46"/>
      <c r="R122" s="75"/>
      <c r="S122" s="75"/>
      <c r="T122" s="75"/>
      <c r="U122" s="75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2"/>
        <v>2291960</v>
      </c>
      <c r="G123" s="104">
        <v>1</v>
      </c>
      <c r="H123" s="104">
        <v>2078144</v>
      </c>
      <c r="I123" s="104">
        <v>1000</v>
      </c>
      <c r="J123" s="104">
        <v>212815</v>
      </c>
      <c r="K123" s="36"/>
      <c r="L123" s="218" t="s">
        <v>2348</v>
      </c>
      <c r="M123" s="95"/>
      <c r="N123" s="96"/>
      <c r="O123" s="78"/>
      <c r="P123" s="46"/>
      <c r="R123" s="75"/>
      <c r="S123" s="75"/>
      <c r="T123" s="75"/>
      <c r="U123" s="75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2"/>
        <v>312671</v>
      </c>
      <c r="G124" s="104">
        <v>0</v>
      </c>
      <c r="H124" s="104">
        <v>38171</v>
      </c>
      <c r="I124" s="104">
        <v>0</v>
      </c>
      <c r="J124" s="104">
        <v>274500</v>
      </c>
      <c r="K124" s="36"/>
      <c r="L124" s="218" t="s">
        <v>2348</v>
      </c>
      <c r="M124" s="95"/>
      <c r="N124" s="96"/>
      <c r="O124" s="78"/>
      <c r="P124" s="46"/>
      <c r="R124" s="75"/>
      <c r="S124" s="75"/>
      <c r="T124" s="75"/>
      <c r="U124" s="75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2"/>
        <v>113681</v>
      </c>
      <c r="G125" s="104">
        <v>0</v>
      </c>
      <c r="H125" s="104">
        <v>103631</v>
      </c>
      <c r="I125" s="104">
        <v>0</v>
      </c>
      <c r="J125" s="104">
        <v>10050</v>
      </c>
      <c r="K125" s="36"/>
      <c r="L125" s="218" t="s">
        <v>2348</v>
      </c>
      <c r="M125" s="95"/>
      <c r="N125" s="96"/>
      <c r="O125" s="97"/>
      <c r="P125" s="46"/>
      <c r="R125" s="75"/>
      <c r="S125" s="75"/>
      <c r="T125" s="75"/>
      <c r="U125" s="75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2"/>
        <v>329200</v>
      </c>
      <c r="G126" s="104">
        <v>0</v>
      </c>
      <c r="H126" s="104">
        <v>63700</v>
      </c>
      <c r="I126" s="104">
        <v>0</v>
      </c>
      <c r="J126" s="104">
        <v>265500</v>
      </c>
      <c r="K126" s="36"/>
      <c r="L126" s="218" t="s">
        <v>2348</v>
      </c>
      <c r="M126" s="95"/>
      <c r="N126" s="96"/>
      <c r="O126" s="78"/>
      <c r="P126" s="46"/>
      <c r="R126" s="75"/>
      <c r="S126" s="75"/>
      <c r="T126" s="75"/>
      <c r="U126" s="75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2"/>
        <v>2963533</v>
      </c>
      <c r="G127" s="104">
        <v>0</v>
      </c>
      <c r="H127" s="104">
        <v>389288</v>
      </c>
      <c r="I127" s="104">
        <v>1510500</v>
      </c>
      <c r="J127" s="104">
        <v>1063745</v>
      </c>
      <c r="K127" s="36"/>
      <c r="L127" s="218" t="s">
        <v>2344</v>
      </c>
      <c r="M127" s="95"/>
      <c r="N127" s="96"/>
      <c r="O127" s="97"/>
      <c r="P127" s="46"/>
      <c r="R127" s="75"/>
      <c r="S127" s="75"/>
      <c r="T127" s="75"/>
      <c r="U127" s="75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2"/>
        <v>472431</v>
      </c>
      <c r="G128" s="104">
        <v>133838</v>
      </c>
      <c r="H128" s="104">
        <v>170043</v>
      </c>
      <c r="I128" s="104">
        <v>0</v>
      </c>
      <c r="J128" s="104">
        <v>168550</v>
      </c>
      <c r="K128" s="36"/>
      <c r="L128" s="218" t="s">
        <v>2348</v>
      </c>
      <c r="M128" s="95"/>
      <c r="N128" s="96"/>
      <c r="O128" s="97"/>
      <c r="P128" s="46"/>
      <c r="R128" s="75"/>
      <c r="S128" s="75"/>
      <c r="T128" s="75"/>
      <c r="U128" s="75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2"/>
        <v>21854976</v>
      </c>
      <c r="G129" s="104">
        <v>0</v>
      </c>
      <c r="H129" s="104">
        <v>552426</v>
      </c>
      <c r="I129" s="104">
        <v>21004958</v>
      </c>
      <c r="J129" s="104">
        <v>297592</v>
      </c>
      <c r="K129" s="36"/>
      <c r="L129" s="218" t="s">
        <v>2344</v>
      </c>
      <c r="M129" s="95"/>
      <c r="N129" s="96"/>
      <c r="O129" s="97"/>
      <c r="P129" s="46"/>
      <c r="R129" s="75"/>
      <c r="S129" s="75"/>
      <c r="T129" s="75"/>
      <c r="U129" s="75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2"/>
        <v>1127615</v>
      </c>
      <c r="G130" s="104">
        <v>700000</v>
      </c>
      <c r="H130" s="104">
        <v>137508</v>
      </c>
      <c r="I130" s="104">
        <v>199012</v>
      </c>
      <c r="J130" s="104">
        <v>91095</v>
      </c>
      <c r="K130" s="36"/>
      <c r="L130" s="218" t="s">
        <v>2344</v>
      </c>
      <c r="M130" s="95"/>
      <c r="N130" s="96"/>
      <c r="O130" s="97"/>
      <c r="P130" s="46"/>
      <c r="R130" s="75"/>
      <c r="S130" s="75"/>
      <c r="T130" s="75"/>
      <c r="U130" s="75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2"/>
        <v>7862053</v>
      </c>
      <c r="G131" s="104">
        <v>7009149</v>
      </c>
      <c r="H131" s="104">
        <v>267525</v>
      </c>
      <c r="I131" s="104">
        <v>378100</v>
      </c>
      <c r="J131" s="104">
        <v>207279</v>
      </c>
      <c r="K131" s="36"/>
      <c r="L131" s="218" t="s">
        <v>2348</v>
      </c>
      <c r="M131" s="95"/>
      <c r="N131" s="96"/>
      <c r="O131" s="78"/>
      <c r="P131" s="46"/>
      <c r="R131" s="75"/>
      <c r="S131" s="75"/>
      <c r="T131" s="75"/>
      <c r="U131" s="75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2"/>
        <v>190741</v>
      </c>
      <c r="G132" s="104">
        <v>0</v>
      </c>
      <c r="H132" s="104">
        <v>81021</v>
      </c>
      <c r="I132" s="104">
        <v>0</v>
      </c>
      <c r="J132" s="104">
        <v>109720</v>
      </c>
      <c r="K132" s="36"/>
      <c r="L132" s="218" t="s">
        <v>2344</v>
      </c>
      <c r="M132" s="95"/>
      <c r="N132" s="96"/>
      <c r="O132" s="97"/>
      <c r="P132" s="46"/>
      <c r="R132" s="75"/>
      <c r="S132" s="75"/>
      <c r="T132" s="75"/>
      <c r="U132" s="75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2"/>
        <v>46962</v>
      </c>
      <c r="G133" s="104">
        <v>0</v>
      </c>
      <c r="H133" s="104">
        <v>46962</v>
      </c>
      <c r="I133" s="104">
        <v>0</v>
      </c>
      <c r="J133" s="104">
        <v>0</v>
      </c>
      <c r="K133" s="36"/>
      <c r="L133" s="218" t="s">
        <v>2348</v>
      </c>
      <c r="M133" s="95"/>
      <c r="N133" s="96"/>
      <c r="O133" s="97"/>
      <c r="P133" s="46"/>
      <c r="R133" s="75"/>
      <c r="S133" s="75"/>
      <c r="T133" s="75"/>
      <c r="U133" s="75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2"/>
        <v>3342255</v>
      </c>
      <c r="G134" s="104">
        <v>2936300</v>
      </c>
      <c r="H134" s="104">
        <v>158265</v>
      </c>
      <c r="I134" s="104">
        <v>240350</v>
      </c>
      <c r="J134" s="104">
        <v>7340</v>
      </c>
      <c r="K134" s="36"/>
      <c r="L134" s="218" t="s">
        <v>2344</v>
      </c>
      <c r="M134" s="95"/>
      <c r="N134" s="96"/>
      <c r="O134" s="78"/>
      <c r="P134" s="46"/>
      <c r="R134" s="75"/>
      <c r="S134" s="75"/>
      <c r="T134" s="75"/>
      <c r="U134" s="75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2"/>
        <v>333788</v>
      </c>
      <c r="G135" s="104">
        <v>0</v>
      </c>
      <c r="H135" s="104">
        <v>215588</v>
      </c>
      <c r="I135" s="104">
        <v>0</v>
      </c>
      <c r="J135" s="104">
        <v>118200</v>
      </c>
      <c r="K135" s="36"/>
      <c r="L135" s="218" t="s">
        <v>2344</v>
      </c>
      <c r="M135" s="95"/>
      <c r="N135" s="96"/>
      <c r="O135" s="78"/>
      <c r="P135" s="46"/>
      <c r="R135" s="75"/>
      <c r="S135" s="75"/>
      <c r="T135" s="75"/>
      <c r="U135" s="75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2"/>
        <v>3481537</v>
      </c>
      <c r="G136" s="104">
        <v>721536</v>
      </c>
      <c r="H136" s="104">
        <v>1383163</v>
      </c>
      <c r="I136" s="104">
        <v>97500</v>
      </c>
      <c r="J136" s="104">
        <v>1279338</v>
      </c>
      <c r="K136" s="36"/>
      <c r="L136" s="218" t="s">
        <v>2344</v>
      </c>
      <c r="M136" s="95"/>
      <c r="N136" s="96"/>
      <c r="O136" s="78"/>
      <c r="P136" s="46"/>
      <c r="R136" s="75"/>
      <c r="S136" s="75"/>
      <c r="T136" s="75"/>
      <c r="U136" s="75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2"/>
        <v>3600</v>
      </c>
      <c r="G137" s="104">
        <v>0</v>
      </c>
      <c r="H137" s="104">
        <v>3600</v>
      </c>
      <c r="I137" s="104">
        <v>0</v>
      </c>
      <c r="J137" s="104">
        <v>0</v>
      </c>
      <c r="K137" s="36"/>
      <c r="L137" s="218" t="s">
        <v>2344</v>
      </c>
      <c r="M137" s="95"/>
      <c r="N137" s="96"/>
      <c r="O137" s="78"/>
      <c r="P137" s="46"/>
      <c r="R137" s="75"/>
      <c r="S137" s="75"/>
      <c r="T137" s="75"/>
      <c r="U137" s="75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2"/>
        <v>2520391</v>
      </c>
      <c r="G138" s="104">
        <v>1994500</v>
      </c>
      <c r="H138" s="104">
        <v>260088</v>
      </c>
      <c r="I138" s="104">
        <v>0</v>
      </c>
      <c r="J138" s="104">
        <v>265803</v>
      </c>
      <c r="K138" s="36"/>
      <c r="L138" s="218" t="s">
        <v>2344</v>
      </c>
      <c r="M138" s="95"/>
      <c r="N138" s="96"/>
      <c r="O138" s="78"/>
      <c r="P138" s="46"/>
      <c r="R138" s="75"/>
      <c r="S138" s="75"/>
      <c r="T138" s="75"/>
      <c r="U138" s="75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2"/>
        <v>223576</v>
      </c>
      <c r="G139" s="104">
        <v>0</v>
      </c>
      <c r="H139" s="104">
        <v>163741</v>
      </c>
      <c r="I139" s="104">
        <v>13455</v>
      </c>
      <c r="J139" s="104">
        <v>46380</v>
      </c>
      <c r="K139" s="36"/>
      <c r="L139" s="218" t="s">
        <v>2344</v>
      </c>
      <c r="M139" s="95"/>
      <c r="N139" s="96"/>
      <c r="O139" s="78"/>
      <c r="P139" s="46"/>
      <c r="R139" s="75"/>
      <c r="S139" s="75"/>
      <c r="T139" s="75"/>
      <c r="U139" s="75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2"/>
        <v>658758</v>
      </c>
      <c r="G140" s="104">
        <v>0</v>
      </c>
      <c r="H140" s="104">
        <v>238363</v>
      </c>
      <c r="I140" s="104">
        <v>201117</v>
      </c>
      <c r="J140" s="104">
        <v>219278</v>
      </c>
      <c r="K140" s="36"/>
      <c r="L140" s="218" t="s">
        <v>2344</v>
      </c>
      <c r="M140" s="95"/>
      <c r="N140" s="96"/>
      <c r="O140" s="78"/>
      <c r="P140" s="46"/>
      <c r="R140" s="75"/>
      <c r="S140" s="75"/>
      <c r="T140" s="75"/>
      <c r="U140" s="75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2"/>
        <v>448199</v>
      </c>
      <c r="G141" s="104">
        <v>0</v>
      </c>
      <c r="H141" s="104">
        <v>329744</v>
      </c>
      <c r="I141" s="104">
        <v>0</v>
      </c>
      <c r="J141" s="104">
        <v>118455</v>
      </c>
      <c r="K141" s="36"/>
      <c r="L141" s="218" t="s">
        <v>2348</v>
      </c>
      <c r="M141" s="95"/>
      <c r="N141" s="96"/>
      <c r="O141" s="78"/>
      <c r="P141" s="46"/>
      <c r="R141" s="75"/>
      <c r="S141" s="75"/>
      <c r="T141" s="75"/>
      <c r="U141" s="75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3">
        <f aca="true" t="shared" si="3" ref="F142:F173">G142+H142+I142+J142</f>
        <v>696303</v>
      </c>
      <c r="G142" s="104">
        <v>0</v>
      </c>
      <c r="H142" s="104">
        <v>477898</v>
      </c>
      <c r="I142" s="104">
        <v>200</v>
      </c>
      <c r="J142" s="104">
        <v>218205</v>
      </c>
      <c r="K142" s="36"/>
      <c r="L142" s="218" t="s">
        <v>2344</v>
      </c>
      <c r="M142" s="95"/>
      <c r="N142" s="96"/>
      <c r="O142" s="78"/>
      <c r="P142" s="46"/>
      <c r="R142" s="75"/>
      <c r="S142" s="75"/>
      <c r="T142" s="75"/>
      <c r="U142" s="75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3"/>
        <v>4219778</v>
      </c>
      <c r="G143" s="104">
        <v>1216010</v>
      </c>
      <c r="H143" s="104">
        <v>905633</v>
      </c>
      <c r="I143" s="104">
        <v>0</v>
      </c>
      <c r="J143" s="104">
        <v>2098135</v>
      </c>
      <c r="K143" s="36"/>
      <c r="L143" s="218" t="s">
        <v>2344</v>
      </c>
      <c r="M143" s="95"/>
      <c r="N143" s="96"/>
      <c r="O143" s="78"/>
      <c r="P143" s="46"/>
      <c r="R143" s="75"/>
      <c r="S143" s="75"/>
      <c r="T143" s="75"/>
      <c r="U143" s="75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3"/>
        <v>84900</v>
      </c>
      <c r="G144" s="104">
        <v>0</v>
      </c>
      <c r="H144" s="104">
        <v>84900</v>
      </c>
      <c r="I144" s="104">
        <v>0</v>
      </c>
      <c r="J144" s="104">
        <v>0</v>
      </c>
      <c r="K144" s="36"/>
      <c r="L144" s="218" t="s">
        <v>2344</v>
      </c>
      <c r="M144" s="95"/>
      <c r="N144" s="96"/>
      <c r="O144" s="78"/>
      <c r="P144" s="46"/>
      <c r="R144" s="75"/>
      <c r="S144" s="75"/>
      <c r="T144" s="75"/>
      <c r="U144" s="75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3"/>
        <v>3256048</v>
      </c>
      <c r="G145" s="104">
        <v>160800</v>
      </c>
      <c r="H145" s="104">
        <v>2045382</v>
      </c>
      <c r="I145" s="104">
        <v>0</v>
      </c>
      <c r="J145" s="104">
        <v>1049866</v>
      </c>
      <c r="K145" s="36"/>
      <c r="L145" s="218" t="s">
        <v>2344</v>
      </c>
      <c r="M145" s="95"/>
      <c r="N145" s="96"/>
      <c r="O145" s="97"/>
      <c r="P145" s="46"/>
      <c r="R145" s="75"/>
      <c r="S145" s="75"/>
      <c r="T145" s="75"/>
      <c r="U145" s="75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3"/>
        <v>78787</v>
      </c>
      <c r="G146" s="104">
        <v>0</v>
      </c>
      <c r="H146" s="104">
        <v>37387</v>
      </c>
      <c r="I146" s="104">
        <v>0</v>
      </c>
      <c r="J146" s="104">
        <v>41400</v>
      </c>
      <c r="K146" s="36"/>
      <c r="L146" s="218" t="s">
        <v>2348</v>
      </c>
      <c r="M146" s="95"/>
      <c r="N146" s="96"/>
      <c r="O146" s="78"/>
      <c r="P146" s="46"/>
      <c r="R146" s="75"/>
      <c r="S146" s="75"/>
      <c r="T146" s="75"/>
      <c r="U146" s="75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3"/>
        <v>8377763</v>
      </c>
      <c r="G147" s="104">
        <v>1927355</v>
      </c>
      <c r="H147" s="104">
        <v>1365979</v>
      </c>
      <c r="I147" s="104">
        <v>82600</v>
      </c>
      <c r="J147" s="104">
        <v>5001829</v>
      </c>
      <c r="K147" s="36"/>
      <c r="L147" s="218" t="s">
        <v>2344</v>
      </c>
      <c r="M147" s="95"/>
      <c r="N147" s="96"/>
      <c r="O147" s="78"/>
      <c r="P147" s="46"/>
      <c r="R147" s="75"/>
      <c r="S147" s="75"/>
      <c r="T147" s="75"/>
      <c r="U147" s="75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3"/>
        <v>35000</v>
      </c>
      <c r="G148" s="104">
        <v>0</v>
      </c>
      <c r="H148" s="104">
        <v>9000</v>
      </c>
      <c r="I148" s="104">
        <v>0</v>
      </c>
      <c r="J148" s="104">
        <v>26000</v>
      </c>
      <c r="K148" s="36"/>
      <c r="L148" s="218" t="s">
        <v>2344</v>
      </c>
      <c r="M148" s="95"/>
      <c r="N148" s="96"/>
      <c r="O148" s="78"/>
      <c r="P148" s="46"/>
      <c r="R148" s="75"/>
      <c r="S148" s="75"/>
      <c r="T148" s="75"/>
      <c r="U148" s="75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3"/>
        <v>101039</v>
      </c>
      <c r="G149" s="104">
        <v>46100</v>
      </c>
      <c r="H149" s="104">
        <v>10339</v>
      </c>
      <c r="I149" s="104">
        <v>43100</v>
      </c>
      <c r="J149" s="104">
        <v>1500</v>
      </c>
      <c r="K149" s="36"/>
      <c r="L149" s="218" t="s">
        <v>2344</v>
      </c>
      <c r="M149" s="95"/>
      <c r="N149" s="96"/>
      <c r="O149" s="78"/>
      <c r="P149" s="46"/>
      <c r="R149" s="75"/>
      <c r="S149" s="75"/>
      <c r="T149" s="75"/>
      <c r="U149" s="75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3"/>
        <v>181418</v>
      </c>
      <c r="G150" s="104">
        <v>0</v>
      </c>
      <c r="H150" s="104">
        <v>119918</v>
      </c>
      <c r="I150" s="104">
        <v>0</v>
      </c>
      <c r="J150" s="104">
        <v>61500</v>
      </c>
      <c r="K150" s="36"/>
      <c r="L150" s="218" t="s">
        <v>2348</v>
      </c>
      <c r="M150" s="95"/>
      <c r="N150" s="96"/>
      <c r="O150" s="78"/>
      <c r="P150" s="46"/>
      <c r="R150" s="75"/>
      <c r="S150" s="75"/>
      <c r="T150" s="75"/>
      <c r="U150" s="75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3"/>
        <v>24806</v>
      </c>
      <c r="G151" s="104">
        <v>0</v>
      </c>
      <c r="H151" s="104">
        <v>4056</v>
      </c>
      <c r="I151" s="104">
        <v>0</v>
      </c>
      <c r="J151" s="104">
        <v>20750</v>
      </c>
      <c r="K151" s="36"/>
      <c r="L151" s="218" t="s">
        <v>2344</v>
      </c>
      <c r="M151" s="95"/>
      <c r="N151" s="96"/>
      <c r="O151" s="97"/>
      <c r="P151" s="46"/>
      <c r="R151" s="75"/>
      <c r="S151" s="75"/>
      <c r="T151" s="75"/>
      <c r="U151" s="75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3"/>
        <v>751126</v>
      </c>
      <c r="G152" s="104">
        <v>50</v>
      </c>
      <c r="H152" s="104">
        <v>369546</v>
      </c>
      <c r="I152" s="104">
        <v>5980</v>
      </c>
      <c r="J152" s="104">
        <v>375550</v>
      </c>
      <c r="K152" s="63"/>
      <c r="L152" s="218" t="s">
        <v>2344</v>
      </c>
      <c r="M152" s="95"/>
      <c r="N152" s="96"/>
      <c r="O152" s="78"/>
      <c r="P152" s="46"/>
      <c r="R152" s="75"/>
      <c r="S152" s="75"/>
      <c r="T152" s="75"/>
      <c r="U152" s="75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3"/>
        <v>216602</v>
      </c>
      <c r="G153" s="104">
        <v>0</v>
      </c>
      <c r="H153" s="104">
        <v>138002</v>
      </c>
      <c r="I153" s="104">
        <v>11300</v>
      </c>
      <c r="J153" s="104">
        <v>67300</v>
      </c>
      <c r="K153" s="36"/>
      <c r="L153" s="218" t="s">
        <v>2348</v>
      </c>
      <c r="M153" s="95"/>
      <c r="N153" s="96"/>
      <c r="O153" s="78"/>
      <c r="P153" s="46"/>
      <c r="R153" s="75"/>
      <c r="S153" s="75"/>
      <c r="T153" s="75"/>
      <c r="U153" s="75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3"/>
        <v>202469</v>
      </c>
      <c r="G154" s="104">
        <v>0</v>
      </c>
      <c r="H154" s="104">
        <v>201719</v>
      </c>
      <c r="I154" s="104">
        <v>0</v>
      </c>
      <c r="J154" s="104">
        <v>750</v>
      </c>
      <c r="K154" s="36"/>
      <c r="L154" s="218" t="s">
        <v>2344</v>
      </c>
      <c r="M154" s="95"/>
      <c r="N154" s="96"/>
      <c r="O154" s="97"/>
      <c r="P154" s="46"/>
      <c r="R154" s="75"/>
      <c r="S154" s="75"/>
      <c r="T154" s="75"/>
      <c r="U154" s="75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3"/>
        <v>308484</v>
      </c>
      <c r="G155" s="104">
        <v>150550</v>
      </c>
      <c r="H155" s="104">
        <v>124799</v>
      </c>
      <c r="I155" s="104">
        <v>26955</v>
      </c>
      <c r="J155" s="104">
        <v>6180</v>
      </c>
      <c r="K155" s="36"/>
      <c r="L155" s="218" t="s">
        <v>2344</v>
      </c>
      <c r="M155" s="95"/>
      <c r="N155" s="96"/>
      <c r="O155" s="78"/>
      <c r="P155" s="46"/>
      <c r="R155" s="75"/>
      <c r="S155" s="75"/>
      <c r="T155" s="75"/>
      <c r="U155" s="75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3"/>
        <v>530736</v>
      </c>
      <c r="G156" s="104">
        <v>0</v>
      </c>
      <c r="H156" s="104">
        <v>405507</v>
      </c>
      <c r="I156" s="104">
        <v>45000</v>
      </c>
      <c r="J156" s="104">
        <v>80229</v>
      </c>
      <c r="K156" s="36"/>
      <c r="L156" s="218" t="s">
        <v>2344</v>
      </c>
      <c r="M156" s="95"/>
      <c r="N156" s="96"/>
      <c r="O156" s="97"/>
      <c r="P156" s="46"/>
      <c r="R156" s="75"/>
      <c r="S156" s="75"/>
      <c r="T156" s="75"/>
      <c r="U156" s="75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3"/>
        <v>218605</v>
      </c>
      <c r="G157" s="104">
        <v>54200</v>
      </c>
      <c r="H157" s="104">
        <v>79005</v>
      </c>
      <c r="I157" s="104">
        <v>27900</v>
      </c>
      <c r="J157" s="104">
        <v>57500</v>
      </c>
      <c r="K157" s="36"/>
      <c r="L157" s="218" t="s">
        <v>2344</v>
      </c>
      <c r="M157" s="95"/>
      <c r="N157" s="96"/>
      <c r="O157" s="97"/>
      <c r="P157" s="46"/>
      <c r="R157" s="75"/>
      <c r="S157" s="75"/>
      <c r="T157" s="75"/>
      <c r="U157" s="75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3"/>
        <v>550698</v>
      </c>
      <c r="G158" s="104">
        <v>92000</v>
      </c>
      <c r="H158" s="104">
        <v>368986</v>
      </c>
      <c r="I158" s="104">
        <v>62512</v>
      </c>
      <c r="J158" s="104">
        <v>27200</v>
      </c>
      <c r="K158" s="36"/>
      <c r="L158" s="218" t="s">
        <v>2348</v>
      </c>
      <c r="M158" s="95"/>
      <c r="N158" s="96"/>
      <c r="O158" s="78"/>
      <c r="P158" s="46"/>
      <c r="R158" s="75"/>
      <c r="S158" s="75"/>
      <c r="T158" s="75"/>
      <c r="U158" s="75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3"/>
        <v>644199</v>
      </c>
      <c r="G159" s="104">
        <v>0</v>
      </c>
      <c r="H159" s="104">
        <v>157275</v>
      </c>
      <c r="I159" s="104">
        <v>0</v>
      </c>
      <c r="J159" s="104">
        <v>486924</v>
      </c>
      <c r="K159" s="36"/>
      <c r="L159" s="218" t="s">
        <v>2348</v>
      </c>
      <c r="M159" s="95"/>
      <c r="N159" s="96"/>
      <c r="O159" s="78"/>
      <c r="P159" s="46"/>
      <c r="R159" s="75"/>
      <c r="S159" s="75"/>
      <c r="T159" s="75"/>
      <c r="U159" s="75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3"/>
        <v>513464</v>
      </c>
      <c r="G160" s="104">
        <v>0</v>
      </c>
      <c r="H160" s="104">
        <v>226264</v>
      </c>
      <c r="I160" s="104">
        <v>48700</v>
      </c>
      <c r="J160" s="104">
        <v>238500</v>
      </c>
      <c r="K160" s="36"/>
      <c r="L160" s="218" t="s">
        <v>2344</v>
      </c>
      <c r="M160" s="95"/>
      <c r="N160" s="96"/>
      <c r="O160" s="78"/>
      <c r="P160" s="46"/>
      <c r="R160" s="75"/>
      <c r="S160" s="75"/>
      <c r="T160" s="75"/>
      <c r="U160" s="75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3"/>
        <v>3486171</v>
      </c>
      <c r="G161" s="104">
        <v>246700</v>
      </c>
      <c r="H161" s="104">
        <v>2858255</v>
      </c>
      <c r="I161" s="104">
        <v>0</v>
      </c>
      <c r="J161" s="104">
        <v>381216</v>
      </c>
      <c r="K161" s="36"/>
      <c r="L161" s="218" t="s">
        <v>2348</v>
      </c>
      <c r="M161" s="95"/>
      <c r="N161" s="96"/>
      <c r="O161" s="78"/>
      <c r="P161" s="46"/>
      <c r="R161" s="75"/>
      <c r="S161" s="75"/>
      <c r="T161" s="75"/>
      <c r="U161" s="75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19" t="s">
        <v>9</v>
      </c>
      <c r="M162" s="95"/>
      <c r="N162" s="96"/>
      <c r="O162" s="78"/>
      <c r="P162" s="46"/>
      <c r="R162" s="75"/>
      <c r="S162" s="75"/>
      <c r="T162" s="75"/>
      <c r="U162" s="75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 t="s">
        <v>9</v>
      </c>
      <c r="G163" s="103" t="s">
        <v>9</v>
      </c>
      <c r="H163" s="103" t="s">
        <v>9</v>
      </c>
      <c r="I163" s="103" t="s">
        <v>9</v>
      </c>
      <c r="J163" s="103" t="s">
        <v>9</v>
      </c>
      <c r="K163" s="36"/>
      <c r="L163" s="219" t="s">
        <v>9</v>
      </c>
      <c r="M163" s="95"/>
      <c r="N163" s="96"/>
      <c r="O163" s="97"/>
      <c r="P163" s="46"/>
      <c r="R163" s="75"/>
      <c r="S163" s="75"/>
      <c r="T163" s="75"/>
      <c r="U163" s="75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aca="true" t="shared" si="4" ref="F164:F186">G164+H164+I164+J164</f>
        <v>263166</v>
      </c>
      <c r="G164" s="104">
        <v>0</v>
      </c>
      <c r="H164" s="104">
        <v>244016</v>
      </c>
      <c r="I164" s="104">
        <v>0</v>
      </c>
      <c r="J164" s="104">
        <v>19150</v>
      </c>
      <c r="K164" s="36"/>
      <c r="L164" s="218" t="s">
        <v>2344</v>
      </c>
      <c r="M164" s="95"/>
      <c r="N164" s="96"/>
      <c r="O164" s="78"/>
      <c r="P164" s="46"/>
      <c r="R164" s="75"/>
      <c r="S164" s="75"/>
      <c r="T164" s="75"/>
      <c r="U164" s="75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4"/>
        <v>3900</v>
      </c>
      <c r="G165" s="104">
        <v>0</v>
      </c>
      <c r="H165" s="104">
        <v>3900</v>
      </c>
      <c r="I165" s="104">
        <v>0</v>
      </c>
      <c r="J165" s="104">
        <v>0</v>
      </c>
      <c r="K165" s="36"/>
      <c r="L165" s="218" t="s">
        <v>2344</v>
      </c>
      <c r="M165" s="95"/>
      <c r="N165" s="96"/>
      <c r="O165" s="97"/>
      <c r="P165" s="46"/>
      <c r="R165" s="75"/>
      <c r="S165" s="75"/>
      <c r="T165" s="75"/>
      <c r="U165" s="75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4"/>
        <v>218275</v>
      </c>
      <c r="G166" s="104">
        <v>0</v>
      </c>
      <c r="H166" s="104">
        <v>207275</v>
      </c>
      <c r="I166" s="104">
        <v>0</v>
      </c>
      <c r="J166" s="104">
        <v>11000</v>
      </c>
      <c r="K166" s="36"/>
      <c r="L166" s="218" t="s">
        <v>2344</v>
      </c>
      <c r="M166" s="95"/>
      <c r="N166" s="96"/>
      <c r="O166" s="78"/>
      <c r="P166" s="46"/>
      <c r="R166" s="75"/>
      <c r="S166" s="75"/>
      <c r="T166" s="75"/>
      <c r="U166" s="75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4"/>
        <v>659424</v>
      </c>
      <c r="G167" s="104">
        <v>0</v>
      </c>
      <c r="H167" s="104">
        <v>313560</v>
      </c>
      <c r="I167" s="104">
        <v>6400</v>
      </c>
      <c r="J167" s="104">
        <v>339464</v>
      </c>
      <c r="K167" s="36"/>
      <c r="L167" s="218" t="s">
        <v>2348</v>
      </c>
      <c r="M167" s="95"/>
      <c r="N167" s="96"/>
      <c r="O167" s="78"/>
      <c r="P167" s="46"/>
      <c r="R167" s="75"/>
      <c r="S167" s="75"/>
      <c r="T167" s="75"/>
      <c r="U167" s="75"/>
    </row>
    <row r="168" spans="1:21" s="5" customFormat="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4"/>
        <v>299375</v>
      </c>
      <c r="G168" s="104">
        <v>0</v>
      </c>
      <c r="H168" s="104">
        <v>128075</v>
      </c>
      <c r="I168" s="104">
        <v>0</v>
      </c>
      <c r="J168" s="104">
        <v>171300</v>
      </c>
      <c r="K168" s="36"/>
      <c r="L168" s="218" t="s">
        <v>2344</v>
      </c>
      <c r="M168" s="95"/>
      <c r="N168" s="96"/>
      <c r="O168" s="78"/>
      <c r="P168" s="46"/>
      <c r="R168" s="46"/>
      <c r="S168" s="46"/>
      <c r="T168" s="46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4"/>
        <v>1268263</v>
      </c>
      <c r="G169" s="104">
        <v>739200</v>
      </c>
      <c r="H169" s="104">
        <v>145728</v>
      </c>
      <c r="I169" s="104">
        <v>0</v>
      </c>
      <c r="J169" s="104">
        <v>383335</v>
      </c>
      <c r="K169" s="36"/>
      <c r="L169" s="218" t="s">
        <v>2344</v>
      </c>
      <c r="M169" s="95"/>
      <c r="N169" s="96"/>
      <c r="O169" s="78"/>
      <c r="P169" s="46"/>
      <c r="R169" s="75"/>
      <c r="S169" s="75"/>
      <c r="T169" s="75"/>
      <c r="U169" s="75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4"/>
        <v>1522379</v>
      </c>
      <c r="G170" s="104">
        <v>0</v>
      </c>
      <c r="H170" s="104">
        <v>43279</v>
      </c>
      <c r="I170" s="104">
        <v>783000</v>
      </c>
      <c r="J170" s="104">
        <v>696100</v>
      </c>
      <c r="K170" s="36"/>
      <c r="L170" s="218" t="s">
        <v>2344</v>
      </c>
      <c r="M170" s="95"/>
      <c r="N170" s="96"/>
      <c r="O170" s="78"/>
      <c r="P170" s="46"/>
      <c r="R170" s="75"/>
      <c r="S170" s="75"/>
      <c r="T170" s="75"/>
      <c r="U170" s="75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4"/>
        <v>12770188</v>
      </c>
      <c r="G171" s="104">
        <v>6491010</v>
      </c>
      <c r="H171" s="104">
        <v>636407</v>
      </c>
      <c r="I171" s="104">
        <v>1890492</v>
      </c>
      <c r="J171" s="104">
        <v>3752279</v>
      </c>
      <c r="K171" s="36"/>
      <c r="L171" s="218" t="s">
        <v>2344</v>
      </c>
      <c r="M171" s="95"/>
      <c r="N171" s="96"/>
      <c r="O171" s="78"/>
      <c r="P171" s="46"/>
      <c r="R171" s="75"/>
      <c r="S171" s="75"/>
      <c r="T171" s="75"/>
      <c r="U171" s="75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4"/>
        <v>4715438</v>
      </c>
      <c r="G172" s="104">
        <v>0</v>
      </c>
      <c r="H172" s="104">
        <v>1484348</v>
      </c>
      <c r="I172" s="104">
        <v>1341574</v>
      </c>
      <c r="J172" s="104">
        <v>1889516</v>
      </c>
      <c r="K172" s="36"/>
      <c r="L172" s="218" t="s">
        <v>2344</v>
      </c>
      <c r="M172" s="95"/>
      <c r="N172" s="96"/>
      <c r="O172" s="78"/>
      <c r="P172" s="46"/>
      <c r="R172" s="75"/>
      <c r="S172" s="75"/>
      <c r="T172" s="75"/>
      <c r="U172" s="75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4"/>
        <v>8550</v>
      </c>
      <c r="G173" s="104">
        <v>0</v>
      </c>
      <c r="H173" s="104">
        <v>8550</v>
      </c>
      <c r="I173" s="104">
        <v>0</v>
      </c>
      <c r="J173" s="104">
        <v>0</v>
      </c>
      <c r="K173" s="36"/>
      <c r="L173" s="218" t="s">
        <v>2344</v>
      </c>
      <c r="M173" s="95"/>
      <c r="N173" s="96"/>
      <c r="O173" s="97"/>
      <c r="P173" s="46"/>
      <c r="R173" s="75"/>
      <c r="S173" s="75"/>
      <c r="T173" s="75"/>
      <c r="U173" s="75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4"/>
        <v>4130631</v>
      </c>
      <c r="G174" s="104">
        <v>0</v>
      </c>
      <c r="H174" s="104">
        <v>124982</v>
      </c>
      <c r="I174" s="104">
        <v>0</v>
      </c>
      <c r="J174" s="104">
        <v>4005649</v>
      </c>
      <c r="K174" s="36"/>
      <c r="L174" s="218" t="s">
        <v>2348</v>
      </c>
      <c r="M174" s="95"/>
      <c r="N174" s="96"/>
      <c r="O174" s="78"/>
      <c r="P174" s="46"/>
      <c r="R174" s="75"/>
      <c r="S174" s="75"/>
      <c r="T174" s="75"/>
      <c r="U174" s="75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4"/>
        <v>636530</v>
      </c>
      <c r="G175" s="104">
        <v>211050</v>
      </c>
      <c r="H175" s="104">
        <v>330136</v>
      </c>
      <c r="I175" s="104">
        <v>0</v>
      </c>
      <c r="J175" s="104">
        <v>95344</v>
      </c>
      <c r="K175" s="36"/>
      <c r="L175" s="218" t="s">
        <v>2344</v>
      </c>
      <c r="M175" s="95"/>
      <c r="N175" s="96"/>
      <c r="O175" s="78"/>
      <c r="P175" s="46"/>
      <c r="R175" s="75"/>
      <c r="S175" s="75"/>
      <c r="T175" s="75"/>
      <c r="U175" s="75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4"/>
        <v>114853</v>
      </c>
      <c r="G176" s="104">
        <v>0</v>
      </c>
      <c r="H176" s="104">
        <v>74953</v>
      </c>
      <c r="I176" s="104">
        <v>0</v>
      </c>
      <c r="J176" s="104">
        <v>39900</v>
      </c>
      <c r="K176" s="36"/>
      <c r="L176" s="218" t="s">
        <v>2348</v>
      </c>
      <c r="M176" s="95"/>
      <c r="N176" s="96"/>
      <c r="O176" s="78"/>
      <c r="P176" s="46"/>
      <c r="R176" s="75"/>
      <c r="S176" s="75"/>
      <c r="T176" s="75"/>
      <c r="U176" s="75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4"/>
        <v>782438</v>
      </c>
      <c r="G177" s="104">
        <v>0</v>
      </c>
      <c r="H177" s="104">
        <v>759938</v>
      </c>
      <c r="I177" s="104">
        <v>0</v>
      </c>
      <c r="J177" s="104">
        <v>22500</v>
      </c>
      <c r="K177" s="36"/>
      <c r="L177" s="218" t="s">
        <v>2344</v>
      </c>
      <c r="M177" s="95"/>
      <c r="N177" s="96"/>
      <c r="O177" s="78"/>
      <c r="P177" s="46"/>
      <c r="R177" s="75"/>
      <c r="S177" s="75"/>
      <c r="T177" s="75"/>
      <c r="U177" s="75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4"/>
        <v>3204300</v>
      </c>
      <c r="G178" s="104">
        <v>954750</v>
      </c>
      <c r="H178" s="104">
        <v>1574356</v>
      </c>
      <c r="I178" s="104">
        <v>22000</v>
      </c>
      <c r="J178" s="104">
        <v>653194</v>
      </c>
      <c r="K178" s="36"/>
      <c r="L178" s="218" t="s">
        <v>2344</v>
      </c>
      <c r="M178" s="95"/>
      <c r="N178" s="96"/>
      <c r="O178" s="97"/>
      <c r="P178" s="46"/>
      <c r="R178" s="75"/>
      <c r="S178" s="75"/>
      <c r="T178" s="75"/>
      <c r="U178" s="75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4"/>
        <v>623466</v>
      </c>
      <c r="G179" s="104">
        <v>0</v>
      </c>
      <c r="H179" s="104">
        <v>576806</v>
      </c>
      <c r="I179" s="104">
        <v>17000</v>
      </c>
      <c r="J179" s="104">
        <v>29660</v>
      </c>
      <c r="K179" s="36"/>
      <c r="L179" s="218" t="s">
        <v>2348</v>
      </c>
      <c r="M179" s="95"/>
      <c r="N179" s="96"/>
      <c r="O179" s="97"/>
      <c r="P179" s="46"/>
      <c r="R179" s="75"/>
      <c r="S179" s="75"/>
      <c r="T179" s="75"/>
      <c r="U179" s="75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4"/>
        <v>4611032</v>
      </c>
      <c r="G180" s="104">
        <v>2676350</v>
      </c>
      <c r="H180" s="104">
        <v>1643137</v>
      </c>
      <c r="I180" s="104">
        <v>0</v>
      </c>
      <c r="J180" s="104">
        <v>291545</v>
      </c>
      <c r="K180" s="36"/>
      <c r="L180" s="218" t="s">
        <v>2348</v>
      </c>
      <c r="M180" s="95"/>
      <c r="N180" s="96"/>
      <c r="O180" s="97"/>
      <c r="P180" s="46"/>
      <c r="R180" s="75"/>
      <c r="S180" s="75"/>
      <c r="T180" s="75"/>
      <c r="U180" s="75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4"/>
        <v>161866</v>
      </c>
      <c r="G181" s="104">
        <v>0</v>
      </c>
      <c r="H181" s="104">
        <v>160966</v>
      </c>
      <c r="I181" s="104">
        <v>0</v>
      </c>
      <c r="J181" s="104">
        <v>900</v>
      </c>
      <c r="K181" s="36"/>
      <c r="L181" s="218" t="s">
        <v>2344</v>
      </c>
      <c r="M181" s="95"/>
      <c r="N181" s="96"/>
      <c r="O181" s="97"/>
      <c r="P181" s="46"/>
      <c r="R181" s="75"/>
      <c r="S181" s="75"/>
      <c r="T181" s="75"/>
      <c r="U181" s="75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4"/>
        <v>15000</v>
      </c>
      <c r="G182" s="104">
        <v>0</v>
      </c>
      <c r="H182" s="104">
        <v>15000</v>
      </c>
      <c r="I182" s="104">
        <v>0</v>
      </c>
      <c r="J182" s="104">
        <v>0</v>
      </c>
      <c r="K182" s="36"/>
      <c r="L182" s="218" t="s">
        <v>2344</v>
      </c>
      <c r="M182" s="95"/>
      <c r="N182" s="96"/>
      <c r="O182" s="78"/>
      <c r="P182" s="46"/>
      <c r="R182" s="75"/>
      <c r="S182" s="75"/>
      <c r="T182" s="75"/>
      <c r="U182" s="75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4"/>
        <v>64017</v>
      </c>
      <c r="G183" s="104">
        <v>0</v>
      </c>
      <c r="H183" s="104">
        <v>22250</v>
      </c>
      <c r="I183" s="104">
        <v>0</v>
      </c>
      <c r="J183" s="104">
        <v>41767</v>
      </c>
      <c r="K183" s="36"/>
      <c r="L183" s="218" t="s">
        <v>2348</v>
      </c>
      <c r="M183" s="95"/>
      <c r="N183" s="96"/>
      <c r="O183" s="97"/>
      <c r="P183" s="46"/>
      <c r="R183" s="75"/>
      <c r="S183" s="75"/>
      <c r="T183" s="75"/>
      <c r="U183" s="75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4"/>
        <v>37158</v>
      </c>
      <c r="G184" s="104">
        <v>0</v>
      </c>
      <c r="H184" s="104">
        <v>29658</v>
      </c>
      <c r="I184" s="104">
        <v>0</v>
      </c>
      <c r="J184" s="104">
        <v>7500</v>
      </c>
      <c r="K184" s="36"/>
      <c r="L184" s="218" t="s">
        <v>2344</v>
      </c>
      <c r="M184" s="95"/>
      <c r="N184" s="96"/>
      <c r="O184" s="78"/>
      <c r="P184" s="46"/>
      <c r="R184" s="75"/>
      <c r="S184" s="75"/>
      <c r="T184" s="75"/>
      <c r="U184" s="75"/>
    </row>
    <row r="185" spans="1:21" s="5" customFormat="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4"/>
        <v>384473</v>
      </c>
      <c r="G185" s="104">
        <v>0</v>
      </c>
      <c r="H185" s="104">
        <v>303985</v>
      </c>
      <c r="I185" s="104">
        <v>0</v>
      </c>
      <c r="J185" s="104">
        <v>80488</v>
      </c>
      <c r="K185" s="36"/>
      <c r="L185" s="218" t="s">
        <v>2348</v>
      </c>
      <c r="M185" s="95"/>
      <c r="N185" s="96"/>
      <c r="O185" s="97"/>
      <c r="P185" s="46"/>
      <c r="R185" s="46"/>
      <c r="S185" s="46"/>
      <c r="T185" s="46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4"/>
        <v>9800</v>
      </c>
      <c r="G186" s="104">
        <v>0</v>
      </c>
      <c r="H186" s="104">
        <v>9800</v>
      </c>
      <c r="I186" s="104">
        <v>0</v>
      </c>
      <c r="J186" s="104">
        <v>0</v>
      </c>
      <c r="K186" s="36"/>
      <c r="L186" s="218" t="s">
        <v>2348</v>
      </c>
      <c r="M186" s="95"/>
      <c r="N186" s="96"/>
      <c r="O186" s="97"/>
      <c r="P186" s="46"/>
      <c r="R186" s="75"/>
      <c r="S186" s="75"/>
      <c r="T186" s="75"/>
      <c r="U186" s="75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 t="s">
        <v>9</v>
      </c>
      <c r="G187" s="103" t="s">
        <v>9</v>
      </c>
      <c r="H187" s="103" t="s">
        <v>9</v>
      </c>
      <c r="I187" s="103" t="s">
        <v>9</v>
      </c>
      <c r="J187" s="103" t="s">
        <v>9</v>
      </c>
      <c r="K187" s="36"/>
      <c r="L187" s="219" t="s">
        <v>9</v>
      </c>
      <c r="M187" s="95"/>
      <c r="N187" s="96"/>
      <c r="O187" s="97"/>
      <c r="P187" s="46"/>
      <c r="R187" s="75"/>
      <c r="S187" s="75"/>
      <c r="T187" s="75"/>
      <c r="U187" s="75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>G188+H188+I188+J188</f>
        <v>89500</v>
      </c>
      <c r="G188" s="104">
        <v>0</v>
      </c>
      <c r="H188" s="104">
        <v>89500</v>
      </c>
      <c r="I188" s="104">
        <v>0</v>
      </c>
      <c r="J188" s="104">
        <v>0</v>
      </c>
      <c r="K188" s="36"/>
      <c r="L188" s="218" t="s">
        <v>2344</v>
      </c>
      <c r="M188" s="95"/>
      <c r="N188" s="96"/>
      <c r="O188" s="97"/>
      <c r="P188" s="46"/>
      <c r="R188" s="75"/>
      <c r="S188" s="75"/>
      <c r="T188" s="75"/>
      <c r="U188" s="75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>G189+H189+I189+J189</f>
        <v>93037</v>
      </c>
      <c r="G189" s="104">
        <v>0</v>
      </c>
      <c r="H189" s="104">
        <v>93037</v>
      </c>
      <c r="I189" s="104">
        <v>0</v>
      </c>
      <c r="J189" s="104">
        <v>0</v>
      </c>
      <c r="K189" s="36"/>
      <c r="L189" s="218" t="s">
        <v>2348</v>
      </c>
      <c r="M189" s="95"/>
      <c r="N189" s="96"/>
      <c r="O189" s="97"/>
      <c r="P189" s="46"/>
      <c r="R189" s="75"/>
      <c r="S189" s="75"/>
      <c r="T189" s="75"/>
      <c r="U189" s="75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3010327</v>
      </c>
      <c r="G190" s="104">
        <v>4356</v>
      </c>
      <c r="H190" s="104">
        <v>688982</v>
      </c>
      <c r="I190" s="104">
        <v>553</v>
      </c>
      <c r="J190" s="104">
        <v>2316436</v>
      </c>
      <c r="K190" s="36"/>
      <c r="L190" s="218" t="s">
        <v>2344</v>
      </c>
      <c r="M190" s="95"/>
      <c r="N190" s="96"/>
      <c r="O190" s="97"/>
      <c r="P190" s="46"/>
      <c r="R190" s="75"/>
      <c r="S190" s="75"/>
      <c r="T190" s="75"/>
      <c r="U190" s="75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>G191+H191+I191+J191</f>
        <v>63818</v>
      </c>
      <c r="G191" s="104">
        <v>0</v>
      </c>
      <c r="H191" s="104">
        <v>53568</v>
      </c>
      <c r="I191" s="104">
        <v>0</v>
      </c>
      <c r="J191" s="104">
        <v>10250</v>
      </c>
      <c r="K191" s="36"/>
      <c r="L191" s="218" t="s">
        <v>2348</v>
      </c>
      <c r="M191" s="95"/>
      <c r="N191" s="96"/>
      <c r="O191" s="97"/>
      <c r="P191" s="46"/>
      <c r="R191" s="75"/>
      <c r="S191" s="75"/>
      <c r="T191" s="75"/>
      <c r="U191" s="75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19" t="s">
        <v>9</v>
      </c>
      <c r="M192" s="95"/>
      <c r="N192" s="96"/>
      <c r="O192" s="78"/>
      <c r="P192" s="46"/>
      <c r="R192" s="75"/>
      <c r="S192" s="75"/>
      <c r="T192" s="75"/>
      <c r="U192" s="75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366029</v>
      </c>
      <c r="G193" s="104">
        <v>10508</v>
      </c>
      <c r="H193" s="104">
        <v>272642</v>
      </c>
      <c r="I193" s="104">
        <v>0</v>
      </c>
      <c r="J193" s="104">
        <v>82879</v>
      </c>
      <c r="K193" s="36"/>
      <c r="L193" s="218" t="s">
        <v>2344</v>
      </c>
      <c r="M193" s="95"/>
      <c r="N193" s="96"/>
      <c r="O193" s="97"/>
      <c r="P193" s="46"/>
      <c r="R193" s="75"/>
      <c r="S193" s="75"/>
      <c r="T193" s="75"/>
      <c r="U193" s="75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203130</v>
      </c>
      <c r="G194" s="104">
        <v>0</v>
      </c>
      <c r="H194" s="104">
        <v>187080</v>
      </c>
      <c r="I194" s="104">
        <v>0</v>
      </c>
      <c r="J194" s="104">
        <v>16050</v>
      </c>
      <c r="K194" s="36"/>
      <c r="L194" s="218" t="s">
        <v>2344</v>
      </c>
      <c r="M194" s="95"/>
      <c r="N194" s="96"/>
      <c r="O194" s="78"/>
      <c r="P194" s="46"/>
      <c r="R194" s="75"/>
      <c r="S194" s="75"/>
      <c r="T194" s="75"/>
      <c r="U194" s="75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220333</v>
      </c>
      <c r="G195" s="104">
        <v>0</v>
      </c>
      <c r="H195" s="104">
        <v>154898</v>
      </c>
      <c r="I195" s="104">
        <v>0</v>
      </c>
      <c r="J195" s="104">
        <v>65435</v>
      </c>
      <c r="K195" s="36"/>
      <c r="L195" s="218" t="s">
        <v>2344</v>
      </c>
      <c r="M195" s="95"/>
      <c r="N195" s="96"/>
      <c r="O195" s="97"/>
      <c r="P195" s="46"/>
      <c r="R195" s="75"/>
      <c r="S195" s="75"/>
      <c r="T195" s="75"/>
      <c r="U195" s="75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19" t="s">
        <v>9</v>
      </c>
      <c r="M196" s="95"/>
      <c r="N196" s="96"/>
      <c r="O196" s="97"/>
      <c r="P196" s="46"/>
      <c r="R196" s="75"/>
      <c r="S196" s="75"/>
      <c r="T196" s="75"/>
      <c r="U196" s="75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 t="s">
        <v>9</v>
      </c>
      <c r="G197" s="103" t="s">
        <v>9</v>
      </c>
      <c r="H197" s="103" t="s">
        <v>9</v>
      </c>
      <c r="I197" s="103" t="s">
        <v>9</v>
      </c>
      <c r="J197" s="103" t="s">
        <v>9</v>
      </c>
      <c r="K197" s="36"/>
      <c r="L197" s="219" t="s">
        <v>9</v>
      </c>
      <c r="M197" s="95"/>
      <c r="N197" s="96"/>
      <c r="O197" s="78"/>
      <c r="P197" s="46"/>
      <c r="R197" s="75"/>
      <c r="S197" s="75"/>
      <c r="T197" s="75"/>
      <c r="U197" s="75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393031</v>
      </c>
      <c r="G198" s="104">
        <v>0</v>
      </c>
      <c r="H198" s="104">
        <v>266168</v>
      </c>
      <c r="I198" s="104">
        <v>0</v>
      </c>
      <c r="J198" s="104">
        <v>126863</v>
      </c>
      <c r="K198" s="36"/>
      <c r="L198" s="218" t="s">
        <v>2344</v>
      </c>
      <c r="M198" s="95"/>
      <c r="N198" s="96"/>
      <c r="O198" s="97"/>
      <c r="P198" s="46"/>
      <c r="R198" s="75"/>
      <c r="S198" s="75"/>
      <c r="T198" s="75"/>
      <c r="U198" s="75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2277758</v>
      </c>
      <c r="G199" s="104">
        <v>0</v>
      </c>
      <c r="H199" s="104">
        <v>1561996</v>
      </c>
      <c r="I199" s="104">
        <v>0</v>
      </c>
      <c r="J199" s="104">
        <v>715762</v>
      </c>
      <c r="K199" s="36"/>
      <c r="L199" s="218" t="s">
        <v>2344</v>
      </c>
      <c r="M199" s="95"/>
      <c r="N199" s="96"/>
      <c r="O199" s="78"/>
      <c r="P199" s="46"/>
      <c r="R199" s="75"/>
      <c r="S199" s="75"/>
      <c r="T199" s="75"/>
      <c r="U199" s="75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19" t="s">
        <v>9</v>
      </c>
      <c r="M200" s="95"/>
      <c r="N200" s="96"/>
      <c r="O200" s="78"/>
      <c r="P200" s="46"/>
      <c r="R200" s="75"/>
      <c r="S200" s="75"/>
      <c r="T200" s="75"/>
      <c r="U200" s="75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5" ref="F201:F234">G201+H201+I201+J201</f>
        <v>13364826</v>
      </c>
      <c r="G201" s="104">
        <v>10745883</v>
      </c>
      <c r="H201" s="104">
        <v>2105953</v>
      </c>
      <c r="I201" s="104">
        <v>0</v>
      </c>
      <c r="J201" s="104">
        <v>512990</v>
      </c>
      <c r="K201" s="36"/>
      <c r="L201" s="218" t="s">
        <v>2344</v>
      </c>
      <c r="M201" s="95"/>
      <c r="N201" s="96"/>
      <c r="O201" s="78"/>
      <c r="P201" s="46"/>
      <c r="R201" s="75"/>
      <c r="S201" s="75"/>
      <c r="T201" s="75"/>
      <c r="U201" s="75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5"/>
        <v>982145</v>
      </c>
      <c r="G202" s="104">
        <v>410100</v>
      </c>
      <c r="H202" s="104">
        <v>512595</v>
      </c>
      <c r="I202" s="104">
        <v>0</v>
      </c>
      <c r="J202" s="104">
        <v>59450</v>
      </c>
      <c r="K202" s="36"/>
      <c r="L202" s="218" t="s">
        <v>2344</v>
      </c>
      <c r="M202" s="95"/>
      <c r="N202" s="96"/>
      <c r="O202" s="78"/>
      <c r="P202" s="46"/>
      <c r="R202" s="75"/>
      <c r="S202" s="75"/>
      <c r="T202" s="75"/>
      <c r="U202" s="75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5"/>
        <v>57805</v>
      </c>
      <c r="G203" s="104">
        <v>0</v>
      </c>
      <c r="H203" s="104">
        <v>57805</v>
      </c>
      <c r="I203" s="104">
        <v>0</v>
      </c>
      <c r="J203" s="104">
        <v>0</v>
      </c>
      <c r="K203" s="36"/>
      <c r="L203" s="218" t="s">
        <v>2344</v>
      </c>
      <c r="M203" s="95"/>
      <c r="N203" s="96"/>
      <c r="O203" s="78"/>
      <c r="P203" s="46"/>
      <c r="R203" s="75"/>
      <c r="S203" s="75"/>
      <c r="T203" s="75"/>
      <c r="U203" s="75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5"/>
        <v>168085</v>
      </c>
      <c r="G204" s="104">
        <v>0</v>
      </c>
      <c r="H204" s="104">
        <v>168085</v>
      </c>
      <c r="I204" s="104">
        <v>0</v>
      </c>
      <c r="J204" s="104">
        <v>0</v>
      </c>
      <c r="K204" s="36"/>
      <c r="L204" s="218" t="s">
        <v>2348</v>
      </c>
      <c r="M204" s="95"/>
      <c r="N204" s="96"/>
      <c r="O204" s="97"/>
      <c r="P204" s="46"/>
      <c r="R204" s="75"/>
      <c r="S204" s="75"/>
      <c r="T204" s="75"/>
      <c r="U204" s="75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5"/>
        <v>3395351</v>
      </c>
      <c r="G205" s="104">
        <v>987235</v>
      </c>
      <c r="H205" s="104">
        <v>1381865</v>
      </c>
      <c r="I205" s="104">
        <v>64000</v>
      </c>
      <c r="J205" s="104">
        <v>962251</v>
      </c>
      <c r="K205" s="36"/>
      <c r="L205" s="218" t="s">
        <v>2344</v>
      </c>
      <c r="M205" s="95"/>
      <c r="N205" s="96"/>
      <c r="O205" s="78"/>
      <c r="P205" s="46"/>
      <c r="R205" s="75"/>
      <c r="S205" s="75"/>
      <c r="T205" s="75"/>
      <c r="U205" s="75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5"/>
        <v>968315</v>
      </c>
      <c r="G206" s="104">
        <v>43900</v>
      </c>
      <c r="H206" s="104">
        <v>556540</v>
      </c>
      <c r="I206" s="104">
        <v>223100</v>
      </c>
      <c r="J206" s="104">
        <v>144775</v>
      </c>
      <c r="K206" s="36"/>
      <c r="L206" s="218" t="s">
        <v>2344</v>
      </c>
      <c r="M206" s="95"/>
      <c r="N206" s="96"/>
      <c r="O206" s="97"/>
      <c r="P206" s="46"/>
      <c r="R206" s="75"/>
      <c r="S206" s="75"/>
      <c r="T206" s="75"/>
      <c r="U206" s="75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5"/>
        <v>482201</v>
      </c>
      <c r="G207" s="104">
        <v>193104</v>
      </c>
      <c r="H207" s="104">
        <v>281197</v>
      </c>
      <c r="I207" s="104">
        <v>0</v>
      </c>
      <c r="J207" s="104">
        <v>7900</v>
      </c>
      <c r="K207" s="36"/>
      <c r="L207" s="218" t="s">
        <v>2344</v>
      </c>
      <c r="M207" s="95"/>
      <c r="N207" s="96"/>
      <c r="O207" s="97"/>
      <c r="P207" s="46"/>
      <c r="R207" s="75"/>
      <c r="S207" s="75"/>
      <c r="T207" s="75"/>
      <c r="U207" s="75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5"/>
        <v>14096939</v>
      </c>
      <c r="G208" s="104">
        <v>10645079</v>
      </c>
      <c r="H208" s="104">
        <v>2782969</v>
      </c>
      <c r="I208" s="104">
        <v>48500</v>
      </c>
      <c r="J208" s="104">
        <v>620391</v>
      </c>
      <c r="K208" s="36"/>
      <c r="L208" s="218" t="s">
        <v>2344</v>
      </c>
      <c r="M208" s="95"/>
      <c r="N208" s="96"/>
      <c r="O208" s="78"/>
      <c r="P208" s="46"/>
      <c r="R208" s="75"/>
      <c r="S208" s="75"/>
      <c r="T208" s="75"/>
      <c r="U208" s="75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5"/>
        <v>4646956</v>
      </c>
      <c r="G209" s="104">
        <v>3639100</v>
      </c>
      <c r="H209" s="104">
        <v>761656</v>
      </c>
      <c r="I209" s="104">
        <v>0</v>
      </c>
      <c r="J209" s="104">
        <v>246200</v>
      </c>
      <c r="K209" s="36"/>
      <c r="L209" s="218" t="s">
        <v>2344</v>
      </c>
      <c r="M209" s="95"/>
      <c r="N209" s="96"/>
      <c r="O209" s="97"/>
      <c r="P209" s="46"/>
      <c r="R209" s="75"/>
      <c r="S209" s="75"/>
      <c r="T209" s="75"/>
      <c r="U209" s="75"/>
    </row>
    <row r="210" spans="1:21" s="5" customFormat="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5"/>
        <v>9871445</v>
      </c>
      <c r="G210" s="104">
        <v>4801890</v>
      </c>
      <c r="H210" s="104">
        <v>1215964</v>
      </c>
      <c r="I210" s="104">
        <v>484620</v>
      </c>
      <c r="J210" s="104">
        <v>3368971</v>
      </c>
      <c r="K210" s="36"/>
      <c r="L210" s="218" t="s">
        <v>2344</v>
      </c>
      <c r="M210" s="95"/>
      <c r="N210" s="96"/>
      <c r="O210" s="78"/>
      <c r="P210" s="46"/>
      <c r="R210" s="46"/>
      <c r="S210" s="46"/>
      <c r="T210" s="46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5"/>
        <v>1313951</v>
      </c>
      <c r="G211" s="104">
        <v>0</v>
      </c>
      <c r="H211" s="104">
        <v>550571</v>
      </c>
      <c r="I211" s="104">
        <v>38000</v>
      </c>
      <c r="J211" s="104">
        <v>725380</v>
      </c>
      <c r="K211" s="36"/>
      <c r="L211" s="218" t="s">
        <v>2344</v>
      </c>
      <c r="M211" s="95"/>
      <c r="N211" s="96"/>
      <c r="O211" s="97"/>
      <c r="P211" s="46"/>
      <c r="R211" s="75"/>
      <c r="S211" s="75"/>
      <c r="T211" s="75"/>
      <c r="U211" s="75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5"/>
        <v>304445</v>
      </c>
      <c r="G212" s="104">
        <v>31200</v>
      </c>
      <c r="H212" s="104">
        <v>238934</v>
      </c>
      <c r="I212" s="104">
        <v>0</v>
      </c>
      <c r="J212" s="104">
        <v>34311</v>
      </c>
      <c r="K212" s="36"/>
      <c r="L212" s="218" t="s">
        <v>2344</v>
      </c>
      <c r="M212" s="95"/>
      <c r="N212" s="96"/>
      <c r="O212" s="97"/>
      <c r="P212" s="46"/>
      <c r="R212" s="75"/>
      <c r="S212" s="75"/>
      <c r="T212" s="75"/>
      <c r="U212" s="75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5"/>
        <v>73101</v>
      </c>
      <c r="G213" s="104">
        <v>0</v>
      </c>
      <c r="H213" s="104">
        <v>73101</v>
      </c>
      <c r="I213" s="104">
        <v>0</v>
      </c>
      <c r="J213" s="104">
        <v>0</v>
      </c>
      <c r="K213" s="36"/>
      <c r="L213" s="218" t="s">
        <v>2344</v>
      </c>
      <c r="M213" s="95"/>
      <c r="N213" s="96"/>
      <c r="O213" s="78"/>
      <c r="P213" s="46"/>
      <c r="R213" s="75"/>
      <c r="S213" s="75"/>
      <c r="T213" s="75"/>
      <c r="U213" s="75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5"/>
        <v>771575</v>
      </c>
      <c r="G214" s="104">
        <v>265300</v>
      </c>
      <c r="H214" s="104">
        <v>345274</v>
      </c>
      <c r="I214" s="104">
        <v>44600</v>
      </c>
      <c r="J214" s="104">
        <v>116401</v>
      </c>
      <c r="K214" s="36"/>
      <c r="L214" s="218" t="s">
        <v>2344</v>
      </c>
      <c r="M214" s="95"/>
      <c r="N214" s="96"/>
      <c r="O214" s="78"/>
      <c r="P214" s="46"/>
      <c r="R214" s="75"/>
      <c r="S214" s="75"/>
      <c r="T214" s="75"/>
      <c r="U214" s="75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5"/>
        <v>922440</v>
      </c>
      <c r="G215" s="104">
        <v>370200</v>
      </c>
      <c r="H215" s="104">
        <v>452240</v>
      </c>
      <c r="I215" s="104">
        <v>0</v>
      </c>
      <c r="J215" s="104">
        <v>100000</v>
      </c>
      <c r="K215" s="36"/>
      <c r="L215" s="218" t="s">
        <v>2344</v>
      </c>
      <c r="M215" s="95"/>
      <c r="N215" s="96"/>
      <c r="O215" s="97"/>
      <c r="P215" s="46"/>
      <c r="R215" s="75"/>
      <c r="S215" s="75"/>
      <c r="T215" s="75"/>
      <c r="U215" s="75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5"/>
        <v>32301</v>
      </c>
      <c r="G216" s="104">
        <v>0</v>
      </c>
      <c r="H216" s="104">
        <v>24301</v>
      </c>
      <c r="I216" s="104">
        <v>0</v>
      </c>
      <c r="J216" s="104">
        <v>8000</v>
      </c>
      <c r="K216" s="36"/>
      <c r="L216" s="218" t="s">
        <v>2344</v>
      </c>
      <c r="M216" s="95"/>
      <c r="N216" s="96"/>
      <c r="O216" s="97"/>
      <c r="P216" s="46"/>
      <c r="R216" s="75"/>
      <c r="S216" s="75"/>
      <c r="T216" s="75"/>
      <c r="U216" s="75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5"/>
        <v>315842</v>
      </c>
      <c r="G217" s="104">
        <v>0</v>
      </c>
      <c r="H217" s="104">
        <v>257142</v>
      </c>
      <c r="I217" s="104">
        <v>0</v>
      </c>
      <c r="J217" s="104">
        <v>58700</v>
      </c>
      <c r="K217" s="36"/>
      <c r="L217" s="218" t="s">
        <v>2348</v>
      </c>
      <c r="M217" s="95"/>
      <c r="N217" s="96"/>
      <c r="O217" s="97"/>
      <c r="P217" s="46"/>
      <c r="R217" s="75"/>
      <c r="S217" s="75"/>
      <c r="T217" s="75"/>
      <c r="U217" s="75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5"/>
        <v>61025</v>
      </c>
      <c r="G218" s="104">
        <v>31000</v>
      </c>
      <c r="H218" s="104">
        <v>30025</v>
      </c>
      <c r="I218" s="104">
        <v>0</v>
      </c>
      <c r="J218" s="104">
        <v>0</v>
      </c>
      <c r="K218" s="36"/>
      <c r="L218" s="218" t="s">
        <v>2344</v>
      </c>
      <c r="M218" s="95"/>
      <c r="N218" s="96"/>
      <c r="O218" s="97"/>
      <c r="P218" s="46"/>
      <c r="R218" s="75"/>
      <c r="S218" s="75"/>
      <c r="T218" s="75"/>
      <c r="U218" s="75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5"/>
        <v>90118</v>
      </c>
      <c r="G219" s="104">
        <v>0</v>
      </c>
      <c r="H219" s="104">
        <v>11303</v>
      </c>
      <c r="I219" s="104">
        <v>25265</v>
      </c>
      <c r="J219" s="104">
        <v>53550</v>
      </c>
      <c r="K219" s="36"/>
      <c r="L219" s="218" t="s">
        <v>2344</v>
      </c>
      <c r="M219" s="95"/>
      <c r="N219" s="96"/>
      <c r="O219" s="97"/>
      <c r="P219" s="46"/>
      <c r="R219" s="75"/>
      <c r="S219" s="75"/>
      <c r="T219" s="75"/>
      <c r="U219" s="75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5"/>
        <v>83081</v>
      </c>
      <c r="G220" s="104">
        <v>0</v>
      </c>
      <c r="H220" s="104">
        <v>83081</v>
      </c>
      <c r="I220" s="104">
        <v>0</v>
      </c>
      <c r="J220" s="104">
        <v>0</v>
      </c>
      <c r="K220" s="36"/>
      <c r="L220" s="218" t="s">
        <v>2344</v>
      </c>
      <c r="M220" s="95"/>
      <c r="N220" s="96"/>
      <c r="O220" s="78"/>
      <c r="P220" s="46"/>
      <c r="R220" s="75"/>
      <c r="S220" s="75"/>
      <c r="T220" s="75"/>
      <c r="U220" s="75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5"/>
        <v>827157</v>
      </c>
      <c r="G221" s="104">
        <v>0</v>
      </c>
      <c r="H221" s="104">
        <v>1800</v>
      </c>
      <c r="I221" s="104">
        <v>16566</v>
      </c>
      <c r="J221" s="104">
        <v>808791</v>
      </c>
      <c r="K221" s="36"/>
      <c r="L221" s="218" t="s">
        <v>2344</v>
      </c>
      <c r="M221" s="95"/>
      <c r="N221" s="96"/>
      <c r="O221" s="97"/>
      <c r="P221" s="46"/>
      <c r="R221" s="75"/>
      <c r="S221" s="75"/>
      <c r="T221" s="75"/>
      <c r="U221" s="75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5"/>
        <v>7775</v>
      </c>
      <c r="G222" s="104">
        <v>0</v>
      </c>
      <c r="H222" s="104">
        <v>0</v>
      </c>
      <c r="I222" s="104">
        <v>0</v>
      </c>
      <c r="J222" s="104">
        <v>7775</v>
      </c>
      <c r="K222" s="36"/>
      <c r="L222" s="218" t="s">
        <v>2344</v>
      </c>
      <c r="M222" s="95"/>
      <c r="N222" s="96"/>
      <c r="O222" s="78"/>
      <c r="P222" s="46"/>
      <c r="R222" s="75"/>
      <c r="S222" s="75"/>
      <c r="T222" s="75"/>
      <c r="U222" s="75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5"/>
        <v>60248</v>
      </c>
      <c r="G223" s="104">
        <v>0</v>
      </c>
      <c r="H223" s="104">
        <v>30739</v>
      </c>
      <c r="I223" s="104">
        <v>16300</v>
      </c>
      <c r="J223" s="104">
        <v>13209</v>
      </c>
      <c r="K223" s="36"/>
      <c r="L223" s="218" t="s">
        <v>2344</v>
      </c>
      <c r="M223" s="95"/>
      <c r="N223" s="96"/>
      <c r="O223" s="78"/>
      <c r="P223" s="46"/>
      <c r="R223" s="75"/>
      <c r="S223" s="75"/>
      <c r="T223" s="75"/>
      <c r="U223" s="75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5"/>
        <v>127148</v>
      </c>
      <c r="G224" s="104">
        <v>0</v>
      </c>
      <c r="H224" s="104">
        <v>127148</v>
      </c>
      <c r="I224" s="104">
        <v>0</v>
      </c>
      <c r="J224" s="104">
        <v>0</v>
      </c>
      <c r="K224" s="36"/>
      <c r="L224" s="218" t="s">
        <v>2344</v>
      </c>
      <c r="M224" s="95"/>
      <c r="N224" s="96"/>
      <c r="O224" s="78"/>
      <c r="P224" s="46"/>
      <c r="R224" s="75"/>
      <c r="S224" s="75"/>
      <c r="T224" s="75"/>
      <c r="U224" s="75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5"/>
        <v>87583</v>
      </c>
      <c r="G225" s="104">
        <v>0</v>
      </c>
      <c r="H225" s="104">
        <v>59583</v>
      </c>
      <c r="I225" s="104">
        <v>5000</v>
      </c>
      <c r="J225" s="104">
        <v>23000</v>
      </c>
      <c r="K225" s="36"/>
      <c r="L225" s="218" t="s">
        <v>2344</v>
      </c>
      <c r="M225" s="95"/>
      <c r="N225" s="96"/>
      <c r="O225" s="78"/>
      <c r="P225" s="46"/>
      <c r="R225" s="75"/>
      <c r="S225" s="75"/>
      <c r="T225" s="75"/>
      <c r="U225" s="75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5"/>
        <v>944140</v>
      </c>
      <c r="G226" s="104">
        <v>0</v>
      </c>
      <c r="H226" s="104">
        <v>394614</v>
      </c>
      <c r="I226" s="104">
        <v>0</v>
      </c>
      <c r="J226" s="104">
        <v>549526</v>
      </c>
      <c r="K226" s="36"/>
      <c r="L226" s="218" t="s">
        <v>2344</v>
      </c>
      <c r="M226" s="95"/>
      <c r="N226" s="96"/>
      <c r="O226" s="97"/>
      <c r="P226" s="46"/>
      <c r="R226" s="75"/>
      <c r="S226" s="75"/>
      <c r="T226" s="75"/>
      <c r="U226" s="75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5"/>
        <v>12100</v>
      </c>
      <c r="G227" s="104">
        <v>0</v>
      </c>
      <c r="H227" s="104">
        <v>0</v>
      </c>
      <c r="I227" s="104">
        <v>0</v>
      </c>
      <c r="J227" s="104">
        <v>12100</v>
      </c>
      <c r="K227" s="36"/>
      <c r="L227" s="218" t="s">
        <v>2344</v>
      </c>
      <c r="M227" s="95"/>
      <c r="N227" s="96"/>
      <c r="O227" s="78"/>
      <c r="P227" s="46"/>
      <c r="R227" s="75"/>
      <c r="S227" s="75"/>
      <c r="T227" s="75"/>
      <c r="U227" s="75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5"/>
        <v>54360</v>
      </c>
      <c r="G228" s="104">
        <v>0</v>
      </c>
      <c r="H228" s="104">
        <v>0</v>
      </c>
      <c r="I228" s="104">
        <v>0</v>
      </c>
      <c r="J228" s="104">
        <v>54360</v>
      </c>
      <c r="K228" s="36"/>
      <c r="L228" s="218" t="s">
        <v>2344</v>
      </c>
      <c r="M228" s="95"/>
      <c r="N228" s="96"/>
      <c r="O228" s="97"/>
      <c r="P228" s="46"/>
      <c r="R228" s="75"/>
      <c r="S228" s="75"/>
      <c r="T228" s="75"/>
      <c r="U228" s="75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5"/>
        <v>3640280</v>
      </c>
      <c r="G229" s="104">
        <v>266900</v>
      </c>
      <c r="H229" s="104">
        <v>123635</v>
      </c>
      <c r="I229" s="104">
        <v>2600</v>
      </c>
      <c r="J229" s="104">
        <v>3247145</v>
      </c>
      <c r="K229" s="36"/>
      <c r="L229" s="218" t="s">
        <v>2344</v>
      </c>
      <c r="M229" s="95"/>
      <c r="N229" s="96"/>
      <c r="O229" s="97"/>
      <c r="P229" s="46"/>
      <c r="R229" s="75"/>
      <c r="S229" s="75"/>
      <c r="T229" s="75"/>
      <c r="U229" s="75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5"/>
        <v>6105818</v>
      </c>
      <c r="G230" s="104">
        <v>470400</v>
      </c>
      <c r="H230" s="104">
        <v>683833</v>
      </c>
      <c r="I230" s="104">
        <v>4318000</v>
      </c>
      <c r="J230" s="104">
        <v>633585</v>
      </c>
      <c r="K230" s="36"/>
      <c r="L230" s="218" t="s">
        <v>2348</v>
      </c>
      <c r="M230" s="95"/>
      <c r="N230" s="96"/>
      <c r="O230" s="78"/>
      <c r="P230" s="46"/>
      <c r="R230" s="75"/>
      <c r="S230" s="75"/>
      <c r="T230" s="75"/>
      <c r="U230" s="75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3">
        <f t="shared" si="5"/>
        <v>909890</v>
      </c>
      <c r="G231" s="104">
        <v>0</v>
      </c>
      <c r="H231" s="104">
        <v>510265</v>
      </c>
      <c r="I231" s="104">
        <v>33000</v>
      </c>
      <c r="J231" s="104">
        <v>366625</v>
      </c>
      <c r="K231" s="36"/>
      <c r="L231" s="218" t="s">
        <v>2344</v>
      </c>
      <c r="M231" s="95"/>
      <c r="N231" s="96"/>
      <c r="O231" s="97"/>
      <c r="P231" s="46"/>
      <c r="R231" s="75"/>
      <c r="S231" s="75"/>
      <c r="T231" s="75"/>
      <c r="U231" s="75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5"/>
        <v>1737330</v>
      </c>
      <c r="G232" s="104">
        <v>0</v>
      </c>
      <c r="H232" s="104">
        <v>1697255</v>
      </c>
      <c r="I232" s="104">
        <v>0</v>
      </c>
      <c r="J232" s="104">
        <v>40075</v>
      </c>
      <c r="K232" s="36"/>
      <c r="L232" s="218" t="s">
        <v>2348</v>
      </c>
      <c r="M232" s="95"/>
      <c r="N232" s="96"/>
      <c r="O232" s="78"/>
      <c r="P232" s="46"/>
      <c r="R232" s="75"/>
      <c r="S232" s="75"/>
      <c r="T232" s="75"/>
      <c r="U232" s="75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3">
        <f t="shared" si="5"/>
        <v>660988</v>
      </c>
      <c r="G233" s="104">
        <v>0</v>
      </c>
      <c r="H233" s="104">
        <v>509654</v>
      </c>
      <c r="I233" s="104">
        <v>0</v>
      </c>
      <c r="J233" s="104">
        <v>151334</v>
      </c>
      <c r="K233" s="36"/>
      <c r="L233" s="218" t="s">
        <v>2344</v>
      </c>
      <c r="M233" s="95"/>
      <c r="N233" s="96"/>
      <c r="O233" s="78"/>
      <c r="P233" s="46"/>
      <c r="R233" s="75"/>
      <c r="S233" s="75"/>
      <c r="T233" s="75"/>
      <c r="U233" s="75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5"/>
        <v>8278424</v>
      </c>
      <c r="G234" s="104">
        <v>6857523</v>
      </c>
      <c r="H234" s="104">
        <v>1147547</v>
      </c>
      <c r="I234" s="104">
        <v>0</v>
      </c>
      <c r="J234" s="104">
        <v>273354</v>
      </c>
      <c r="K234" s="36"/>
      <c r="L234" s="218" t="s">
        <v>2348</v>
      </c>
      <c r="M234" s="95"/>
      <c r="N234" s="96"/>
      <c r="O234" s="97"/>
      <c r="P234" s="46"/>
      <c r="R234" s="75"/>
      <c r="S234" s="75"/>
      <c r="T234" s="75"/>
      <c r="U234" s="75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 t="s">
        <v>9</v>
      </c>
      <c r="G235" s="103" t="s">
        <v>9</v>
      </c>
      <c r="H235" s="103" t="s">
        <v>9</v>
      </c>
      <c r="I235" s="103" t="s">
        <v>9</v>
      </c>
      <c r="J235" s="103" t="s">
        <v>9</v>
      </c>
      <c r="K235" s="36"/>
      <c r="L235" s="219" t="s">
        <v>9</v>
      </c>
      <c r="M235" s="95"/>
      <c r="N235" s="96"/>
      <c r="O235" s="78"/>
      <c r="P235" s="46"/>
      <c r="R235" s="75"/>
      <c r="S235" s="75"/>
      <c r="T235" s="75"/>
      <c r="U235" s="75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3">
        <f aca="true" t="shared" si="6" ref="F236:F246">G236+H236+I236+J236</f>
        <v>367272</v>
      </c>
      <c r="G236" s="104">
        <v>0</v>
      </c>
      <c r="H236" s="104">
        <v>367272</v>
      </c>
      <c r="I236" s="104">
        <v>0</v>
      </c>
      <c r="J236" s="104">
        <v>0</v>
      </c>
      <c r="K236" s="36"/>
      <c r="L236" s="218" t="s">
        <v>2344</v>
      </c>
      <c r="M236" s="95"/>
      <c r="N236" s="96"/>
      <c r="O236" s="97"/>
      <c r="P236" s="46"/>
      <c r="R236" s="75"/>
      <c r="S236" s="75"/>
      <c r="T236" s="75"/>
      <c r="U236" s="75"/>
    </row>
    <row r="237" spans="1:21" s="5" customFormat="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6"/>
        <v>3030446</v>
      </c>
      <c r="G237" s="104">
        <v>1083000</v>
      </c>
      <c r="H237" s="104">
        <v>132892</v>
      </c>
      <c r="I237" s="104">
        <v>961600</v>
      </c>
      <c r="J237" s="104">
        <v>852954</v>
      </c>
      <c r="K237" s="36"/>
      <c r="L237" s="218" t="s">
        <v>2344</v>
      </c>
      <c r="M237" s="95"/>
      <c r="N237" s="96"/>
      <c r="O237" s="97"/>
      <c r="P237" s="46"/>
      <c r="R237" s="46"/>
      <c r="S237" s="46"/>
      <c r="T237" s="46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6"/>
        <v>3486094</v>
      </c>
      <c r="G238" s="104">
        <v>1271575</v>
      </c>
      <c r="H238" s="104">
        <v>600791</v>
      </c>
      <c r="I238" s="104">
        <v>0</v>
      </c>
      <c r="J238" s="104">
        <v>1613728</v>
      </c>
      <c r="K238" s="36"/>
      <c r="L238" s="218" t="s">
        <v>2348</v>
      </c>
      <c r="M238" s="95"/>
      <c r="N238" s="96"/>
      <c r="O238" s="78"/>
      <c r="P238" s="46"/>
      <c r="R238" s="75"/>
      <c r="S238" s="75"/>
      <c r="T238" s="75"/>
      <c r="U238" s="75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6"/>
        <v>75000</v>
      </c>
      <c r="G239" s="104">
        <v>0</v>
      </c>
      <c r="H239" s="104">
        <v>0</v>
      </c>
      <c r="I239" s="104">
        <v>75000</v>
      </c>
      <c r="J239" s="104">
        <v>0</v>
      </c>
      <c r="K239" s="36"/>
      <c r="L239" s="218" t="s">
        <v>2342</v>
      </c>
      <c r="M239" s="95"/>
      <c r="N239" s="96"/>
      <c r="O239" s="78"/>
      <c r="P239" s="46"/>
      <c r="R239" s="75"/>
      <c r="S239" s="75"/>
      <c r="T239" s="75"/>
      <c r="U239" s="75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6"/>
        <v>4264671</v>
      </c>
      <c r="G240" s="104">
        <v>0</v>
      </c>
      <c r="H240" s="104">
        <v>3741981</v>
      </c>
      <c r="I240" s="104">
        <v>0</v>
      </c>
      <c r="J240" s="104">
        <v>522690</v>
      </c>
      <c r="K240" s="36"/>
      <c r="L240" s="218" t="s">
        <v>2348</v>
      </c>
      <c r="M240" s="95"/>
      <c r="N240" s="96"/>
      <c r="O240" s="78"/>
      <c r="P240" s="46"/>
      <c r="R240" s="75"/>
      <c r="S240" s="75"/>
      <c r="T240" s="75"/>
      <c r="U240" s="75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6"/>
        <v>1676979</v>
      </c>
      <c r="G241" s="104">
        <v>40000</v>
      </c>
      <c r="H241" s="104">
        <v>1636979</v>
      </c>
      <c r="I241" s="104">
        <v>0</v>
      </c>
      <c r="J241" s="104">
        <v>0</v>
      </c>
      <c r="K241" s="50"/>
      <c r="L241" s="218" t="s">
        <v>2344</v>
      </c>
      <c r="M241" s="95"/>
      <c r="N241" s="96"/>
      <c r="O241" s="78"/>
      <c r="P241" s="46"/>
      <c r="R241" s="75"/>
      <c r="S241" s="75"/>
      <c r="T241" s="75"/>
      <c r="U241" s="75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6"/>
        <v>6962455</v>
      </c>
      <c r="G242" s="104">
        <v>1585800</v>
      </c>
      <c r="H242" s="104">
        <v>3433419</v>
      </c>
      <c r="I242" s="104">
        <v>120500</v>
      </c>
      <c r="J242" s="104">
        <v>1822736</v>
      </c>
      <c r="K242" s="36"/>
      <c r="L242" s="218" t="s">
        <v>2344</v>
      </c>
      <c r="M242" s="95"/>
      <c r="N242" s="96"/>
      <c r="O242" s="78"/>
      <c r="P242" s="46"/>
      <c r="R242" s="75"/>
      <c r="S242" s="75"/>
      <c r="T242" s="75"/>
      <c r="U242" s="75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6"/>
        <v>6480741</v>
      </c>
      <c r="G243" s="104">
        <v>1303200</v>
      </c>
      <c r="H243" s="104">
        <v>4276877</v>
      </c>
      <c r="I243" s="104">
        <v>302600</v>
      </c>
      <c r="J243" s="104">
        <v>598064</v>
      </c>
      <c r="K243" s="36"/>
      <c r="L243" s="218" t="s">
        <v>2348</v>
      </c>
      <c r="M243" s="95"/>
      <c r="N243" s="96"/>
      <c r="O243" s="78"/>
      <c r="P243" s="46"/>
      <c r="R243" s="75"/>
      <c r="S243" s="75"/>
      <c r="T243" s="75"/>
      <c r="U243" s="75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6"/>
        <v>23357016</v>
      </c>
      <c r="G244" s="104">
        <v>1524502</v>
      </c>
      <c r="H244" s="104">
        <v>2291207</v>
      </c>
      <c r="I244" s="104">
        <v>759500</v>
      </c>
      <c r="J244" s="104">
        <v>18781807</v>
      </c>
      <c r="K244" s="36"/>
      <c r="L244" s="218" t="s">
        <v>2344</v>
      </c>
      <c r="M244" s="95"/>
      <c r="N244" s="96"/>
      <c r="O244" s="78"/>
      <c r="P244" s="46"/>
      <c r="R244" s="75"/>
      <c r="S244" s="75"/>
      <c r="T244" s="75"/>
      <c r="U244" s="75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6"/>
        <v>1795690</v>
      </c>
      <c r="G245" s="104">
        <v>1274001</v>
      </c>
      <c r="H245" s="104">
        <v>493189</v>
      </c>
      <c r="I245" s="104">
        <v>0</v>
      </c>
      <c r="J245" s="104">
        <v>28500</v>
      </c>
      <c r="K245" s="36"/>
      <c r="L245" s="218" t="s">
        <v>2344</v>
      </c>
      <c r="M245" s="95"/>
      <c r="N245" s="96"/>
      <c r="O245" s="97"/>
      <c r="P245" s="46"/>
      <c r="R245" s="75"/>
      <c r="S245" s="75"/>
      <c r="T245" s="75"/>
      <c r="U245" s="75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6"/>
        <v>1009490</v>
      </c>
      <c r="G246" s="104">
        <v>0</v>
      </c>
      <c r="H246" s="104">
        <v>848119</v>
      </c>
      <c r="I246" s="104">
        <v>0</v>
      </c>
      <c r="J246" s="104">
        <v>161371</v>
      </c>
      <c r="K246" s="36"/>
      <c r="L246" s="218" t="s">
        <v>2344</v>
      </c>
      <c r="M246" s="95"/>
      <c r="N246" s="96"/>
      <c r="O246" s="78"/>
      <c r="P246" s="46"/>
      <c r="R246" s="75"/>
      <c r="S246" s="75"/>
      <c r="T246" s="75"/>
      <c r="U246" s="75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 t="s">
        <v>9</v>
      </c>
      <c r="G247" s="103" t="s">
        <v>9</v>
      </c>
      <c r="H247" s="103" t="s">
        <v>9</v>
      </c>
      <c r="I247" s="103" t="s">
        <v>9</v>
      </c>
      <c r="J247" s="103" t="s">
        <v>9</v>
      </c>
      <c r="K247" s="36"/>
      <c r="L247" s="219" t="s">
        <v>9</v>
      </c>
      <c r="M247" s="95"/>
      <c r="N247" s="96"/>
      <c r="O247" s="78"/>
      <c r="P247" s="46"/>
      <c r="R247" s="75"/>
      <c r="S247" s="75"/>
      <c r="T247" s="75"/>
      <c r="U247" s="75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>G248+H248+I248+J248</f>
        <v>788922</v>
      </c>
      <c r="G248" s="104">
        <v>0</v>
      </c>
      <c r="H248" s="104">
        <v>280688</v>
      </c>
      <c r="I248" s="104">
        <v>0</v>
      </c>
      <c r="J248" s="104">
        <v>508234</v>
      </c>
      <c r="K248" s="36"/>
      <c r="L248" s="218" t="s">
        <v>2344</v>
      </c>
      <c r="M248" s="95"/>
      <c r="N248" s="96"/>
      <c r="O248" s="78"/>
      <c r="P248" s="46"/>
      <c r="R248" s="75"/>
      <c r="S248" s="75"/>
      <c r="T248" s="75"/>
      <c r="U248" s="75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>G249+H249+I249+J249</f>
        <v>1227318</v>
      </c>
      <c r="G249" s="104">
        <v>16600</v>
      </c>
      <c r="H249" s="104">
        <v>1171031</v>
      </c>
      <c r="I249" s="104">
        <v>26665</v>
      </c>
      <c r="J249" s="104">
        <v>13022</v>
      </c>
      <c r="K249" s="36"/>
      <c r="L249" s="218" t="s">
        <v>2344</v>
      </c>
      <c r="M249" s="95"/>
      <c r="N249" s="96"/>
      <c r="O249" s="97"/>
      <c r="P249" s="46"/>
      <c r="R249" s="75"/>
      <c r="S249" s="75"/>
      <c r="T249" s="75"/>
      <c r="U249" s="75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>G250+H250+I250+J250</f>
        <v>488356</v>
      </c>
      <c r="G250" s="104">
        <v>0</v>
      </c>
      <c r="H250" s="104">
        <v>475756</v>
      </c>
      <c r="I250" s="104">
        <v>0</v>
      </c>
      <c r="J250" s="104">
        <v>12600</v>
      </c>
      <c r="K250" s="36"/>
      <c r="L250" s="218" t="s">
        <v>2342</v>
      </c>
      <c r="M250" s="95"/>
      <c r="N250" s="96"/>
      <c r="O250" s="97"/>
      <c r="P250" s="46"/>
      <c r="R250" s="75"/>
      <c r="S250" s="75"/>
      <c r="T250" s="75"/>
      <c r="U250" s="75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>G251+H251+I251+J251</f>
        <v>2689838</v>
      </c>
      <c r="G251" s="104">
        <v>0</v>
      </c>
      <c r="H251" s="104">
        <v>2546338</v>
      </c>
      <c r="I251" s="104">
        <v>16000</v>
      </c>
      <c r="J251" s="104">
        <v>127500</v>
      </c>
      <c r="K251" s="36"/>
      <c r="L251" s="218" t="s">
        <v>2344</v>
      </c>
      <c r="M251" s="95"/>
      <c r="N251" s="96"/>
      <c r="O251" s="78"/>
      <c r="P251" s="46"/>
      <c r="R251" s="75"/>
      <c r="S251" s="75"/>
      <c r="T251" s="75"/>
      <c r="U251" s="75"/>
    </row>
    <row r="252" spans="1:21" s="5" customFormat="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>G252+H252+I252+J252</f>
        <v>2135135</v>
      </c>
      <c r="G252" s="104">
        <v>37530</v>
      </c>
      <c r="H252" s="104">
        <v>1756328</v>
      </c>
      <c r="I252" s="104">
        <v>139506</v>
      </c>
      <c r="J252" s="104">
        <v>201771</v>
      </c>
      <c r="K252" s="36"/>
      <c r="L252" s="218" t="s">
        <v>2344</v>
      </c>
      <c r="M252" s="95"/>
      <c r="N252" s="96"/>
      <c r="O252" s="78"/>
      <c r="P252" s="46"/>
      <c r="R252" s="46"/>
      <c r="S252" s="46"/>
      <c r="T252" s="46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19" t="s">
        <v>9</v>
      </c>
      <c r="M253" s="95"/>
      <c r="N253" s="96"/>
      <c r="O253" s="97"/>
      <c r="P253" s="46"/>
      <c r="R253" s="75"/>
      <c r="S253" s="75"/>
      <c r="T253" s="75"/>
      <c r="U253" s="75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7" ref="F254:F285">G254+H254+I254+J254</f>
        <v>2893008</v>
      </c>
      <c r="G254" s="104">
        <v>22300</v>
      </c>
      <c r="H254" s="104">
        <v>961893</v>
      </c>
      <c r="I254" s="104">
        <v>922040</v>
      </c>
      <c r="J254" s="104">
        <v>986775</v>
      </c>
      <c r="K254" s="36"/>
      <c r="L254" s="218" t="s">
        <v>2344</v>
      </c>
      <c r="M254" s="95"/>
      <c r="N254" s="96"/>
      <c r="O254" s="97"/>
      <c r="P254" s="46"/>
      <c r="R254" s="75"/>
      <c r="S254" s="75"/>
      <c r="T254" s="75"/>
      <c r="U254" s="75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7"/>
        <v>1000217</v>
      </c>
      <c r="G255" s="104">
        <v>378000</v>
      </c>
      <c r="H255" s="104">
        <v>378074</v>
      </c>
      <c r="I255" s="104">
        <v>22240</v>
      </c>
      <c r="J255" s="104">
        <v>221903</v>
      </c>
      <c r="K255" s="36"/>
      <c r="L255" s="218" t="s">
        <v>2348</v>
      </c>
      <c r="M255" s="95"/>
      <c r="N255" s="96"/>
      <c r="O255" s="97"/>
      <c r="P255" s="46"/>
      <c r="R255" s="75"/>
      <c r="S255" s="75"/>
      <c r="T255" s="75"/>
      <c r="U255" s="75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7"/>
        <v>363302</v>
      </c>
      <c r="G256" s="104">
        <v>214500</v>
      </c>
      <c r="H256" s="104">
        <v>35600</v>
      </c>
      <c r="I256" s="104">
        <v>0</v>
      </c>
      <c r="J256" s="104">
        <v>113202</v>
      </c>
      <c r="K256" s="36"/>
      <c r="L256" s="218" t="s">
        <v>2344</v>
      </c>
      <c r="M256" s="95"/>
      <c r="N256" s="96"/>
      <c r="O256" s="97"/>
      <c r="P256" s="46"/>
      <c r="R256" s="75"/>
      <c r="S256" s="75"/>
      <c r="T256" s="75"/>
      <c r="U256" s="75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7"/>
        <v>2111265</v>
      </c>
      <c r="G257" s="104">
        <v>1000</v>
      </c>
      <c r="H257" s="104">
        <v>615305</v>
      </c>
      <c r="I257" s="104">
        <v>30000</v>
      </c>
      <c r="J257" s="104">
        <v>1464960</v>
      </c>
      <c r="K257" s="36"/>
      <c r="L257" s="218" t="s">
        <v>2348</v>
      </c>
      <c r="M257" s="95"/>
      <c r="N257" s="96"/>
      <c r="O257" s="78"/>
      <c r="P257" s="46"/>
      <c r="R257" s="75"/>
      <c r="S257" s="75"/>
      <c r="T257" s="75"/>
      <c r="U257" s="75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7"/>
        <v>1879327</v>
      </c>
      <c r="G258" s="104">
        <v>219235</v>
      </c>
      <c r="H258" s="104">
        <v>420347</v>
      </c>
      <c r="I258" s="104">
        <v>0</v>
      </c>
      <c r="J258" s="104">
        <v>1239745</v>
      </c>
      <c r="K258" s="36"/>
      <c r="L258" s="218" t="s">
        <v>2348</v>
      </c>
      <c r="M258" s="95"/>
      <c r="N258" s="96"/>
      <c r="O258" s="97"/>
      <c r="P258" s="46"/>
      <c r="R258" s="75"/>
      <c r="S258" s="75"/>
      <c r="T258" s="75"/>
      <c r="U258" s="75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7"/>
        <v>3408743</v>
      </c>
      <c r="G259" s="104">
        <v>0</v>
      </c>
      <c r="H259" s="104">
        <v>239502</v>
      </c>
      <c r="I259" s="104">
        <v>3156002</v>
      </c>
      <c r="J259" s="104">
        <v>13239</v>
      </c>
      <c r="K259" s="36"/>
      <c r="L259" s="218" t="s">
        <v>2348</v>
      </c>
      <c r="M259" s="95"/>
      <c r="N259" s="96"/>
      <c r="O259" s="78"/>
      <c r="P259" s="46"/>
      <c r="R259" s="75"/>
      <c r="S259" s="75"/>
      <c r="T259" s="75"/>
      <c r="U259" s="75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7"/>
        <v>1582715</v>
      </c>
      <c r="G260" s="104">
        <v>354693</v>
      </c>
      <c r="H260" s="104">
        <v>309647</v>
      </c>
      <c r="I260" s="104">
        <v>180000</v>
      </c>
      <c r="J260" s="104">
        <v>738375</v>
      </c>
      <c r="K260" s="36"/>
      <c r="L260" s="218" t="s">
        <v>2344</v>
      </c>
      <c r="M260" s="95"/>
      <c r="N260" s="96"/>
      <c r="O260" s="78"/>
      <c r="P260" s="46"/>
      <c r="R260" s="75"/>
      <c r="S260" s="75"/>
      <c r="T260" s="75"/>
      <c r="U260" s="75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7"/>
        <v>699783</v>
      </c>
      <c r="G261" s="104">
        <v>15000</v>
      </c>
      <c r="H261" s="104">
        <v>252646</v>
      </c>
      <c r="I261" s="104">
        <v>0</v>
      </c>
      <c r="J261" s="104">
        <v>432137</v>
      </c>
      <c r="K261" s="36"/>
      <c r="L261" s="218" t="s">
        <v>2348</v>
      </c>
      <c r="M261" s="95"/>
      <c r="N261" s="96"/>
      <c r="O261" s="78"/>
      <c r="P261" s="46"/>
      <c r="R261" s="75"/>
      <c r="S261" s="75"/>
      <c r="T261" s="75"/>
      <c r="U261" s="75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7"/>
        <v>775975</v>
      </c>
      <c r="G262" s="104">
        <v>118500</v>
      </c>
      <c r="H262" s="104">
        <v>604675</v>
      </c>
      <c r="I262" s="104">
        <v>0</v>
      </c>
      <c r="J262" s="104">
        <v>52800</v>
      </c>
      <c r="K262" s="36"/>
      <c r="L262" s="218" t="s">
        <v>2348</v>
      </c>
      <c r="M262" s="95"/>
      <c r="N262" s="96"/>
      <c r="O262" s="97"/>
      <c r="P262" s="46"/>
      <c r="R262" s="75"/>
      <c r="S262" s="75"/>
      <c r="T262" s="75"/>
      <c r="U262" s="75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7"/>
        <v>1653166</v>
      </c>
      <c r="G263" s="104">
        <v>335131</v>
      </c>
      <c r="H263" s="104">
        <v>1167504</v>
      </c>
      <c r="I263" s="104">
        <v>41000</v>
      </c>
      <c r="J263" s="104">
        <v>109531</v>
      </c>
      <c r="K263" s="36"/>
      <c r="L263" s="218" t="s">
        <v>2344</v>
      </c>
      <c r="M263" s="95"/>
      <c r="N263" s="96"/>
      <c r="O263" s="78"/>
      <c r="P263" s="46"/>
      <c r="R263" s="75"/>
      <c r="S263" s="75"/>
      <c r="T263" s="75"/>
      <c r="U263" s="75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7"/>
        <v>99350</v>
      </c>
      <c r="G264" s="104">
        <v>0</v>
      </c>
      <c r="H264" s="104">
        <v>99350</v>
      </c>
      <c r="I264" s="104">
        <v>0</v>
      </c>
      <c r="J264" s="104">
        <v>0</v>
      </c>
      <c r="K264" s="36"/>
      <c r="L264" s="218" t="s">
        <v>2344</v>
      </c>
      <c r="M264" s="95"/>
      <c r="N264" s="96"/>
      <c r="O264" s="78"/>
      <c r="P264" s="46"/>
      <c r="R264" s="75"/>
      <c r="S264" s="75"/>
      <c r="T264" s="75"/>
      <c r="U264" s="75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7"/>
        <v>129014</v>
      </c>
      <c r="G265" s="104">
        <v>0</v>
      </c>
      <c r="H265" s="104">
        <v>89514</v>
      </c>
      <c r="I265" s="104">
        <v>0</v>
      </c>
      <c r="J265" s="104">
        <v>39500</v>
      </c>
      <c r="K265" s="36"/>
      <c r="L265" s="218" t="s">
        <v>2348</v>
      </c>
      <c r="M265" s="95"/>
      <c r="N265" s="96"/>
      <c r="O265" s="97"/>
      <c r="P265" s="46"/>
      <c r="R265" s="75"/>
      <c r="S265" s="75"/>
      <c r="T265" s="75"/>
      <c r="U265" s="75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7"/>
        <v>254969</v>
      </c>
      <c r="G266" s="104">
        <v>0</v>
      </c>
      <c r="H266" s="104">
        <v>233646</v>
      </c>
      <c r="I266" s="104">
        <v>0</v>
      </c>
      <c r="J266" s="104">
        <v>21323</v>
      </c>
      <c r="K266" s="36"/>
      <c r="L266" s="218" t="s">
        <v>2344</v>
      </c>
      <c r="M266" s="95"/>
      <c r="N266" s="96"/>
      <c r="O266" s="78"/>
      <c r="P266" s="46"/>
      <c r="R266" s="75"/>
      <c r="S266" s="75"/>
      <c r="T266" s="75"/>
      <c r="U266" s="75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7"/>
        <v>138387</v>
      </c>
      <c r="G267" s="104">
        <v>0</v>
      </c>
      <c r="H267" s="104">
        <v>128187</v>
      </c>
      <c r="I267" s="104">
        <v>0</v>
      </c>
      <c r="J267" s="104">
        <v>10200</v>
      </c>
      <c r="K267" s="36"/>
      <c r="L267" s="218" t="s">
        <v>2348</v>
      </c>
      <c r="M267" s="95"/>
      <c r="N267" s="96"/>
      <c r="O267" s="78"/>
      <c r="P267" s="46"/>
      <c r="R267" s="75"/>
      <c r="S267" s="75"/>
      <c r="T267" s="75"/>
      <c r="U267" s="75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7"/>
        <v>191934</v>
      </c>
      <c r="G268" s="104">
        <v>0</v>
      </c>
      <c r="H268" s="104">
        <v>161934</v>
      </c>
      <c r="I268" s="104">
        <v>28000</v>
      </c>
      <c r="J268" s="104">
        <v>2000</v>
      </c>
      <c r="K268" s="36"/>
      <c r="L268" s="218" t="s">
        <v>2344</v>
      </c>
      <c r="M268" s="95"/>
      <c r="N268" s="96"/>
      <c r="O268" s="97"/>
      <c r="P268" s="46"/>
      <c r="R268" s="75"/>
      <c r="S268" s="75"/>
      <c r="T268" s="75"/>
      <c r="U268" s="75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3">
        <f t="shared" si="7"/>
        <v>121142</v>
      </c>
      <c r="G269" s="104">
        <v>0</v>
      </c>
      <c r="H269" s="104">
        <v>7700</v>
      </c>
      <c r="I269" s="104">
        <v>0</v>
      </c>
      <c r="J269" s="104">
        <v>113442</v>
      </c>
      <c r="K269" s="36"/>
      <c r="L269" s="218" t="s">
        <v>2348</v>
      </c>
      <c r="M269" s="95"/>
      <c r="N269" s="96"/>
      <c r="O269" s="78"/>
      <c r="P269" s="46"/>
      <c r="R269" s="75"/>
      <c r="S269" s="75"/>
      <c r="T269" s="75"/>
      <c r="U269" s="75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7"/>
        <v>5316672</v>
      </c>
      <c r="G270" s="104">
        <v>935000</v>
      </c>
      <c r="H270" s="104">
        <v>1777675</v>
      </c>
      <c r="I270" s="104">
        <v>0</v>
      </c>
      <c r="J270" s="104">
        <v>2603997</v>
      </c>
      <c r="K270" s="36"/>
      <c r="L270" s="218" t="s">
        <v>2344</v>
      </c>
      <c r="M270" s="95"/>
      <c r="N270" s="96"/>
      <c r="O270" s="78"/>
      <c r="P270" s="46"/>
      <c r="R270" s="75"/>
      <c r="S270" s="75"/>
      <c r="T270" s="75"/>
      <c r="U270" s="75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7"/>
        <v>82988</v>
      </c>
      <c r="G271" s="104">
        <v>0</v>
      </c>
      <c r="H271" s="104">
        <v>82988</v>
      </c>
      <c r="I271" s="104">
        <v>0</v>
      </c>
      <c r="J271" s="104">
        <v>0</v>
      </c>
      <c r="K271" s="36"/>
      <c r="L271" s="218" t="s">
        <v>2348</v>
      </c>
      <c r="M271" s="95"/>
      <c r="N271" s="96"/>
      <c r="O271" s="78"/>
      <c r="P271" s="46"/>
      <c r="R271" s="75"/>
      <c r="S271" s="75"/>
      <c r="T271" s="75"/>
      <c r="U271" s="75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7"/>
        <v>3346172</v>
      </c>
      <c r="G272" s="104">
        <v>243195</v>
      </c>
      <c r="H272" s="104">
        <v>606393</v>
      </c>
      <c r="I272" s="104">
        <v>6900</v>
      </c>
      <c r="J272" s="104">
        <v>2489684</v>
      </c>
      <c r="K272" s="36"/>
      <c r="L272" s="218" t="s">
        <v>2344</v>
      </c>
      <c r="M272" s="95"/>
      <c r="N272" s="96"/>
      <c r="O272" s="78"/>
      <c r="P272" s="46"/>
      <c r="R272" s="75"/>
      <c r="S272" s="75"/>
      <c r="T272" s="75"/>
      <c r="U272" s="75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7"/>
        <v>27219</v>
      </c>
      <c r="G273" s="104">
        <v>0</v>
      </c>
      <c r="H273" s="104">
        <v>27219</v>
      </c>
      <c r="I273" s="104">
        <v>0</v>
      </c>
      <c r="J273" s="104">
        <v>0</v>
      </c>
      <c r="K273" s="36"/>
      <c r="L273" s="218" t="s">
        <v>2348</v>
      </c>
      <c r="M273" s="95"/>
      <c r="N273" s="96"/>
      <c r="O273" s="78"/>
      <c r="P273" s="46"/>
      <c r="R273" s="75"/>
      <c r="S273" s="75"/>
      <c r="T273" s="75"/>
      <c r="U273" s="75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7"/>
        <v>828614</v>
      </c>
      <c r="G274" s="104">
        <v>0</v>
      </c>
      <c r="H274" s="104">
        <v>258850</v>
      </c>
      <c r="I274" s="104">
        <v>0</v>
      </c>
      <c r="J274" s="104">
        <v>569764</v>
      </c>
      <c r="K274" s="36"/>
      <c r="L274" s="218" t="s">
        <v>2344</v>
      </c>
      <c r="M274" s="95"/>
      <c r="N274" s="96"/>
      <c r="O274" s="97"/>
      <c r="P274" s="46"/>
      <c r="R274" s="75"/>
      <c r="S274" s="75"/>
      <c r="T274" s="75"/>
      <c r="U274" s="75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7"/>
        <v>89277</v>
      </c>
      <c r="G275" s="104">
        <v>0</v>
      </c>
      <c r="H275" s="104">
        <v>88777</v>
      </c>
      <c r="I275" s="104">
        <v>0</v>
      </c>
      <c r="J275" s="104">
        <v>500</v>
      </c>
      <c r="K275" s="36"/>
      <c r="L275" s="218" t="s">
        <v>2344</v>
      </c>
      <c r="M275" s="95"/>
      <c r="N275" s="96"/>
      <c r="O275" s="97"/>
      <c r="P275" s="46"/>
      <c r="R275" s="75"/>
      <c r="S275" s="75"/>
      <c r="T275" s="75"/>
      <c r="U275" s="75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7"/>
        <v>889659</v>
      </c>
      <c r="G276" s="104">
        <v>146700</v>
      </c>
      <c r="H276" s="104">
        <v>23749</v>
      </c>
      <c r="I276" s="104">
        <v>0</v>
      </c>
      <c r="J276" s="104">
        <v>719210</v>
      </c>
      <c r="K276" s="36"/>
      <c r="L276" s="218" t="s">
        <v>2348</v>
      </c>
      <c r="M276" s="95"/>
      <c r="N276" s="96"/>
      <c r="O276" s="78"/>
      <c r="P276" s="46"/>
      <c r="R276" s="75"/>
      <c r="S276" s="75"/>
      <c r="T276" s="75"/>
      <c r="U276" s="75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7"/>
        <v>6146733</v>
      </c>
      <c r="G277" s="104">
        <v>329100</v>
      </c>
      <c r="H277" s="104">
        <v>1736327</v>
      </c>
      <c r="I277" s="104">
        <v>1990000</v>
      </c>
      <c r="J277" s="104">
        <v>2091306</v>
      </c>
      <c r="K277" s="36"/>
      <c r="L277" s="218" t="s">
        <v>2344</v>
      </c>
      <c r="M277" s="95"/>
      <c r="N277" s="96"/>
      <c r="O277" s="97"/>
      <c r="P277" s="46"/>
      <c r="R277" s="75"/>
      <c r="S277" s="75"/>
      <c r="T277" s="75"/>
      <c r="U277" s="75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7"/>
        <v>3591</v>
      </c>
      <c r="G278" s="104">
        <v>0</v>
      </c>
      <c r="H278" s="104">
        <v>3591</v>
      </c>
      <c r="I278" s="104">
        <v>0</v>
      </c>
      <c r="J278" s="104">
        <v>0</v>
      </c>
      <c r="K278" s="36"/>
      <c r="L278" s="218" t="s">
        <v>2344</v>
      </c>
      <c r="M278" s="95"/>
      <c r="N278" s="96"/>
      <c r="O278" s="78"/>
      <c r="P278" s="46"/>
      <c r="R278" s="75"/>
      <c r="S278" s="75"/>
      <c r="T278" s="75"/>
      <c r="U278" s="75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7"/>
        <v>326951</v>
      </c>
      <c r="G279" s="104">
        <v>0</v>
      </c>
      <c r="H279" s="104">
        <v>164450</v>
      </c>
      <c r="I279" s="104">
        <v>0</v>
      </c>
      <c r="J279" s="104">
        <v>162501</v>
      </c>
      <c r="K279" s="36"/>
      <c r="L279" s="218" t="s">
        <v>2344</v>
      </c>
      <c r="M279" s="95"/>
      <c r="N279" s="96"/>
      <c r="O279" s="97"/>
      <c r="P279" s="46"/>
      <c r="R279" s="75"/>
      <c r="S279" s="75"/>
      <c r="T279" s="75"/>
      <c r="U279" s="75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7"/>
        <v>280878</v>
      </c>
      <c r="G280" s="104">
        <v>11000</v>
      </c>
      <c r="H280" s="104">
        <v>147048</v>
      </c>
      <c r="I280" s="104">
        <v>50000</v>
      </c>
      <c r="J280" s="104">
        <v>72830</v>
      </c>
      <c r="K280" s="36"/>
      <c r="L280" s="218" t="s">
        <v>2344</v>
      </c>
      <c r="M280" s="95"/>
      <c r="N280" s="96"/>
      <c r="O280" s="97"/>
      <c r="P280" s="46"/>
      <c r="R280" s="75"/>
      <c r="S280" s="75"/>
      <c r="T280" s="75"/>
      <c r="U280" s="75"/>
    </row>
    <row r="281" spans="1:21" s="5" customFormat="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7"/>
        <v>5310635</v>
      </c>
      <c r="G281" s="104">
        <v>0</v>
      </c>
      <c r="H281" s="104">
        <v>3695726</v>
      </c>
      <c r="I281" s="104">
        <v>0</v>
      </c>
      <c r="J281" s="104">
        <v>1614909</v>
      </c>
      <c r="K281" s="36"/>
      <c r="L281" s="218" t="s">
        <v>2344</v>
      </c>
      <c r="M281" s="95"/>
      <c r="N281" s="96"/>
      <c r="O281" s="97"/>
      <c r="P281" s="46"/>
      <c r="R281" s="46"/>
      <c r="S281" s="46"/>
      <c r="T281" s="46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7"/>
        <v>36600406</v>
      </c>
      <c r="G282" s="104">
        <v>6612700</v>
      </c>
      <c r="H282" s="104">
        <v>12503737</v>
      </c>
      <c r="I282" s="104">
        <v>0</v>
      </c>
      <c r="J282" s="104">
        <v>17483969</v>
      </c>
      <c r="K282" s="36"/>
      <c r="L282" s="218" t="s">
        <v>2344</v>
      </c>
      <c r="M282" s="95"/>
      <c r="N282" s="96"/>
      <c r="O282" s="78"/>
      <c r="P282" s="46"/>
      <c r="R282" s="75"/>
      <c r="S282" s="75"/>
      <c r="T282" s="75"/>
      <c r="U282" s="75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7"/>
        <v>3280897</v>
      </c>
      <c r="G283" s="104">
        <v>288950</v>
      </c>
      <c r="H283" s="104">
        <v>301797</v>
      </c>
      <c r="I283" s="104">
        <v>2626800</v>
      </c>
      <c r="J283" s="104">
        <v>63350</v>
      </c>
      <c r="K283" s="36"/>
      <c r="L283" s="218" t="s">
        <v>2348</v>
      </c>
      <c r="M283" s="95"/>
      <c r="N283" s="96"/>
      <c r="O283" s="97"/>
      <c r="P283" s="46"/>
      <c r="R283" s="75"/>
      <c r="S283" s="75"/>
      <c r="T283" s="75"/>
      <c r="U283" s="75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7"/>
        <v>21020710</v>
      </c>
      <c r="G284" s="104">
        <v>14194000</v>
      </c>
      <c r="H284" s="104">
        <v>1063428</v>
      </c>
      <c r="I284" s="104">
        <v>1330000</v>
      </c>
      <c r="J284" s="104">
        <v>4433282</v>
      </c>
      <c r="K284" s="36"/>
      <c r="L284" s="218" t="s">
        <v>2348</v>
      </c>
      <c r="M284" s="95"/>
      <c r="N284" s="96"/>
      <c r="O284" s="97"/>
      <c r="P284" s="46"/>
      <c r="R284" s="75"/>
      <c r="S284" s="75"/>
      <c r="T284" s="75"/>
      <c r="U284" s="75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7"/>
        <v>5140459</v>
      </c>
      <c r="G285" s="104">
        <v>106800</v>
      </c>
      <c r="H285" s="104">
        <v>785128</v>
      </c>
      <c r="I285" s="104">
        <v>0</v>
      </c>
      <c r="J285" s="104">
        <v>4248531</v>
      </c>
      <c r="K285" s="36"/>
      <c r="L285" s="218" t="s">
        <v>2344</v>
      </c>
      <c r="M285" s="95"/>
      <c r="N285" s="96"/>
      <c r="O285" s="78"/>
      <c r="P285" s="46"/>
      <c r="R285" s="75"/>
      <c r="S285" s="75"/>
      <c r="T285" s="75"/>
      <c r="U285" s="75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 t="s">
        <v>9</v>
      </c>
      <c r="G286" s="103" t="s">
        <v>9</v>
      </c>
      <c r="H286" s="103" t="s">
        <v>9</v>
      </c>
      <c r="I286" s="103" t="s">
        <v>9</v>
      </c>
      <c r="J286" s="103" t="s">
        <v>9</v>
      </c>
      <c r="K286" s="36"/>
      <c r="L286" s="219" t="s">
        <v>9</v>
      </c>
      <c r="M286" s="95"/>
      <c r="N286" s="96"/>
      <c r="O286" s="97"/>
      <c r="P286" s="46"/>
      <c r="R286" s="75"/>
      <c r="S286" s="75"/>
      <c r="T286" s="75"/>
      <c r="U286" s="75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 t="s">
        <v>9</v>
      </c>
      <c r="G287" s="103" t="s">
        <v>9</v>
      </c>
      <c r="H287" s="103" t="s">
        <v>9</v>
      </c>
      <c r="I287" s="103" t="s">
        <v>9</v>
      </c>
      <c r="J287" s="103" t="s">
        <v>9</v>
      </c>
      <c r="K287" s="36"/>
      <c r="L287" s="219" t="s">
        <v>9</v>
      </c>
      <c r="M287" s="95"/>
      <c r="N287" s="96"/>
      <c r="O287" s="97"/>
      <c r="P287" s="46"/>
      <c r="R287" s="75"/>
      <c r="S287" s="75"/>
      <c r="T287" s="75"/>
      <c r="U287" s="75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aca="true" t="shared" si="8" ref="F288:F310">G288+H288+I288+J288</f>
        <v>1709035</v>
      </c>
      <c r="G288" s="104">
        <v>0</v>
      </c>
      <c r="H288" s="104">
        <v>1320605</v>
      </c>
      <c r="I288" s="104">
        <v>60000</v>
      </c>
      <c r="J288" s="104">
        <v>328430</v>
      </c>
      <c r="K288" s="36"/>
      <c r="L288" s="218" t="s">
        <v>2344</v>
      </c>
      <c r="M288" s="95"/>
      <c r="N288" s="96"/>
      <c r="O288" s="78"/>
      <c r="P288" s="46"/>
      <c r="R288" s="75"/>
      <c r="S288" s="75"/>
      <c r="T288" s="75"/>
      <c r="U288" s="75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8"/>
        <v>480313</v>
      </c>
      <c r="G289" s="104">
        <v>0</v>
      </c>
      <c r="H289" s="104">
        <v>150748</v>
      </c>
      <c r="I289" s="104">
        <v>29600</v>
      </c>
      <c r="J289" s="104">
        <v>299965</v>
      </c>
      <c r="K289" s="36"/>
      <c r="L289" s="218" t="s">
        <v>2344</v>
      </c>
      <c r="M289" s="95"/>
      <c r="N289" s="96"/>
      <c r="O289" s="97"/>
      <c r="P289" s="46"/>
      <c r="R289" s="75"/>
      <c r="S289" s="75"/>
      <c r="T289" s="75"/>
      <c r="U289" s="75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8"/>
        <v>323717</v>
      </c>
      <c r="G290" s="104">
        <v>0</v>
      </c>
      <c r="H290" s="104">
        <v>190750</v>
      </c>
      <c r="I290" s="104">
        <v>2400</v>
      </c>
      <c r="J290" s="104">
        <v>130567</v>
      </c>
      <c r="K290" s="36"/>
      <c r="L290" s="218" t="s">
        <v>2344</v>
      </c>
      <c r="M290" s="95"/>
      <c r="N290" s="96"/>
      <c r="O290" s="97"/>
      <c r="P290" s="46"/>
      <c r="R290" s="75"/>
      <c r="S290" s="75"/>
      <c r="T290" s="75"/>
      <c r="U290" s="75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8"/>
        <v>23501</v>
      </c>
      <c r="G291" s="104">
        <v>0</v>
      </c>
      <c r="H291" s="104">
        <v>18550</v>
      </c>
      <c r="I291" s="104">
        <v>0</v>
      </c>
      <c r="J291" s="104">
        <v>4951</v>
      </c>
      <c r="K291" s="36"/>
      <c r="L291" s="218" t="s">
        <v>2344</v>
      </c>
      <c r="M291" s="95"/>
      <c r="N291" s="96"/>
      <c r="O291" s="78"/>
      <c r="P291" s="46"/>
      <c r="R291" s="75"/>
      <c r="S291" s="75"/>
      <c r="T291" s="75"/>
      <c r="U291" s="75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8"/>
        <v>42499</v>
      </c>
      <c r="G292" s="104">
        <v>0</v>
      </c>
      <c r="H292" s="104">
        <v>40699</v>
      </c>
      <c r="I292" s="104">
        <v>0</v>
      </c>
      <c r="J292" s="104">
        <v>1800</v>
      </c>
      <c r="K292" s="36"/>
      <c r="L292" s="218" t="s">
        <v>2344</v>
      </c>
      <c r="M292" s="95"/>
      <c r="N292" s="96"/>
      <c r="O292" s="78"/>
      <c r="P292" s="46"/>
      <c r="R292" s="75"/>
      <c r="S292" s="75"/>
      <c r="T292" s="75"/>
      <c r="U292" s="75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8"/>
        <v>312589</v>
      </c>
      <c r="G293" s="104">
        <v>0</v>
      </c>
      <c r="H293" s="104">
        <v>207439</v>
      </c>
      <c r="I293" s="104">
        <v>103850</v>
      </c>
      <c r="J293" s="104">
        <v>1300</v>
      </c>
      <c r="K293" s="36"/>
      <c r="L293" s="218" t="s">
        <v>2344</v>
      </c>
      <c r="M293" s="95"/>
      <c r="N293" s="96"/>
      <c r="O293" s="97"/>
      <c r="P293" s="46"/>
      <c r="R293" s="75"/>
      <c r="S293" s="75"/>
      <c r="T293" s="75"/>
      <c r="U293" s="75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8"/>
        <v>1080445</v>
      </c>
      <c r="G294" s="104">
        <v>0</v>
      </c>
      <c r="H294" s="104">
        <v>494910</v>
      </c>
      <c r="I294" s="104">
        <v>97749</v>
      </c>
      <c r="J294" s="104">
        <v>487786</v>
      </c>
      <c r="K294" s="36"/>
      <c r="L294" s="218" t="s">
        <v>2344</v>
      </c>
      <c r="M294" s="95"/>
      <c r="N294" s="96"/>
      <c r="O294" s="97"/>
      <c r="P294" s="46"/>
      <c r="R294" s="75"/>
      <c r="S294" s="75"/>
      <c r="T294" s="75"/>
      <c r="U294" s="75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8"/>
        <v>298719</v>
      </c>
      <c r="G295" s="104">
        <v>0</v>
      </c>
      <c r="H295" s="104">
        <v>196019</v>
      </c>
      <c r="I295" s="104">
        <v>36700</v>
      </c>
      <c r="J295" s="104">
        <v>66000</v>
      </c>
      <c r="K295" s="36"/>
      <c r="L295" s="218" t="s">
        <v>2348</v>
      </c>
      <c r="M295" s="158"/>
      <c r="N295" s="96"/>
      <c r="O295" s="97"/>
      <c r="P295" s="46"/>
      <c r="R295" s="75"/>
      <c r="S295" s="75"/>
      <c r="T295" s="75"/>
      <c r="U295" s="75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8"/>
        <v>709488</v>
      </c>
      <c r="G296" s="104">
        <v>0</v>
      </c>
      <c r="H296" s="104">
        <v>261838</v>
      </c>
      <c r="I296" s="104">
        <v>425000</v>
      </c>
      <c r="J296" s="104">
        <v>22650</v>
      </c>
      <c r="K296" s="36"/>
      <c r="L296" s="218" t="s">
        <v>2344</v>
      </c>
      <c r="M296" s="95"/>
      <c r="N296" s="96"/>
      <c r="O296" s="78"/>
      <c r="P296" s="46"/>
      <c r="R296" s="75"/>
      <c r="S296" s="75"/>
      <c r="T296" s="75"/>
      <c r="U296" s="75"/>
    </row>
    <row r="297" spans="1:21" s="5" customFormat="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8"/>
        <v>163784</v>
      </c>
      <c r="G297" s="104">
        <v>0</v>
      </c>
      <c r="H297" s="104">
        <v>125034</v>
      </c>
      <c r="I297" s="104">
        <v>0</v>
      </c>
      <c r="J297" s="104">
        <v>38750</v>
      </c>
      <c r="K297" s="36"/>
      <c r="L297" s="218" t="s">
        <v>2344</v>
      </c>
      <c r="M297" s="95"/>
      <c r="N297" s="96"/>
      <c r="O297" s="97"/>
      <c r="P297" s="46"/>
      <c r="R297" s="46"/>
      <c r="S297" s="46"/>
      <c r="T297" s="46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8"/>
        <v>745608</v>
      </c>
      <c r="G298" s="104">
        <v>545000</v>
      </c>
      <c r="H298" s="104">
        <v>97608</v>
      </c>
      <c r="I298" s="104">
        <v>2000</v>
      </c>
      <c r="J298" s="104">
        <v>101000</v>
      </c>
      <c r="K298" s="36"/>
      <c r="L298" s="218" t="s">
        <v>2348</v>
      </c>
      <c r="M298" s="95"/>
      <c r="N298" s="96"/>
      <c r="O298" s="97"/>
      <c r="P298" s="46"/>
      <c r="R298" s="75"/>
      <c r="S298" s="75"/>
      <c r="T298" s="75"/>
      <c r="U298" s="75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8"/>
        <v>20414</v>
      </c>
      <c r="G299" s="104">
        <v>0</v>
      </c>
      <c r="H299" s="104">
        <v>9839</v>
      </c>
      <c r="I299" s="104">
        <v>0</v>
      </c>
      <c r="J299" s="104">
        <v>10575</v>
      </c>
      <c r="K299" s="36"/>
      <c r="L299" s="218" t="s">
        <v>2344</v>
      </c>
      <c r="M299" s="95"/>
      <c r="N299" s="96"/>
      <c r="O299" s="97"/>
      <c r="P299" s="46"/>
      <c r="R299" s="75"/>
      <c r="S299" s="75"/>
      <c r="T299" s="75"/>
      <c r="U299" s="75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8"/>
        <v>139861</v>
      </c>
      <c r="G300" s="104">
        <v>0</v>
      </c>
      <c r="H300" s="104">
        <v>112280</v>
      </c>
      <c r="I300" s="104">
        <v>0</v>
      </c>
      <c r="J300" s="104">
        <v>27581</v>
      </c>
      <c r="K300" s="36"/>
      <c r="L300" s="218" t="s">
        <v>2344</v>
      </c>
      <c r="M300" s="95"/>
      <c r="N300" s="96"/>
      <c r="O300" s="78"/>
      <c r="P300" s="46"/>
      <c r="R300" s="75"/>
      <c r="S300" s="75"/>
      <c r="T300" s="75"/>
      <c r="U300" s="75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8"/>
        <v>28999</v>
      </c>
      <c r="G301" s="104">
        <v>3300</v>
      </c>
      <c r="H301" s="104">
        <v>4400</v>
      </c>
      <c r="I301" s="104">
        <v>0</v>
      </c>
      <c r="J301" s="104">
        <v>21299</v>
      </c>
      <c r="K301" s="36"/>
      <c r="L301" s="218" t="s">
        <v>2344</v>
      </c>
      <c r="M301" s="95"/>
      <c r="N301" s="96"/>
      <c r="O301" s="97"/>
      <c r="P301" s="46"/>
      <c r="R301" s="75"/>
      <c r="S301" s="75"/>
      <c r="T301" s="75"/>
      <c r="U301" s="75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8"/>
        <v>200458</v>
      </c>
      <c r="G302" s="104">
        <v>0</v>
      </c>
      <c r="H302" s="104">
        <v>150651</v>
      </c>
      <c r="I302" s="104">
        <v>0</v>
      </c>
      <c r="J302" s="104">
        <v>49807</v>
      </c>
      <c r="K302" s="36"/>
      <c r="L302" s="218" t="s">
        <v>2348</v>
      </c>
      <c r="M302" s="95"/>
      <c r="N302" s="96"/>
      <c r="O302" s="78"/>
      <c r="P302" s="46"/>
      <c r="R302" s="75"/>
      <c r="S302" s="75"/>
      <c r="T302" s="75"/>
      <c r="U302" s="75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8"/>
        <v>513515</v>
      </c>
      <c r="G303" s="104">
        <v>414500</v>
      </c>
      <c r="H303" s="104">
        <v>6500</v>
      </c>
      <c r="I303" s="104">
        <v>19000</v>
      </c>
      <c r="J303" s="104">
        <v>73515</v>
      </c>
      <c r="K303" s="36"/>
      <c r="L303" s="218" t="s">
        <v>2348</v>
      </c>
      <c r="M303" s="95"/>
      <c r="N303" s="96"/>
      <c r="O303" s="97"/>
      <c r="P303" s="46"/>
      <c r="R303" s="75"/>
      <c r="S303" s="75"/>
      <c r="T303" s="75"/>
      <c r="U303" s="75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8"/>
        <v>2410</v>
      </c>
      <c r="G304" s="104">
        <v>0</v>
      </c>
      <c r="H304" s="104">
        <v>700</v>
      </c>
      <c r="I304" s="104">
        <v>0</v>
      </c>
      <c r="J304" s="104">
        <v>1710</v>
      </c>
      <c r="K304" s="36"/>
      <c r="L304" s="218" t="s">
        <v>2342</v>
      </c>
      <c r="M304" s="95"/>
      <c r="N304" s="96"/>
      <c r="O304" s="78"/>
      <c r="P304" s="46"/>
      <c r="R304" s="75"/>
      <c r="S304" s="75"/>
      <c r="T304" s="75"/>
      <c r="U304" s="75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8"/>
        <v>448433</v>
      </c>
      <c r="G305" s="104">
        <v>0</v>
      </c>
      <c r="H305" s="104">
        <v>423428</v>
      </c>
      <c r="I305" s="104">
        <v>0</v>
      </c>
      <c r="J305" s="104">
        <v>25005</v>
      </c>
      <c r="K305" s="36"/>
      <c r="L305" s="218" t="s">
        <v>2344</v>
      </c>
      <c r="M305" s="95"/>
      <c r="N305" s="96"/>
      <c r="O305" s="78"/>
      <c r="P305" s="46"/>
      <c r="R305" s="75"/>
      <c r="S305" s="75"/>
      <c r="T305" s="75"/>
      <c r="U305" s="75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8"/>
        <v>161295</v>
      </c>
      <c r="G306" s="104">
        <v>0</v>
      </c>
      <c r="H306" s="104">
        <v>25550</v>
      </c>
      <c r="I306" s="104">
        <v>0</v>
      </c>
      <c r="J306" s="104">
        <v>135745</v>
      </c>
      <c r="K306" s="36"/>
      <c r="L306" s="218" t="s">
        <v>2344</v>
      </c>
      <c r="M306" s="95"/>
      <c r="N306" s="96"/>
      <c r="O306" s="97"/>
      <c r="P306" s="46"/>
      <c r="R306" s="75"/>
      <c r="S306" s="75"/>
      <c r="T306" s="75"/>
      <c r="U306" s="75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8"/>
        <v>371471</v>
      </c>
      <c r="G307" s="104">
        <v>100</v>
      </c>
      <c r="H307" s="104">
        <v>222964</v>
      </c>
      <c r="I307" s="104">
        <v>42000</v>
      </c>
      <c r="J307" s="104">
        <v>106407</v>
      </c>
      <c r="K307" s="36"/>
      <c r="L307" s="218" t="s">
        <v>2344</v>
      </c>
      <c r="M307" s="95"/>
      <c r="N307" s="96"/>
      <c r="O307" s="97"/>
      <c r="P307" s="46"/>
      <c r="R307" s="75"/>
      <c r="S307" s="75"/>
      <c r="T307" s="75"/>
      <c r="U307" s="75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8"/>
        <v>71655</v>
      </c>
      <c r="G308" s="104">
        <v>0</v>
      </c>
      <c r="H308" s="104">
        <v>42600</v>
      </c>
      <c r="I308" s="104">
        <v>3000</v>
      </c>
      <c r="J308" s="104">
        <v>26055</v>
      </c>
      <c r="K308" s="36"/>
      <c r="L308" s="218" t="s">
        <v>2344</v>
      </c>
      <c r="M308" s="95"/>
      <c r="N308" s="96"/>
      <c r="O308" s="97"/>
      <c r="P308" s="46"/>
      <c r="R308" s="75"/>
      <c r="S308" s="75"/>
      <c r="T308" s="75"/>
      <c r="U308" s="75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8"/>
        <v>7193599</v>
      </c>
      <c r="G309" s="104">
        <v>1783750</v>
      </c>
      <c r="H309" s="104">
        <v>1067477</v>
      </c>
      <c r="I309" s="104">
        <v>1251156</v>
      </c>
      <c r="J309" s="104">
        <v>3091216</v>
      </c>
      <c r="K309" s="36"/>
      <c r="L309" s="218" t="s">
        <v>2344</v>
      </c>
      <c r="M309" s="95"/>
      <c r="N309" s="96"/>
      <c r="O309" s="78"/>
      <c r="P309" s="46"/>
      <c r="R309" s="75"/>
      <c r="S309" s="75"/>
      <c r="T309" s="75"/>
      <c r="U309" s="75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8"/>
        <v>2325684</v>
      </c>
      <c r="G310" s="104">
        <v>30000</v>
      </c>
      <c r="H310" s="104">
        <v>865658</v>
      </c>
      <c r="I310" s="104">
        <v>1277800</v>
      </c>
      <c r="J310" s="104">
        <v>152226</v>
      </c>
      <c r="K310" s="36"/>
      <c r="L310" s="218" t="s">
        <v>2348</v>
      </c>
      <c r="M310" s="95"/>
      <c r="N310" s="96"/>
      <c r="O310" s="97"/>
      <c r="P310" s="46"/>
      <c r="R310" s="75"/>
      <c r="S310" s="75"/>
      <c r="T310" s="75"/>
      <c r="U310" s="75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 t="s">
        <v>9</v>
      </c>
      <c r="G311" s="103" t="s">
        <v>9</v>
      </c>
      <c r="H311" s="103" t="s">
        <v>9</v>
      </c>
      <c r="I311" s="103" t="s">
        <v>9</v>
      </c>
      <c r="J311" s="103" t="s">
        <v>9</v>
      </c>
      <c r="K311" s="36"/>
      <c r="L311" s="219" t="s">
        <v>9</v>
      </c>
      <c r="M311" s="95"/>
      <c r="N311" s="96"/>
      <c r="O311" s="97"/>
      <c r="P311" s="46"/>
      <c r="R311" s="75"/>
      <c r="S311" s="75"/>
      <c r="T311" s="75"/>
      <c r="U311" s="75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aca="true" t="shared" si="9" ref="F312:F322">G312+H312+I312+J312</f>
        <v>902041</v>
      </c>
      <c r="G312" s="104">
        <v>1500</v>
      </c>
      <c r="H312" s="104">
        <v>852241</v>
      </c>
      <c r="I312" s="104">
        <v>0</v>
      </c>
      <c r="J312" s="104">
        <v>48300</v>
      </c>
      <c r="K312" s="36"/>
      <c r="L312" s="218" t="s">
        <v>2344</v>
      </c>
      <c r="M312" s="95"/>
      <c r="N312" s="96"/>
      <c r="O312" s="97"/>
      <c r="P312" s="46"/>
      <c r="R312" s="75"/>
      <c r="S312" s="75"/>
      <c r="T312" s="75"/>
      <c r="U312" s="75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9"/>
        <v>24244429</v>
      </c>
      <c r="G313" s="104">
        <v>500</v>
      </c>
      <c r="H313" s="104">
        <v>28025</v>
      </c>
      <c r="I313" s="104">
        <v>23764000</v>
      </c>
      <c r="J313" s="104">
        <v>451904</v>
      </c>
      <c r="K313" s="36"/>
      <c r="L313" s="218" t="s">
        <v>2348</v>
      </c>
      <c r="M313" s="95"/>
      <c r="N313" s="96"/>
      <c r="O313" s="97"/>
      <c r="P313" s="46"/>
      <c r="R313" s="75"/>
      <c r="S313" s="75"/>
      <c r="T313" s="75"/>
      <c r="U313" s="75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9"/>
        <v>430579</v>
      </c>
      <c r="G314" s="104">
        <v>0</v>
      </c>
      <c r="H314" s="104">
        <v>318938</v>
      </c>
      <c r="I314" s="104">
        <v>56000</v>
      </c>
      <c r="J314" s="104">
        <v>55641</v>
      </c>
      <c r="K314" s="36"/>
      <c r="L314" s="218" t="s">
        <v>2348</v>
      </c>
      <c r="M314" s="95"/>
      <c r="N314" s="96"/>
      <c r="O314" s="97"/>
      <c r="P314" s="46"/>
      <c r="R314" s="75"/>
      <c r="S314" s="75"/>
      <c r="T314" s="75"/>
      <c r="U314" s="75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9"/>
        <v>1153031</v>
      </c>
      <c r="G315" s="104">
        <v>0</v>
      </c>
      <c r="H315" s="104">
        <v>432714</v>
      </c>
      <c r="I315" s="104">
        <v>61000</v>
      </c>
      <c r="J315" s="104">
        <v>659317</v>
      </c>
      <c r="K315" s="36"/>
      <c r="L315" s="218" t="s">
        <v>2344</v>
      </c>
      <c r="M315" s="95"/>
      <c r="N315" s="96"/>
      <c r="O315" s="78"/>
      <c r="P315" s="46"/>
      <c r="R315" s="75"/>
      <c r="S315" s="75"/>
      <c r="T315" s="75"/>
      <c r="U315" s="75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3">
        <f t="shared" si="9"/>
        <v>6354303</v>
      </c>
      <c r="G316" s="104">
        <v>324050</v>
      </c>
      <c r="H316" s="104">
        <v>1073573</v>
      </c>
      <c r="I316" s="104">
        <v>1510741</v>
      </c>
      <c r="J316" s="104">
        <v>3445939</v>
      </c>
      <c r="K316" s="36"/>
      <c r="L316" s="218" t="s">
        <v>2344</v>
      </c>
      <c r="M316" s="95"/>
      <c r="N316" s="96"/>
      <c r="O316" s="78"/>
      <c r="P316" s="46"/>
      <c r="R316" s="75"/>
      <c r="S316" s="75"/>
      <c r="T316" s="75"/>
      <c r="U316" s="75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3">
        <f t="shared" si="9"/>
        <v>6081154</v>
      </c>
      <c r="G317" s="104">
        <v>105900</v>
      </c>
      <c r="H317" s="104">
        <v>2699703</v>
      </c>
      <c r="I317" s="104">
        <v>950000</v>
      </c>
      <c r="J317" s="104">
        <v>2325551</v>
      </c>
      <c r="K317" s="36"/>
      <c r="L317" s="218" t="s">
        <v>2348</v>
      </c>
      <c r="M317" s="95"/>
      <c r="N317" s="96"/>
      <c r="O317" s="78"/>
      <c r="P317" s="46"/>
      <c r="R317" s="75"/>
      <c r="S317" s="75"/>
      <c r="T317" s="75"/>
      <c r="U317" s="75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3">
        <f t="shared" si="9"/>
        <v>310645</v>
      </c>
      <c r="G318" s="104">
        <v>0</v>
      </c>
      <c r="H318" s="104">
        <v>80561</v>
      </c>
      <c r="I318" s="104">
        <v>0</v>
      </c>
      <c r="J318" s="104">
        <v>230084</v>
      </c>
      <c r="K318" s="36"/>
      <c r="L318" s="218" t="s">
        <v>2344</v>
      </c>
      <c r="M318" s="95"/>
      <c r="N318" s="96"/>
      <c r="O318" s="97"/>
      <c r="P318" s="46"/>
      <c r="R318" s="75"/>
      <c r="S318" s="75"/>
      <c r="T318" s="75"/>
      <c r="U318" s="75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3">
        <f t="shared" si="9"/>
        <v>108704</v>
      </c>
      <c r="G319" s="104">
        <v>0</v>
      </c>
      <c r="H319" s="104">
        <v>108704</v>
      </c>
      <c r="I319" s="104">
        <v>0</v>
      </c>
      <c r="J319" s="104">
        <v>0</v>
      </c>
      <c r="K319" s="36"/>
      <c r="L319" s="218" t="s">
        <v>2348</v>
      </c>
      <c r="M319" s="95"/>
      <c r="N319" s="96"/>
      <c r="O319" s="78"/>
      <c r="P319" s="46"/>
      <c r="R319" s="75"/>
      <c r="S319" s="75"/>
      <c r="T319" s="75"/>
      <c r="U319" s="75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3">
        <f t="shared" si="9"/>
        <v>11355910</v>
      </c>
      <c r="G320" s="104">
        <v>289000</v>
      </c>
      <c r="H320" s="104">
        <v>1237752</v>
      </c>
      <c r="I320" s="104">
        <v>2638700</v>
      </c>
      <c r="J320" s="104">
        <v>7190458</v>
      </c>
      <c r="K320" s="36"/>
      <c r="L320" s="218" t="s">
        <v>2348</v>
      </c>
      <c r="M320" s="95"/>
      <c r="N320" s="96"/>
      <c r="O320" s="78"/>
      <c r="P320" s="46"/>
      <c r="R320" s="75"/>
      <c r="S320" s="75"/>
      <c r="T320" s="75"/>
      <c r="U320" s="75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3">
        <f t="shared" si="9"/>
        <v>8398337</v>
      </c>
      <c r="G321" s="104">
        <v>1345500</v>
      </c>
      <c r="H321" s="104">
        <v>992207</v>
      </c>
      <c r="I321" s="104">
        <v>1</v>
      </c>
      <c r="J321" s="104">
        <v>6060629</v>
      </c>
      <c r="K321" s="36"/>
      <c r="L321" s="218" t="s">
        <v>2344</v>
      </c>
      <c r="M321" s="95"/>
      <c r="N321" s="96"/>
      <c r="O321" s="97"/>
      <c r="P321" s="46"/>
      <c r="R321" s="75"/>
      <c r="S321" s="75"/>
      <c r="T321" s="75"/>
      <c r="U321" s="75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3">
        <f t="shared" si="9"/>
        <v>990424</v>
      </c>
      <c r="G322" s="104">
        <v>222513</v>
      </c>
      <c r="H322" s="104">
        <v>109633</v>
      </c>
      <c r="I322" s="104">
        <v>0</v>
      </c>
      <c r="J322" s="104">
        <v>658278</v>
      </c>
      <c r="K322" s="36"/>
      <c r="L322" s="218" t="s">
        <v>2344</v>
      </c>
      <c r="M322" s="95"/>
      <c r="N322" s="96"/>
      <c r="O322" s="97"/>
      <c r="P322" s="46"/>
      <c r="R322" s="75"/>
      <c r="S322" s="75"/>
      <c r="T322" s="75"/>
      <c r="U322" s="75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5" t="s">
        <v>2226</v>
      </c>
      <c r="G323" s="104"/>
      <c r="H323" s="104"/>
      <c r="I323" s="104"/>
      <c r="J323" s="104"/>
      <c r="K323" s="36"/>
      <c r="L323" s="218" t="s">
        <v>2226</v>
      </c>
      <c r="M323" s="95"/>
      <c r="N323" s="96"/>
      <c r="O323" s="97"/>
      <c r="P323" s="46"/>
      <c r="R323" s="75"/>
      <c r="S323" s="75"/>
      <c r="T323" s="75"/>
      <c r="U323" s="75"/>
    </row>
    <row r="324" spans="1:21" ht="15.75">
      <c r="A324" s="7">
        <v>294</v>
      </c>
      <c r="B324" s="17" t="s">
        <v>1143</v>
      </c>
      <c r="C324" s="93" t="s">
        <v>1144</v>
      </c>
      <c r="D324" s="17" t="s">
        <v>1111</v>
      </c>
      <c r="E324" s="17" t="s">
        <v>2243</v>
      </c>
      <c r="F324" s="103">
        <f>G324+H324+I324+J324</f>
        <v>18245404</v>
      </c>
      <c r="G324" s="104">
        <v>7379600</v>
      </c>
      <c r="H324" s="104">
        <v>5272102</v>
      </c>
      <c r="I324" s="104">
        <v>0</v>
      </c>
      <c r="J324" s="104">
        <v>5593702</v>
      </c>
      <c r="K324" s="36"/>
      <c r="L324" s="218" t="s">
        <v>2344</v>
      </c>
      <c r="M324" s="95"/>
      <c r="N324" s="96"/>
      <c r="O324" s="97"/>
      <c r="P324" s="46"/>
      <c r="R324" s="75"/>
      <c r="S324" s="75"/>
      <c r="T324" s="75"/>
      <c r="U324" s="75"/>
    </row>
    <row r="325" spans="1:21" s="5" customFormat="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3">
        <f>G325+H325+I325+J325</f>
        <v>6183372</v>
      </c>
      <c r="G325" s="104">
        <v>0</v>
      </c>
      <c r="H325" s="104">
        <v>722811</v>
      </c>
      <c r="I325" s="104">
        <v>0</v>
      </c>
      <c r="J325" s="104">
        <v>5460561</v>
      </c>
      <c r="K325" s="36"/>
      <c r="L325" s="218" t="s">
        <v>2344</v>
      </c>
      <c r="M325" s="95"/>
      <c r="N325" s="96"/>
      <c r="O325" s="97"/>
      <c r="P325" s="46"/>
      <c r="R325" s="46"/>
      <c r="S325" s="46"/>
      <c r="T325" s="46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3">
        <f>G326+H326+I326+J326</f>
        <v>1442930</v>
      </c>
      <c r="G326" s="104">
        <v>765931</v>
      </c>
      <c r="H326" s="104">
        <v>447849</v>
      </c>
      <c r="I326" s="104">
        <v>79500</v>
      </c>
      <c r="J326" s="104">
        <v>149650</v>
      </c>
      <c r="K326" s="63"/>
      <c r="L326" s="218" t="s">
        <v>2344</v>
      </c>
      <c r="M326" s="95"/>
      <c r="N326" s="96"/>
      <c r="O326" s="78"/>
      <c r="P326" s="46"/>
      <c r="R326" s="75"/>
      <c r="S326" s="75"/>
      <c r="T326" s="75"/>
      <c r="U326" s="75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3" t="s">
        <v>9</v>
      </c>
      <c r="G327" s="103" t="s">
        <v>9</v>
      </c>
      <c r="H327" s="103" t="s">
        <v>9</v>
      </c>
      <c r="I327" s="103" t="s">
        <v>9</v>
      </c>
      <c r="J327" s="103" t="s">
        <v>9</v>
      </c>
      <c r="K327" s="36"/>
      <c r="L327" s="219" t="s">
        <v>9</v>
      </c>
      <c r="M327" s="95"/>
      <c r="N327" s="96"/>
      <c r="O327" s="78"/>
      <c r="P327" s="46"/>
      <c r="R327" s="75"/>
      <c r="S327" s="75"/>
      <c r="T327" s="75"/>
      <c r="U327" s="75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3">
        <f>G328+H328+I328+J328</f>
        <v>1391059</v>
      </c>
      <c r="G328" s="104">
        <v>0</v>
      </c>
      <c r="H328" s="104">
        <v>462419</v>
      </c>
      <c r="I328" s="104">
        <v>0</v>
      </c>
      <c r="J328" s="104">
        <v>928640</v>
      </c>
      <c r="K328" s="36"/>
      <c r="L328" s="218" t="s">
        <v>2344</v>
      </c>
      <c r="M328" s="95"/>
      <c r="N328" s="96"/>
      <c r="O328" s="78"/>
      <c r="P328" s="46"/>
      <c r="R328" s="75"/>
      <c r="S328" s="75"/>
      <c r="T328" s="75"/>
      <c r="U328" s="75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3">
        <f>G329+H329+I329+J329</f>
        <v>12387706</v>
      </c>
      <c r="G329" s="104">
        <v>10420000</v>
      </c>
      <c r="H329" s="104">
        <v>276097</v>
      </c>
      <c r="I329" s="104">
        <v>6000</v>
      </c>
      <c r="J329" s="104">
        <v>1685609</v>
      </c>
      <c r="K329" s="36"/>
      <c r="L329" s="218" t="s">
        <v>2348</v>
      </c>
      <c r="M329" s="95"/>
      <c r="N329" s="96"/>
      <c r="O329" s="97"/>
      <c r="P329" s="46"/>
      <c r="R329" s="75"/>
      <c r="S329" s="75"/>
      <c r="T329" s="75"/>
      <c r="U329" s="75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19" t="s">
        <v>9</v>
      </c>
      <c r="M330" s="95"/>
      <c r="N330" s="96"/>
      <c r="O330" s="78"/>
      <c r="P330" s="46"/>
      <c r="R330" s="75"/>
      <c r="S330" s="75"/>
      <c r="T330" s="75"/>
      <c r="U330" s="75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3">
        <f aca="true" t="shared" si="10" ref="F331:F356">G331+H331+I331+J331</f>
        <v>3984618</v>
      </c>
      <c r="G331" s="104">
        <v>931854</v>
      </c>
      <c r="H331" s="104">
        <v>951092</v>
      </c>
      <c r="I331" s="104">
        <v>0</v>
      </c>
      <c r="J331" s="104">
        <v>2101672</v>
      </c>
      <c r="K331" s="36"/>
      <c r="L331" s="218" t="s">
        <v>2344</v>
      </c>
      <c r="M331" s="95"/>
      <c r="N331" s="96"/>
      <c r="O331" s="97"/>
      <c r="P331" s="46"/>
      <c r="R331" s="75"/>
      <c r="S331" s="75"/>
      <c r="T331" s="75"/>
      <c r="U331" s="75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3">
        <f t="shared" si="10"/>
        <v>19721363</v>
      </c>
      <c r="G332" s="104">
        <v>12139334</v>
      </c>
      <c r="H332" s="104">
        <v>2894169</v>
      </c>
      <c r="I332" s="104">
        <v>501</v>
      </c>
      <c r="J332" s="104">
        <v>4687359</v>
      </c>
      <c r="K332" s="36"/>
      <c r="L332" s="218" t="s">
        <v>2348</v>
      </c>
      <c r="M332" s="95"/>
      <c r="N332" s="96"/>
      <c r="O332" s="97"/>
      <c r="P332" s="46"/>
      <c r="R332" s="75"/>
      <c r="S332" s="75"/>
      <c r="T332" s="75"/>
      <c r="U332" s="75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3">
        <f t="shared" si="10"/>
        <v>16629</v>
      </c>
      <c r="G333" s="104">
        <v>0</v>
      </c>
      <c r="H333" s="104">
        <v>14579</v>
      </c>
      <c r="I333" s="104">
        <v>0</v>
      </c>
      <c r="J333" s="104">
        <v>2050</v>
      </c>
      <c r="K333" s="36"/>
      <c r="L333" s="218" t="s">
        <v>2348</v>
      </c>
      <c r="M333" s="95"/>
      <c r="N333" s="96"/>
      <c r="O333" s="97"/>
      <c r="P333" s="46"/>
      <c r="R333" s="75"/>
      <c r="S333" s="75"/>
      <c r="T333" s="75"/>
      <c r="U333" s="75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3">
        <f t="shared" si="10"/>
        <v>729841</v>
      </c>
      <c r="G334" s="104">
        <v>70000</v>
      </c>
      <c r="H334" s="104">
        <v>650947</v>
      </c>
      <c r="I334" s="104">
        <v>0</v>
      </c>
      <c r="J334" s="104">
        <v>8894</v>
      </c>
      <c r="K334" s="36"/>
      <c r="L334" s="218" t="s">
        <v>2344</v>
      </c>
      <c r="M334" s="95"/>
      <c r="N334" s="96"/>
      <c r="O334" s="97"/>
      <c r="P334" s="46"/>
      <c r="R334" s="75"/>
      <c r="S334" s="75"/>
      <c r="T334" s="75"/>
      <c r="U334" s="75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3">
        <f t="shared" si="10"/>
        <v>308508</v>
      </c>
      <c r="G335" s="104">
        <v>0</v>
      </c>
      <c r="H335" s="104">
        <v>125008</v>
      </c>
      <c r="I335" s="104">
        <v>0</v>
      </c>
      <c r="J335" s="104">
        <v>183500</v>
      </c>
      <c r="K335" s="36"/>
      <c r="L335" s="218" t="s">
        <v>2348</v>
      </c>
      <c r="M335" s="95"/>
      <c r="N335" s="96"/>
      <c r="O335" s="97"/>
      <c r="P335" s="46"/>
      <c r="R335" s="75"/>
      <c r="S335" s="75"/>
      <c r="T335" s="75"/>
      <c r="U335" s="75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3">
        <f t="shared" si="10"/>
        <v>2370082</v>
      </c>
      <c r="G336" s="104">
        <v>168348</v>
      </c>
      <c r="H336" s="104">
        <v>1810379</v>
      </c>
      <c r="I336" s="104">
        <v>0</v>
      </c>
      <c r="J336" s="104">
        <v>391355</v>
      </c>
      <c r="K336" s="36"/>
      <c r="L336" s="218" t="s">
        <v>2344</v>
      </c>
      <c r="M336" s="95"/>
      <c r="N336" s="96"/>
      <c r="O336" s="78"/>
      <c r="P336" s="46"/>
      <c r="R336" s="75"/>
      <c r="S336" s="75"/>
      <c r="T336" s="75"/>
      <c r="U336" s="75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3">
        <f t="shared" si="10"/>
        <v>1407956</v>
      </c>
      <c r="G337" s="104">
        <v>161000</v>
      </c>
      <c r="H337" s="104">
        <v>719685</v>
      </c>
      <c r="I337" s="104">
        <v>0</v>
      </c>
      <c r="J337" s="104">
        <v>527271</v>
      </c>
      <c r="K337" s="36"/>
      <c r="L337" s="218" t="s">
        <v>2344</v>
      </c>
      <c r="M337" s="95"/>
      <c r="N337" s="96"/>
      <c r="O337" s="78"/>
      <c r="P337" s="46"/>
      <c r="R337" s="75"/>
      <c r="S337" s="75"/>
      <c r="T337" s="75"/>
      <c r="U337" s="75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3">
        <f t="shared" si="10"/>
        <v>698494</v>
      </c>
      <c r="G338" s="104">
        <v>0</v>
      </c>
      <c r="H338" s="104">
        <v>524444</v>
      </c>
      <c r="I338" s="104">
        <v>0</v>
      </c>
      <c r="J338" s="104">
        <v>174050</v>
      </c>
      <c r="K338" s="36"/>
      <c r="L338" s="218" t="s">
        <v>2348</v>
      </c>
      <c r="M338" s="95"/>
      <c r="N338" s="96"/>
      <c r="O338" s="78"/>
      <c r="P338" s="46"/>
      <c r="R338" s="75"/>
      <c r="S338" s="75"/>
      <c r="T338" s="75"/>
      <c r="U338" s="75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3">
        <f t="shared" si="10"/>
        <v>225718</v>
      </c>
      <c r="G339" s="104">
        <v>0</v>
      </c>
      <c r="H339" s="104">
        <v>182968</v>
      </c>
      <c r="I339" s="104">
        <v>0</v>
      </c>
      <c r="J339" s="104">
        <v>42750</v>
      </c>
      <c r="K339" s="36"/>
      <c r="L339" s="218" t="s">
        <v>2344</v>
      </c>
      <c r="M339" s="95"/>
      <c r="N339" s="96"/>
      <c r="O339" s="78"/>
      <c r="P339" s="46"/>
      <c r="R339" s="75"/>
      <c r="S339" s="75"/>
      <c r="T339" s="75"/>
      <c r="U339" s="75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3">
        <f t="shared" si="10"/>
        <v>15632388</v>
      </c>
      <c r="G340" s="104">
        <v>7009350</v>
      </c>
      <c r="H340" s="104">
        <v>1530017</v>
      </c>
      <c r="I340" s="104">
        <v>455896</v>
      </c>
      <c r="J340" s="104">
        <v>6637125</v>
      </c>
      <c r="K340" s="36"/>
      <c r="L340" s="218" t="s">
        <v>2348</v>
      </c>
      <c r="M340" s="95"/>
      <c r="N340" s="96"/>
      <c r="O340" s="97"/>
      <c r="P340" s="46"/>
      <c r="R340" s="75"/>
      <c r="S340" s="75"/>
      <c r="T340" s="75"/>
      <c r="U340" s="75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3">
        <f t="shared" si="10"/>
        <v>4693280</v>
      </c>
      <c r="G341" s="104">
        <v>0</v>
      </c>
      <c r="H341" s="104">
        <v>605537</v>
      </c>
      <c r="I341" s="104">
        <v>275000</v>
      </c>
      <c r="J341" s="104">
        <v>3812743</v>
      </c>
      <c r="K341" s="36"/>
      <c r="L341" s="218" t="s">
        <v>2344</v>
      </c>
      <c r="M341" s="95"/>
      <c r="N341" s="96"/>
      <c r="O341" s="97"/>
      <c r="P341" s="46"/>
      <c r="R341" s="75"/>
      <c r="S341" s="75"/>
      <c r="T341" s="75"/>
      <c r="U341" s="75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3">
        <f t="shared" si="10"/>
        <v>20744926</v>
      </c>
      <c r="G342" s="104">
        <v>306000</v>
      </c>
      <c r="H342" s="104">
        <v>957182</v>
      </c>
      <c r="I342" s="104">
        <v>0</v>
      </c>
      <c r="J342" s="104">
        <v>19481744</v>
      </c>
      <c r="K342" s="36"/>
      <c r="L342" s="218" t="s">
        <v>2344</v>
      </c>
      <c r="M342" s="95"/>
      <c r="N342" s="96"/>
      <c r="O342" s="97"/>
      <c r="P342" s="46"/>
      <c r="R342" s="75"/>
      <c r="S342" s="75"/>
      <c r="T342" s="75"/>
      <c r="U342" s="75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3">
        <f t="shared" si="10"/>
        <v>2429689</v>
      </c>
      <c r="G343" s="104">
        <v>124600</v>
      </c>
      <c r="H343" s="104">
        <v>1699028</v>
      </c>
      <c r="I343" s="104">
        <v>0</v>
      </c>
      <c r="J343" s="104">
        <v>606061</v>
      </c>
      <c r="K343" s="36"/>
      <c r="L343" s="218" t="s">
        <v>2348</v>
      </c>
      <c r="M343" s="95"/>
      <c r="N343" s="96"/>
      <c r="O343" s="97"/>
      <c r="P343" s="46"/>
      <c r="R343" s="75"/>
      <c r="S343" s="75"/>
      <c r="T343" s="75"/>
      <c r="U343" s="75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3">
        <f t="shared" si="10"/>
        <v>5682485</v>
      </c>
      <c r="G344" s="104">
        <v>296000</v>
      </c>
      <c r="H344" s="104">
        <v>1363364</v>
      </c>
      <c r="I344" s="104">
        <v>1020500</v>
      </c>
      <c r="J344" s="104">
        <v>3002621</v>
      </c>
      <c r="K344" s="36"/>
      <c r="L344" s="218" t="s">
        <v>2348</v>
      </c>
      <c r="M344" s="95"/>
      <c r="N344" s="96"/>
      <c r="O344" s="97"/>
      <c r="P344" s="46"/>
      <c r="R344" s="75"/>
      <c r="S344" s="75"/>
      <c r="T344" s="75"/>
      <c r="U344" s="75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3">
        <f t="shared" si="10"/>
        <v>3477573</v>
      </c>
      <c r="G345" s="104">
        <v>6</v>
      </c>
      <c r="H345" s="104">
        <v>890553</v>
      </c>
      <c r="I345" s="104">
        <v>0</v>
      </c>
      <c r="J345" s="104">
        <v>2587014</v>
      </c>
      <c r="K345" s="36"/>
      <c r="L345" s="218" t="s">
        <v>2348</v>
      </c>
      <c r="M345" s="95"/>
      <c r="N345" s="96"/>
      <c r="O345" s="97"/>
      <c r="P345" s="46"/>
      <c r="R345" s="75"/>
      <c r="S345" s="75"/>
      <c r="T345" s="75"/>
      <c r="U345" s="75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3">
        <f t="shared" si="10"/>
        <v>94956</v>
      </c>
      <c r="G346" s="104">
        <v>0</v>
      </c>
      <c r="H346" s="104">
        <v>94956</v>
      </c>
      <c r="I346" s="104">
        <v>0</v>
      </c>
      <c r="J346" s="104">
        <v>0</v>
      </c>
      <c r="K346" s="36"/>
      <c r="L346" s="218" t="s">
        <v>2348</v>
      </c>
      <c r="M346" s="95"/>
      <c r="N346" s="96"/>
      <c r="O346" s="97"/>
      <c r="P346" s="46"/>
      <c r="R346" s="75"/>
      <c r="S346" s="75"/>
      <c r="T346" s="75"/>
      <c r="U346" s="75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3">
        <f t="shared" si="10"/>
        <v>233047</v>
      </c>
      <c r="G347" s="104">
        <v>18900</v>
      </c>
      <c r="H347" s="104">
        <v>206497</v>
      </c>
      <c r="I347" s="104">
        <v>0</v>
      </c>
      <c r="J347" s="104">
        <v>7650</v>
      </c>
      <c r="K347" s="36"/>
      <c r="L347" s="218" t="s">
        <v>2344</v>
      </c>
      <c r="M347" s="95"/>
      <c r="N347" s="96"/>
      <c r="O347" s="78"/>
      <c r="P347" s="46"/>
      <c r="R347" s="75"/>
      <c r="S347" s="75"/>
      <c r="T347" s="75"/>
      <c r="U347" s="75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3">
        <f t="shared" si="10"/>
        <v>40618369</v>
      </c>
      <c r="G348" s="104">
        <v>1350400</v>
      </c>
      <c r="H348" s="104">
        <v>1559880</v>
      </c>
      <c r="I348" s="104">
        <v>979245</v>
      </c>
      <c r="J348" s="104">
        <v>36728844</v>
      </c>
      <c r="K348" s="36"/>
      <c r="L348" s="218" t="s">
        <v>2344</v>
      </c>
      <c r="M348" s="95"/>
      <c r="N348" s="96"/>
      <c r="O348" s="97"/>
      <c r="P348" s="46"/>
      <c r="R348" s="75"/>
      <c r="S348" s="75"/>
      <c r="T348" s="75"/>
      <c r="U348" s="75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3">
        <f t="shared" si="10"/>
        <v>3851724</v>
      </c>
      <c r="G349" s="104">
        <v>1270250</v>
      </c>
      <c r="H349" s="104">
        <v>726366</v>
      </c>
      <c r="I349" s="104">
        <v>1000</v>
      </c>
      <c r="J349" s="104">
        <v>1854108</v>
      </c>
      <c r="K349" s="36"/>
      <c r="L349" s="218" t="s">
        <v>2348</v>
      </c>
      <c r="M349" s="95"/>
      <c r="N349" s="96"/>
      <c r="O349" s="97"/>
      <c r="P349" s="46"/>
      <c r="R349" s="75"/>
      <c r="S349" s="75"/>
      <c r="T349" s="75"/>
      <c r="U349" s="75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3">
        <f t="shared" si="10"/>
        <v>389392</v>
      </c>
      <c r="G350" s="104">
        <v>1</v>
      </c>
      <c r="H350" s="104">
        <v>299791</v>
      </c>
      <c r="I350" s="104">
        <v>0</v>
      </c>
      <c r="J350" s="104">
        <v>89600</v>
      </c>
      <c r="K350" s="36"/>
      <c r="L350" s="218" t="s">
        <v>2344</v>
      </c>
      <c r="M350" s="95"/>
      <c r="N350" s="96"/>
      <c r="O350" s="78"/>
      <c r="P350" s="46"/>
      <c r="R350" s="75"/>
      <c r="S350" s="75"/>
      <c r="T350" s="75"/>
      <c r="U350" s="75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3">
        <f t="shared" si="10"/>
        <v>200447</v>
      </c>
      <c r="G351" s="104">
        <v>0</v>
      </c>
      <c r="H351" s="104">
        <v>98685</v>
      </c>
      <c r="I351" s="104">
        <v>1</v>
      </c>
      <c r="J351" s="104">
        <v>101761</v>
      </c>
      <c r="K351" s="36"/>
      <c r="L351" s="218" t="s">
        <v>2348</v>
      </c>
      <c r="M351" s="95"/>
      <c r="N351" s="96"/>
      <c r="O351" s="78"/>
      <c r="P351" s="46"/>
      <c r="R351" s="75"/>
      <c r="S351" s="75"/>
      <c r="T351" s="75"/>
      <c r="U351" s="75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3">
        <f t="shared" si="10"/>
        <v>10839116</v>
      </c>
      <c r="G352" s="104">
        <v>2539601</v>
      </c>
      <c r="H352" s="104">
        <v>3207558</v>
      </c>
      <c r="I352" s="104">
        <v>38566</v>
      </c>
      <c r="J352" s="104">
        <v>5053391</v>
      </c>
      <c r="K352" s="36"/>
      <c r="L352" s="218" t="s">
        <v>2344</v>
      </c>
      <c r="M352" s="95"/>
      <c r="N352" s="96"/>
      <c r="O352" s="97"/>
      <c r="P352" s="46"/>
      <c r="R352" s="75"/>
      <c r="S352" s="75"/>
      <c r="T352" s="75"/>
      <c r="U352" s="75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3">
        <f t="shared" si="10"/>
        <v>37600</v>
      </c>
      <c r="G353" s="104">
        <v>0</v>
      </c>
      <c r="H353" s="104">
        <v>37600</v>
      </c>
      <c r="I353" s="104">
        <v>0</v>
      </c>
      <c r="J353" s="104">
        <v>0</v>
      </c>
      <c r="K353" s="36"/>
      <c r="L353" s="218" t="s">
        <v>2344</v>
      </c>
      <c r="M353" s="95"/>
      <c r="N353" s="96"/>
      <c r="O353" s="78"/>
      <c r="P353" s="46"/>
      <c r="R353" s="75"/>
      <c r="S353" s="75"/>
      <c r="T353" s="75"/>
      <c r="U353" s="75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3">
        <f t="shared" si="10"/>
        <v>162992</v>
      </c>
      <c r="G354" s="104">
        <v>0</v>
      </c>
      <c r="H354" s="104">
        <v>162992</v>
      </c>
      <c r="I354" s="104">
        <v>0</v>
      </c>
      <c r="J354" s="104">
        <v>0</v>
      </c>
      <c r="K354" s="36"/>
      <c r="L354" s="218" t="s">
        <v>2344</v>
      </c>
      <c r="M354" s="95"/>
      <c r="N354" s="96"/>
      <c r="O354" s="97"/>
      <c r="P354" s="46"/>
      <c r="R354" s="75"/>
      <c r="S354" s="75"/>
      <c r="T354" s="75"/>
      <c r="U354" s="75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3">
        <f t="shared" si="10"/>
        <v>2064951</v>
      </c>
      <c r="G355" s="104">
        <v>205105</v>
      </c>
      <c r="H355" s="104">
        <v>804374</v>
      </c>
      <c r="I355" s="104">
        <v>0</v>
      </c>
      <c r="J355" s="104">
        <v>1055472</v>
      </c>
      <c r="K355" s="36"/>
      <c r="L355" s="218" t="s">
        <v>2344</v>
      </c>
      <c r="M355" s="95"/>
      <c r="N355" s="96"/>
      <c r="O355" s="78"/>
      <c r="P355" s="46"/>
      <c r="R355" s="75"/>
      <c r="S355" s="75"/>
      <c r="T355" s="75"/>
      <c r="U355" s="75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3">
        <f t="shared" si="10"/>
        <v>434645</v>
      </c>
      <c r="G356" s="104">
        <v>1000</v>
      </c>
      <c r="H356" s="104">
        <v>418645</v>
      </c>
      <c r="I356" s="104">
        <v>0</v>
      </c>
      <c r="J356" s="104">
        <v>15000</v>
      </c>
      <c r="K356" s="36"/>
      <c r="L356" s="218" t="s">
        <v>2344</v>
      </c>
      <c r="M356" s="95"/>
      <c r="N356" s="96"/>
      <c r="O356" s="97"/>
      <c r="P356" s="46"/>
      <c r="R356" s="75"/>
      <c r="S356" s="75"/>
      <c r="T356" s="75"/>
      <c r="U356" s="75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19" t="s">
        <v>9</v>
      </c>
      <c r="M357" s="95"/>
      <c r="N357" s="96"/>
      <c r="O357" s="78"/>
      <c r="P357" s="46"/>
      <c r="R357" s="75"/>
      <c r="S357" s="75"/>
      <c r="T357" s="75"/>
      <c r="U357" s="75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3">
        <f>G358+H358+I358+J358</f>
        <v>5019541</v>
      </c>
      <c r="G358" s="104">
        <v>46306</v>
      </c>
      <c r="H358" s="104">
        <v>718435</v>
      </c>
      <c r="I358" s="104">
        <v>4207000</v>
      </c>
      <c r="J358" s="104">
        <v>47800</v>
      </c>
      <c r="K358" s="36"/>
      <c r="L358" s="218" t="s">
        <v>2344</v>
      </c>
      <c r="M358" s="95"/>
      <c r="N358" s="96"/>
      <c r="O358" s="78"/>
      <c r="P358" s="46"/>
      <c r="R358" s="75"/>
      <c r="S358" s="75"/>
      <c r="T358" s="75"/>
      <c r="U358" s="75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3">
        <f>G359+H359+I359+J359</f>
        <v>662845</v>
      </c>
      <c r="G359" s="104">
        <v>212000</v>
      </c>
      <c r="H359" s="104">
        <v>448045</v>
      </c>
      <c r="I359" s="104">
        <v>0</v>
      </c>
      <c r="J359" s="104">
        <v>2800</v>
      </c>
      <c r="K359" s="36"/>
      <c r="L359" s="218" t="s">
        <v>2344</v>
      </c>
      <c r="M359" s="95"/>
      <c r="N359" s="96"/>
      <c r="O359" s="78"/>
      <c r="P359" s="46"/>
      <c r="R359" s="75"/>
      <c r="S359" s="75"/>
      <c r="T359" s="75"/>
      <c r="U359" s="75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3">
        <f>G360+H360+I360+J360</f>
        <v>681820</v>
      </c>
      <c r="G360" s="104">
        <v>60350</v>
      </c>
      <c r="H360" s="104">
        <v>382935</v>
      </c>
      <c r="I360" s="104">
        <v>202900</v>
      </c>
      <c r="J360" s="104">
        <v>35635</v>
      </c>
      <c r="K360" s="36"/>
      <c r="L360" s="218" t="s">
        <v>2344</v>
      </c>
      <c r="M360" s="95"/>
      <c r="N360" s="96"/>
      <c r="O360" s="97"/>
      <c r="P360" s="46"/>
      <c r="R360" s="75"/>
      <c r="S360" s="75"/>
      <c r="T360" s="75"/>
      <c r="U360" s="75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3">
        <f>G361+H361+I361+J361</f>
        <v>1047862</v>
      </c>
      <c r="G361" s="104">
        <v>400</v>
      </c>
      <c r="H361" s="104">
        <v>923419</v>
      </c>
      <c r="I361" s="104">
        <v>500</v>
      </c>
      <c r="J361" s="104">
        <v>123543</v>
      </c>
      <c r="K361" s="36"/>
      <c r="L361" s="218" t="s">
        <v>2344</v>
      </c>
      <c r="M361" s="95"/>
      <c r="N361" s="96"/>
      <c r="O361" s="97"/>
      <c r="P361" s="46"/>
      <c r="R361" s="75"/>
      <c r="S361" s="75"/>
      <c r="T361" s="75"/>
      <c r="U361" s="75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3" t="s">
        <v>9</v>
      </c>
      <c r="G362" s="103" t="s">
        <v>9</v>
      </c>
      <c r="H362" s="103" t="s">
        <v>9</v>
      </c>
      <c r="I362" s="103" t="s">
        <v>9</v>
      </c>
      <c r="J362" s="103" t="s">
        <v>9</v>
      </c>
      <c r="K362" s="36"/>
      <c r="L362" s="219" t="s">
        <v>9</v>
      </c>
      <c r="M362" s="95"/>
      <c r="N362" s="96"/>
      <c r="O362" s="97"/>
      <c r="P362" s="46"/>
      <c r="R362" s="75"/>
      <c r="S362" s="75"/>
      <c r="T362" s="75"/>
      <c r="U362" s="75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3">
        <f aca="true" t="shared" si="11" ref="F363:F372">G363+H363+I363+J363</f>
        <v>843805</v>
      </c>
      <c r="G363" s="104">
        <v>0</v>
      </c>
      <c r="H363" s="104">
        <v>368336</v>
      </c>
      <c r="I363" s="104">
        <v>0</v>
      </c>
      <c r="J363" s="104">
        <v>475469</v>
      </c>
      <c r="K363" s="36"/>
      <c r="L363" s="218" t="s">
        <v>2344</v>
      </c>
      <c r="M363" s="95"/>
      <c r="N363" s="96"/>
      <c r="O363" s="97"/>
      <c r="P363" s="46"/>
      <c r="R363" s="75"/>
      <c r="S363" s="75"/>
      <c r="T363" s="75"/>
      <c r="U363" s="75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3">
        <f t="shared" si="11"/>
        <v>78318</v>
      </c>
      <c r="G364" s="104">
        <v>0</v>
      </c>
      <c r="H364" s="104">
        <v>21818</v>
      </c>
      <c r="I364" s="104">
        <v>0</v>
      </c>
      <c r="J364" s="104">
        <v>56500</v>
      </c>
      <c r="K364" s="63"/>
      <c r="L364" s="218" t="s">
        <v>2344</v>
      </c>
      <c r="M364" s="95"/>
      <c r="N364" s="96"/>
      <c r="O364" s="97"/>
      <c r="P364" s="46"/>
      <c r="R364" s="75"/>
      <c r="S364" s="75"/>
      <c r="T364" s="75"/>
      <c r="U364" s="75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3">
        <f t="shared" si="11"/>
        <v>780231</v>
      </c>
      <c r="G365" s="104">
        <v>346650</v>
      </c>
      <c r="H365" s="104">
        <v>424731</v>
      </c>
      <c r="I365" s="104">
        <v>0</v>
      </c>
      <c r="J365" s="104">
        <v>8850</v>
      </c>
      <c r="K365" s="36"/>
      <c r="L365" s="218" t="s">
        <v>2344</v>
      </c>
      <c r="M365" s="95"/>
      <c r="N365" s="96"/>
      <c r="O365" s="78"/>
      <c r="P365" s="46"/>
      <c r="R365" s="75"/>
      <c r="S365" s="75"/>
      <c r="T365" s="75"/>
      <c r="U365" s="75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3">
        <f t="shared" si="11"/>
        <v>180800</v>
      </c>
      <c r="G366" s="104">
        <v>0</v>
      </c>
      <c r="H366" s="104">
        <v>1800</v>
      </c>
      <c r="I366" s="104">
        <v>0</v>
      </c>
      <c r="J366" s="104">
        <v>179000</v>
      </c>
      <c r="K366" s="36"/>
      <c r="L366" s="218" t="s">
        <v>2344</v>
      </c>
      <c r="M366" s="95"/>
      <c r="N366" s="96"/>
      <c r="O366" s="78"/>
      <c r="P366" s="46"/>
      <c r="R366" s="75"/>
      <c r="S366" s="75"/>
      <c r="T366" s="75"/>
      <c r="U366" s="75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3">
        <f t="shared" si="11"/>
        <v>402648</v>
      </c>
      <c r="G367" s="104">
        <v>30000</v>
      </c>
      <c r="H367" s="104">
        <v>231158</v>
      </c>
      <c r="I367" s="104">
        <v>0</v>
      </c>
      <c r="J367" s="104">
        <v>141490</v>
      </c>
      <c r="K367" s="36"/>
      <c r="L367" s="218" t="s">
        <v>2344</v>
      </c>
      <c r="M367" s="95"/>
      <c r="N367" s="96"/>
      <c r="O367" s="97"/>
      <c r="P367" s="46"/>
      <c r="R367" s="75"/>
      <c r="S367" s="75"/>
      <c r="T367" s="75"/>
      <c r="U367" s="75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3">
        <f t="shared" si="11"/>
        <v>3890162</v>
      </c>
      <c r="G368" s="104">
        <v>154500</v>
      </c>
      <c r="H368" s="104">
        <v>1750950</v>
      </c>
      <c r="I368" s="104">
        <v>0</v>
      </c>
      <c r="J368" s="104">
        <v>1984712</v>
      </c>
      <c r="K368" s="36"/>
      <c r="L368" s="218" t="s">
        <v>2348</v>
      </c>
      <c r="M368" s="95"/>
      <c r="N368" s="96"/>
      <c r="O368" s="97"/>
      <c r="P368" s="46"/>
      <c r="R368" s="75"/>
      <c r="S368" s="75"/>
      <c r="T368" s="75"/>
      <c r="U368" s="75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3">
        <f t="shared" si="11"/>
        <v>506325</v>
      </c>
      <c r="G369" s="104">
        <v>245250</v>
      </c>
      <c r="H369" s="104">
        <v>206266</v>
      </c>
      <c r="I369" s="104">
        <v>0</v>
      </c>
      <c r="J369" s="104">
        <v>54809</v>
      </c>
      <c r="K369" s="36"/>
      <c r="L369" s="218" t="s">
        <v>2348</v>
      </c>
      <c r="M369" s="95"/>
      <c r="N369" s="96"/>
      <c r="O369" s="97"/>
      <c r="P369" s="46"/>
      <c r="R369" s="75"/>
      <c r="S369" s="75"/>
      <c r="T369" s="75"/>
      <c r="U369" s="75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3">
        <f t="shared" si="11"/>
        <v>12625455</v>
      </c>
      <c r="G370" s="104">
        <v>1218500</v>
      </c>
      <c r="H370" s="104">
        <v>628590</v>
      </c>
      <c r="I370" s="104">
        <v>37000</v>
      </c>
      <c r="J370" s="104">
        <v>10741365</v>
      </c>
      <c r="K370" s="36"/>
      <c r="L370" s="218" t="s">
        <v>2344</v>
      </c>
      <c r="M370" s="95"/>
      <c r="N370" s="96"/>
      <c r="O370" s="97"/>
      <c r="P370" s="46"/>
      <c r="R370" s="75"/>
      <c r="S370" s="75"/>
      <c r="T370" s="75"/>
      <c r="U370" s="75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3">
        <f t="shared" si="11"/>
        <v>5333646</v>
      </c>
      <c r="G371" s="104">
        <v>1537211</v>
      </c>
      <c r="H371" s="104">
        <v>1818465</v>
      </c>
      <c r="I371" s="104">
        <v>40951</v>
      </c>
      <c r="J371" s="104">
        <v>1937019</v>
      </c>
      <c r="K371" s="36"/>
      <c r="L371" s="218" t="s">
        <v>2344</v>
      </c>
      <c r="M371" s="95"/>
      <c r="N371" s="96"/>
      <c r="O371" s="97"/>
      <c r="P371" s="46"/>
      <c r="R371" s="75"/>
      <c r="S371" s="75"/>
      <c r="T371" s="75"/>
      <c r="U371" s="75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3">
        <f t="shared" si="11"/>
        <v>9750</v>
      </c>
      <c r="G372" s="104">
        <v>0</v>
      </c>
      <c r="H372" s="104">
        <v>9750</v>
      </c>
      <c r="I372" s="104">
        <v>0</v>
      </c>
      <c r="J372" s="104">
        <v>0</v>
      </c>
      <c r="K372" s="36"/>
      <c r="L372" s="218" t="s">
        <v>2348</v>
      </c>
      <c r="M372" s="95"/>
      <c r="N372" s="96"/>
      <c r="O372" s="78"/>
      <c r="P372" s="46"/>
      <c r="R372" s="75"/>
      <c r="S372" s="75"/>
      <c r="T372" s="75"/>
      <c r="U372" s="75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19" t="s">
        <v>9</v>
      </c>
      <c r="M373" s="95"/>
      <c r="N373" s="96"/>
      <c r="O373" s="97"/>
      <c r="P373" s="46"/>
      <c r="R373" s="75"/>
      <c r="S373" s="75"/>
      <c r="T373" s="75"/>
      <c r="U373" s="75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3">
        <f>G374+H374+I374+J374</f>
        <v>463793</v>
      </c>
      <c r="G374" s="104">
        <v>0</v>
      </c>
      <c r="H374" s="104">
        <v>218818</v>
      </c>
      <c r="I374" s="104">
        <v>0</v>
      </c>
      <c r="J374" s="104">
        <v>244975</v>
      </c>
      <c r="K374" s="36"/>
      <c r="L374" s="218" t="s">
        <v>2348</v>
      </c>
      <c r="M374" s="95"/>
      <c r="N374" s="96"/>
      <c r="O374" s="97"/>
      <c r="P374" s="46"/>
      <c r="R374" s="75"/>
      <c r="S374" s="75"/>
      <c r="T374" s="75"/>
      <c r="U374" s="75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3">
        <f>G375+H375+I375+J375</f>
        <v>822972</v>
      </c>
      <c r="G375" s="104">
        <v>0</v>
      </c>
      <c r="H375" s="104">
        <v>759962</v>
      </c>
      <c r="I375" s="104">
        <v>0</v>
      </c>
      <c r="J375" s="104">
        <v>63010</v>
      </c>
      <c r="K375" s="36"/>
      <c r="L375" s="218" t="s">
        <v>2344</v>
      </c>
      <c r="M375" s="95"/>
      <c r="N375" s="96"/>
      <c r="O375" s="97"/>
      <c r="P375" s="46"/>
      <c r="R375" s="75"/>
      <c r="S375" s="75"/>
      <c r="T375" s="75"/>
      <c r="U375" s="75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3" t="s">
        <v>9</v>
      </c>
      <c r="G376" s="103" t="s">
        <v>9</v>
      </c>
      <c r="H376" s="103" t="s">
        <v>9</v>
      </c>
      <c r="I376" s="103" t="s">
        <v>9</v>
      </c>
      <c r="J376" s="103" t="s">
        <v>9</v>
      </c>
      <c r="K376" s="36"/>
      <c r="L376" s="219" t="s">
        <v>9</v>
      </c>
      <c r="M376" s="95"/>
      <c r="N376" s="96"/>
      <c r="O376" s="97"/>
      <c r="P376" s="46"/>
      <c r="R376" s="75"/>
      <c r="S376" s="75"/>
      <c r="T376" s="75"/>
      <c r="U376" s="75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3">
        <f aca="true" t="shared" si="12" ref="F377:F385">G377+H377+I377+J377</f>
        <v>139835221</v>
      </c>
      <c r="G377" s="104">
        <v>121679020</v>
      </c>
      <c r="H377" s="104">
        <v>1567114</v>
      </c>
      <c r="I377" s="104">
        <v>15125000</v>
      </c>
      <c r="J377" s="104">
        <v>1464087</v>
      </c>
      <c r="K377" s="36"/>
      <c r="L377" s="218" t="s">
        <v>2344</v>
      </c>
      <c r="M377" s="95"/>
      <c r="N377" s="96"/>
      <c r="O377" s="97"/>
      <c r="P377" s="46"/>
      <c r="R377" s="75"/>
      <c r="S377" s="75"/>
      <c r="T377" s="75"/>
      <c r="U377" s="75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3">
        <f t="shared" si="12"/>
        <v>1756754</v>
      </c>
      <c r="G378" s="104">
        <v>0</v>
      </c>
      <c r="H378" s="104">
        <v>1545399</v>
      </c>
      <c r="I378" s="104">
        <v>0</v>
      </c>
      <c r="J378" s="104">
        <v>211355</v>
      </c>
      <c r="K378" s="36"/>
      <c r="L378" s="218" t="s">
        <v>2344</v>
      </c>
      <c r="M378" s="95"/>
      <c r="N378" s="96"/>
      <c r="O378" s="78"/>
      <c r="P378" s="46"/>
      <c r="R378" s="75"/>
      <c r="S378" s="75"/>
      <c r="T378" s="75"/>
      <c r="U378" s="75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3">
        <f t="shared" si="12"/>
        <v>2398383</v>
      </c>
      <c r="G379" s="104">
        <v>1979508</v>
      </c>
      <c r="H379" s="104">
        <v>408475</v>
      </c>
      <c r="I379" s="104">
        <v>10400</v>
      </c>
      <c r="J379" s="104">
        <v>0</v>
      </c>
      <c r="K379" s="36"/>
      <c r="L379" s="218" t="s">
        <v>2344</v>
      </c>
      <c r="M379" s="95"/>
      <c r="N379" s="96"/>
      <c r="O379" s="97"/>
      <c r="P379" s="46"/>
      <c r="R379" s="75"/>
      <c r="S379" s="75"/>
      <c r="T379" s="75"/>
      <c r="U379" s="75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3">
        <f t="shared" si="12"/>
        <v>4769348</v>
      </c>
      <c r="G380" s="104">
        <v>1372301</v>
      </c>
      <c r="H380" s="104">
        <v>1665777</v>
      </c>
      <c r="I380" s="104">
        <v>1045310</v>
      </c>
      <c r="J380" s="104">
        <v>685960</v>
      </c>
      <c r="K380" s="36"/>
      <c r="L380" s="218" t="s">
        <v>2344</v>
      </c>
      <c r="M380" s="95"/>
      <c r="N380" s="96"/>
      <c r="O380" s="97"/>
      <c r="P380" s="46"/>
      <c r="R380" s="75"/>
      <c r="S380" s="75"/>
      <c r="T380" s="75"/>
      <c r="U380" s="75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3">
        <f t="shared" si="12"/>
        <v>899246</v>
      </c>
      <c r="G381" s="104">
        <v>518000</v>
      </c>
      <c r="H381" s="104">
        <v>375346</v>
      </c>
      <c r="I381" s="104">
        <v>0</v>
      </c>
      <c r="J381" s="104">
        <v>5900</v>
      </c>
      <c r="K381" s="36"/>
      <c r="L381" s="218" t="s">
        <v>2348</v>
      </c>
      <c r="M381" s="95"/>
      <c r="N381" s="96"/>
      <c r="O381" s="78"/>
      <c r="P381" s="46"/>
      <c r="R381" s="75"/>
      <c r="S381" s="75"/>
      <c r="T381" s="75"/>
      <c r="U381" s="75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3">
        <f t="shared" si="12"/>
        <v>622582</v>
      </c>
      <c r="G382" s="104">
        <v>140301</v>
      </c>
      <c r="H382" s="104">
        <v>351930</v>
      </c>
      <c r="I382" s="104">
        <v>0</v>
      </c>
      <c r="J382" s="104">
        <v>130351</v>
      </c>
      <c r="K382" s="36"/>
      <c r="L382" s="218" t="s">
        <v>2344</v>
      </c>
      <c r="M382" s="95"/>
      <c r="N382" s="96"/>
      <c r="O382" s="78"/>
      <c r="P382" s="46"/>
      <c r="R382" s="75"/>
      <c r="S382" s="75"/>
      <c r="T382" s="75"/>
      <c r="U382" s="75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3">
        <f t="shared" si="12"/>
        <v>7444686</v>
      </c>
      <c r="G383" s="104">
        <v>1863032</v>
      </c>
      <c r="H383" s="104">
        <v>2900931</v>
      </c>
      <c r="I383" s="104">
        <v>810000</v>
      </c>
      <c r="J383" s="104">
        <v>1870723</v>
      </c>
      <c r="K383" s="36"/>
      <c r="L383" s="218" t="s">
        <v>2344</v>
      </c>
      <c r="M383" s="95"/>
      <c r="N383" s="96"/>
      <c r="O383" s="97"/>
      <c r="P383" s="46"/>
      <c r="R383" s="75"/>
      <c r="S383" s="75"/>
      <c r="T383" s="75"/>
      <c r="U383" s="75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3">
        <f t="shared" si="12"/>
        <v>2532616</v>
      </c>
      <c r="G384" s="104">
        <v>1224250</v>
      </c>
      <c r="H384" s="104">
        <v>640250</v>
      </c>
      <c r="I384" s="104">
        <v>37335</v>
      </c>
      <c r="J384" s="104">
        <v>630781</v>
      </c>
      <c r="K384" s="36"/>
      <c r="L384" s="218" t="s">
        <v>2344</v>
      </c>
      <c r="M384" s="95"/>
      <c r="N384" s="96"/>
      <c r="O384" s="97"/>
      <c r="P384" s="46"/>
      <c r="R384" s="75"/>
      <c r="S384" s="75"/>
      <c r="T384" s="75"/>
      <c r="U384" s="75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3">
        <f t="shared" si="12"/>
        <v>1505000</v>
      </c>
      <c r="G385" s="104">
        <v>852000</v>
      </c>
      <c r="H385" s="104">
        <v>650700</v>
      </c>
      <c r="I385" s="104">
        <v>0</v>
      </c>
      <c r="J385" s="104">
        <v>2300</v>
      </c>
      <c r="K385" s="36"/>
      <c r="L385" s="218" t="s">
        <v>2348</v>
      </c>
      <c r="M385" s="95"/>
      <c r="N385" s="96"/>
      <c r="O385" s="97"/>
      <c r="P385" s="46"/>
      <c r="R385" s="75"/>
      <c r="S385" s="75"/>
      <c r="T385" s="75"/>
      <c r="U385" s="75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3" t="s">
        <v>9</v>
      </c>
      <c r="G386" s="103" t="s">
        <v>9</v>
      </c>
      <c r="H386" s="103" t="s">
        <v>9</v>
      </c>
      <c r="I386" s="103" t="s">
        <v>9</v>
      </c>
      <c r="J386" s="103" t="s">
        <v>9</v>
      </c>
      <c r="K386" s="36"/>
      <c r="L386" s="219" t="s">
        <v>9</v>
      </c>
      <c r="M386" s="95"/>
      <c r="N386" s="96"/>
      <c r="O386" s="78"/>
      <c r="P386" s="46"/>
      <c r="R386" s="75"/>
      <c r="S386" s="75"/>
      <c r="T386" s="75"/>
      <c r="U386" s="75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3">
        <f aca="true" t="shared" si="13" ref="F387:F398">G387+H387+I387+J387</f>
        <v>221885</v>
      </c>
      <c r="G387" s="104">
        <v>0</v>
      </c>
      <c r="H387" s="104">
        <v>161635</v>
      </c>
      <c r="I387" s="104">
        <v>46000</v>
      </c>
      <c r="J387" s="104">
        <v>14250</v>
      </c>
      <c r="K387" s="36"/>
      <c r="L387" s="218" t="s">
        <v>2344</v>
      </c>
      <c r="M387" s="95"/>
      <c r="N387" s="96"/>
      <c r="O387" s="78"/>
      <c r="P387" s="46"/>
      <c r="R387" s="75"/>
      <c r="S387" s="75"/>
      <c r="T387" s="75"/>
      <c r="U387" s="75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3">
        <f t="shared" si="13"/>
        <v>0</v>
      </c>
      <c r="G388" s="104">
        <v>0</v>
      </c>
      <c r="H388" s="104">
        <v>0</v>
      </c>
      <c r="I388" s="104">
        <v>0</v>
      </c>
      <c r="J388" s="104">
        <v>0</v>
      </c>
      <c r="K388" s="36"/>
      <c r="L388" s="218" t="s">
        <v>2344</v>
      </c>
      <c r="M388" s="95"/>
      <c r="N388" s="96"/>
      <c r="O388" s="78"/>
      <c r="P388" s="46"/>
      <c r="R388" s="75"/>
      <c r="S388" s="75"/>
      <c r="T388" s="75"/>
      <c r="U388" s="75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3">
        <f t="shared" si="13"/>
        <v>4087943</v>
      </c>
      <c r="G389" s="104">
        <v>325000</v>
      </c>
      <c r="H389" s="104">
        <v>2183659</v>
      </c>
      <c r="I389" s="104">
        <v>102600</v>
      </c>
      <c r="J389" s="104">
        <v>1476684</v>
      </c>
      <c r="K389" s="36"/>
      <c r="L389" s="218" t="s">
        <v>2348</v>
      </c>
      <c r="M389" s="95"/>
      <c r="N389" s="96"/>
      <c r="O389" s="97"/>
      <c r="P389" s="46"/>
      <c r="R389" s="75"/>
      <c r="S389" s="75"/>
      <c r="T389" s="75"/>
      <c r="U389" s="75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3">
        <f t="shared" si="13"/>
        <v>176989</v>
      </c>
      <c r="G390" s="104">
        <v>45000</v>
      </c>
      <c r="H390" s="104">
        <v>114989</v>
      </c>
      <c r="I390" s="104">
        <v>5000</v>
      </c>
      <c r="J390" s="104">
        <v>12000</v>
      </c>
      <c r="K390" s="36"/>
      <c r="L390" s="218" t="s">
        <v>2344</v>
      </c>
      <c r="M390" s="95"/>
      <c r="N390" s="96"/>
      <c r="O390" s="97"/>
      <c r="P390" s="46"/>
      <c r="R390" s="75"/>
      <c r="S390" s="75"/>
      <c r="T390" s="75"/>
      <c r="U390" s="75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3">
        <f t="shared" si="13"/>
        <v>5163398</v>
      </c>
      <c r="G391" s="104">
        <v>211000</v>
      </c>
      <c r="H391" s="104">
        <v>768385</v>
      </c>
      <c r="I391" s="104">
        <v>0</v>
      </c>
      <c r="J391" s="104">
        <v>4184013</v>
      </c>
      <c r="K391" s="36"/>
      <c r="L391" s="218" t="s">
        <v>2348</v>
      </c>
      <c r="M391" s="95"/>
      <c r="N391" s="96"/>
      <c r="O391" s="78"/>
      <c r="P391" s="46"/>
      <c r="R391" s="75"/>
      <c r="S391" s="75"/>
      <c r="T391" s="75"/>
      <c r="U391" s="75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3">
        <f t="shared" si="13"/>
        <v>4254450</v>
      </c>
      <c r="G392" s="104">
        <v>186100</v>
      </c>
      <c r="H392" s="104">
        <v>1779651</v>
      </c>
      <c r="I392" s="104">
        <v>0</v>
      </c>
      <c r="J392" s="104">
        <v>2288699</v>
      </c>
      <c r="K392" s="63"/>
      <c r="L392" s="218" t="s">
        <v>2344</v>
      </c>
      <c r="M392" s="95"/>
      <c r="N392" s="96"/>
      <c r="O392" s="97"/>
      <c r="P392" s="46"/>
      <c r="R392" s="75"/>
      <c r="S392" s="75"/>
      <c r="T392" s="75"/>
      <c r="U392" s="75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3">
        <f t="shared" si="13"/>
        <v>2501</v>
      </c>
      <c r="G393" s="104">
        <v>0</v>
      </c>
      <c r="H393" s="104">
        <v>2501</v>
      </c>
      <c r="I393" s="104">
        <v>0</v>
      </c>
      <c r="J393" s="104">
        <v>0</v>
      </c>
      <c r="K393" s="36"/>
      <c r="L393" s="218" t="s">
        <v>2348</v>
      </c>
      <c r="M393" s="95"/>
      <c r="N393" s="96"/>
      <c r="O393" s="78"/>
      <c r="P393" s="46"/>
      <c r="R393" s="75"/>
      <c r="S393" s="75"/>
      <c r="T393" s="75"/>
      <c r="U393" s="75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3">
        <f t="shared" si="13"/>
        <v>4442960</v>
      </c>
      <c r="G394" s="104">
        <v>3052000</v>
      </c>
      <c r="H394" s="104">
        <v>1389960</v>
      </c>
      <c r="I394" s="104">
        <v>0</v>
      </c>
      <c r="J394" s="104">
        <v>1000</v>
      </c>
      <c r="K394" s="36"/>
      <c r="L394" s="218" t="s">
        <v>2344</v>
      </c>
      <c r="M394" s="95"/>
      <c r="N394" s="96"/>
      <c r="O394" s="97"/>
      <c r="P394" s="46"/>
      <c r="R394" s="75"/>
      <c r="S394" s="75"/>
      <c r="T394" s="75"/>
      <c r="U394" s="75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3">
        <f t="shared" si="13"/>
        <v>3131099</v>
      </c>
      <c r="G395" s="104">
        <v>3000000</v>
      </c>
      <c r="H395" s="104">
        <v>118849</v>
      </c>
      <c r="I395" s="104">
        <v>0</v>
      </c>
      <c r="J395" s="104">
        <v>12250</v>
      </c>
      <c r="K395" s="36"/>
      <c r="L395" s="218" t="s">
        <v>2348</v>
      </c>
      <c r="M395" s="95"/>
      <c r="N395" s="96"/>
      <c r="O395" s="97"/>
      <c r="P395" s="46"/>
      <c r="R395" s="75"/>
      <c r="S395" s="75"/>
      <c r="T395" s="75"/>
      <c r="U395" s="75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3">
        <f t="shared" si="13"/>
        <v>4235774</v>
      </c>
      <c r="G396" s="104">
        <v>2681800</v>
      </c>
      <c r="H396" s="104">
        <v>1384924</v>
      </c>
      <c r="I396" s="104">
        <v>116400</v>
      </c>
      <c r="J396" s="104">
        <v>52650</v>
      </c>
      <c r="K396" s="36"/>
      <c r="L396" s="218" t="s">
        <v>2344</v>
      </c>
      <c r="M396" s="95"/>
      <c r="N396" s="96"/>
      <c r="O396" s="78"/>
      <c r="P396" s="46"/>
      <c r="R396" s="75"/>
      <c r="S396" s="75"/>
      <c r="T396" s="75"/>
      <c r="U396" s="75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3">
        <f t="shared" si="13"/>
        <v>496218</v>
      </c>
      <c r="G397" s="104">
        <v>0</v>
      </c>
      <c r="H397" s="104">
        <v>311768</v>
      </c>
      <c r="I397" s="104">
        <v>132000</v>
      </c>
      <c r="J397" s="104">
        <v>52450</v>
      </c>
      <c r="K397" s="36"/>
      <c r="L397" s="218" t="s">
        <v>2348</v>
      </c>
      <c r="M397" s="95"/>
      <c r="N397" s="96"/>
      <c r="O397" s="78"/>
      <c r="P397" s="46"/>
      <c r="R397" s="75"/>
      <c r="S397" s="75"/>
      <c r="T397" s="75"/>
      <c r="U397" s="75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3">
        <f t="shared" si="13"/>
        <v>30050</v>
      </c>
      <c r="G398" s="104">
        <v>0</v>
      </c>
      <c r="H398" s="104">
        <v>30050</v>
      </c>
      <c r="I398" s="104">
        <v>0</v>
      </c>
      <c r="J398" s="104">
        <v>0</v>
      </c>
      <c r="K398" s="36"/>
      <c r="L398" s="218" t="s">
        <v>2344</v>
      </c>
      <c r="M398" s="95"/>
      <c r="N398" s="96"/>
      <c r="O398" s="97"/>
      <c r="P398" s="46"/>
      <c r="R398" s="75"/>
      <c r="S398" s="75"/>
      <c r="T398" s="75"/>
      <c r="U398" s="75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3" t="s">
        <v>9</v>
      </c>
      <c r="G399" s="103" t="s">
        <v>9</v>
      </c>
      <c r="H399" s="103" t="s">
        <v>9</v>
      </c>
      <c r="I399" s="103" t="s">
        <v>9</v>
      </c>
      <c r="J399" s="103" t="s">
        <v>9</v>
      </c>
      <c r="K399" s="36"/>
      <c r="L399" s="219" t="s">
        <v>9</v>
      </c>
      <c r="M399" s="95"/>
      <c r="N399" s="96"/>
      <c r="O399" s="78"/>
      <c r="P399" s="46"/>
      <c r="R399" s="75"/>
      <c r="S399" s="75"/>
      <c r="T399" s="75"/>
      <c r="U399" s="75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3">
        <f aca="true" t="shared" si="14" ref="F400:F410">G400+H400+I400+J400</f>
        <v>1724950</v>
      </c>
      <c r="G400" s="104">
        <v>955500</v>
      </c>
      <c r="H400" s="104">
        <v>748950</v>
      </c>
      <c r="I400" s="104">
        <v>16000</v>
      </c>
      <c r="J400" s="104">
        <v>4500</v>
      </c>
      <c r="K400" s="36"/>
      <c r="L400" s="218" t="s">
        <v>2344</v>
      </c>
      <c r="M400" s="95"/>
      <c r="N400" s="96"/>
      <c r="O400" s="78"/>
      <c r="P400" s="46"/>
      <c r="R400" s="75"/>
      <c r="S400" s="75"/>
      <c r="T400" s="75"/>
      <c r="U400" s="75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3">
        <f t="shared" si="14"/>
        <v>965729</v>
      </c>
      <c r="G401" s="104">
        <v>317000</v>
      </c>
      <c r="H401" s="104">
        <v>608364</v>
      </c>
      <c r="I401" s="104">
        <v>26940</v>
      </c>
      <c r="J401" s="104">
        <v>13425</v>
      </c>
      <c r="K401" s="36"/>
      <c r="L401" s="218" t="s">
        <v>2344</v>
      </c>
      <c r="M401" s="95"/>
      <c r="N401" s="96"/>
      <c r="O401" s="97"/>
      <c r="P401" s="46"/>
      <c r="R401" s="75"/>
      <c r="S401" s="75"/>
      <c r="T401" s="75"/>
      <c r="U401" s="75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3">
        <f t="shared" si="14"/>
        <v>932019</v>
      </c>
      <c r="G402" s="104">
        <v>708750</v>
      </c>
      <c r="H402" s="104">
        <v>223269</v>
      </c>
      <c r="I402" s="104">
        <v>0</v>
      </c>
      <c r="J402" s="104">
        <v>0</v>
      </c>
      <c r="K402" s="36"/>
      <c r="L402" s="218" t="s">
        <v>2344</v>
      </c>
      <c r="M402" s="95"/>
      <c r="N402" s="96"/>
      <c r="O402" s="78"/>
      <c r="P402" s="46"/>
      <c r="R402" s="75"/>
      <c r="S402" s="75"/>
      <c r="T402" s="75"/>
      <c r="U402" s="75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3">
        <f t="shared" si="14"/>
        <v>2114850</v>
      </c>
      <c r="G403" s="104">
        <v>138700</v>
      </c>
      <c r="H403" s="104">
        <v>279261</v>
      </c>
      <c r="I403" s="104">
        <v>606200</v>
      </c>
      <c r="J403" s="104">
        <v>1090689</v>
      </c>
      <c r="K403" s="36"/>
      <c r="L403" s="218" t="s">
        <v>2344</v>
      </c>
      <c r="M403" s="95"/>
      <c r="N403" s="96"/>
      <c r="O403" s="97"/>
      <c r="P403" s="46"/>
      <c r="R403" s="75"/>
      <c r="S403" s="75"/>
      <c r="T403" s="75"/>
      <c r="U403" s="75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3">
        <f t="shared" si="14"/>
        <v>18996896</v>
      </c>
      <c r="G404" s="104">
        <v>1362125</v>
      </c>
      <c r="H404" s="104">
        <v>1108995</v>
      </c>
      <c r="I404" s="104">
        <v>117301</v>
      </c>
      <c r="J404" s="104">
        <v>16408475</v>
      </c>
      <c r="K404" s="36"/>
      <c r="L404" s="218" t="s">
        <v>2344</v>
      </c>
      <c r="M404" s="95"/>
      <c r="N404" s="96"/>
      <c r="O404" s="78"/>
      <c r="P404" s="46"/>
      <c r="R404" s="75"/>
      <c r="S404" s="75"/>
      <c r="T404" s="75"/>
      <c r="U404" s="75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3">
        <f t="shared" si="14"/>
        <v>824569</v>
      </c>
      <c r="G405" s="104">
        <v>13700</v>
      </c>
      <c r="H405" s="104">
        <v>636269</v>
      </c>
      <c r="I405" s="104">
        <v>23000</v>
      </c>
      <c r="J405" s="104">
        <v>151600</v>
      </c>
      <c r="K405" s="36"/>
      <c r="L405" s="218" t="s">
        <v>2344</v>
      </c>
      <c r="M405" s="95"/>
      <c r="N405" s="96"/>
      <c r="O405" s="97"/>
      <c r="P405" s="46"/>
      <c r="R405" s="75"/>
      <c r="S405" s="75"/>
      <c r="T405" s="75"/>
      <c r="U405" s="75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3">
        <f t="shared" si="14"/>
        <v>692660</v>
      </c>
      <c r="G406" s="104">
        <v>200000</v>
      </c>
      <c r="H406" s="104">
        <v>450370</v>
      </c>
      <c r="I406" s="104">
        <v>0</v>
      </c>
      <c r="J406" s="104">
        <v>42290</v>
      </c>
      <c r="K406" s="36"/>
      <c r="L406" s="218" t="s">
        <v>2348</v>
      </c>
      <c r="M406" s="95"/>
      <c r="N406" s="96"/>
      <c r="O406" s="97"/>
      <c r="P406" s="46"/>
      <c r="R406" s="75"/>
      <c r="S406" s="75"/>
      <c r="T406" s="75"/>
      <c r="U406" s="75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3">
        <f t="shared" si="14"/>
        <v>1232846</v>
      </c>
      <c r="G407" s="104">
        <v>775657</v>
      </c>
      <c r="H407" s="104">
        <v>452309</v>
      </c>
      <c r="I407" s="104">
        <v>0</v>
      </c>
      <c r="J407" s="104">
        <v>4880</v>
      </c>
      <c r="K407" s="36"/>
      <c r="L407" s="218" t="s">
        <v>2344</v>
      </c>
      <c r="M407" s="95"/>
      <c r="N407" s="96"/>
      <c r="O407" s="97"/>
      <c r="P407" s="46"/>
      <c r="R407" s="75"/>
      <c r="S407" s="75"/>
      <c r="T407" s="75"/>
      <c r="U407" s="75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3">
        <f t="shared" si="14"/>
        <v>554773</v>
      </c>
      <c r="G408" s="104">
        <v>201800</v>
      </c>
      <c r="H408" s="104">
        <v>341194</v>
      </c>
      <c r="I408" s="104">
        <v>0</v>
      </c>
      <c r="J408" s="104">
        <v>11779</v>
      </c>
      <c r="K408" s="36"/>
      <c r="L408" s="218" t="s">
        <v>2344</v>
      </c>
      <c r="M408" s="95"/>
      <c r="N408" s="96"/>
      <c r="O408" s="97"/>
      <c r="P408" s="46"/>
      <c r="R408" s="75"/>
      <c r="S408" s="75"/>
      <c r="T408" s="75"/>
      <c r="U408" s="75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3">
        <f t="shared" si="14"/>
        <v>1202286</v>
      </c>
      <c r="G409" s="104">
        <v>360000</v>
      </c>
      <c r="H409" s="104">
        <v>709931</v>
      </c>
      <c r="I409" s="104">
        <v>0</v>
      </c>
      <c r="J409" s="104">
        <v>132355</v>
      </c>
      <c r="K409" s="36"/>
      <c r="L409" s="218" t="s">
        <v>2344</v>
      </c>
      <c r="M409" s="95"/>
      <c r="N409" s="96"/>
      <c r="O409" s="97"/>
      <c r="P409" s="46"/>
      <c r="R409" s="75"/>
      <c r="S409" s="75"/>
      <c r="T409" s="75"/>
      <c r="U409" s="75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3">
        <f t="shared" si="14"/>
        <v>4383276</v>
      </c>
      <c r="G410" s="104">
        <v>3285000</v>
      </c>
      <c r="H410" s="104">
        <v>1098276</v>
      </c>
      <c r="I410" s="104">
        <v>0</v>
      </c>
      <c r="J410" s="104">
        <v>0</v>
      </c>
      <c r="K410" s="36"/>
      <c r="L410" s="218" t="s">
        <v>2348</v>
      </c>
      <c r="M410" s="95"/>
      <c r="N410" s="96"/>
      <c r="O410" s="97"/>
      <c r="P410" s="46"/>
      <c r="R410" s="75"/>
      <c r="S410" s="75"/>
      <c r="T410" s="75"/>
      <c r="U410" s="75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19" t="s">
        <v>9</v>
      </c>
      <c r="M411" s="95"/>
      <c r="N411" s="96"/>
      <c r="O411" s="97"/>
      <c r="P411" s="46"/>
      <c r="R411" s="75"/>
      <c r="S411" s="75"/>
      <c r="T411" s="75"/>
      <c r="U411" s="75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3">
        <f>G412+H412+I412+J412</f>
        <v>1533389</v>
      </c>
      <c r="G412" s="104">
        <v>553000</v>
      </c>
      <c r="H412" s="104">
        <v>829188</v>
      </c>
      <c r="I412" s="104">
        <v>11900</v>
      </c>
      <c r="J412" s="104">
        <v>139301</v>
      </c>
      <c r="K412" s="36"/>
      <c r="L412" s="218" t="s">
        <v>2344</v>
      </c>
      <c r="M412" s="95"/>
      <c r="N412" s="96"/>
      <c r="O412" s="78"/>
      <c r="P412" s="46"/>
      <c r="R412" s="75"/>
      <c r="S412" s="75"/>
      <c r="T412" s="75"/>
      <c r="U412" s="75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3">
        <f>G413+H413+I413+J413</f>
        <v>2432228</v>
      </c>
      <c r="G413" s="104">
        <v>459201</v>
      </c>
      <c r="H413" s="104">
        <v>1253919</v>
      </c>
      <c r="I413" s="104">
        <v>1500</v>
      </c>
      <c r="J413" s="104">
        <v>717608</v>
      </c>
      <c r="K413" s="36"/>
      <c r="L413" s="218" t="s">
        <v>2344</v>
      </c>
      <c r="M413" s="95"/>
      <c r="N413" s="96"/>
      <c r="O413" s="97"/>
      <c r="P413" s="46"/>
      <c r="R413" s="75"/>
      <c r="S413" s="75"/>
      <c r="T413" s="75"/>
      <c r="U413" s="75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3">
        <f>G414+H414+I414+J414</f>
        <v>6043397</v>
      </c>
      <c r="G414" s="104">
        <v>204300</v>
      </c>
      <c r="H414" s="104">
        <v>280045</v>
      </c>
      <c r="I414" s="104">
        <v>5412324</v>
      </c>
      <c r="J414" s="104">
        <v>146728</v>
      </c>
      <c r="K414" s="36"/>
      <c r="L414" s="218" t="s">
        <v>2348</v>
      </c>
      <c r="M414" s="95"/>
      <c r="N414" s="96"/>
      <c r="O414" s="97"/>
      <c r="P414" s="46"/>
      <c r="R414" s="75"/>
      <c r="S414" s="75"/>
      <c r="T414" s="75"/>
      <c r="U414" s="75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3" t="s">
        <v>9</v>
      </c>
      <c r="G415" s="103" t="s">
        <v>9</v>
      </c>
      <c r="H415" s="103" t="s">
        <v>9</v>
      </c>
      <c r="I415" s="103" t="s">
        <v>9</v>
      </c>
      <c r="J415" s="103" t="s">
        <v>9</v>
      </c>
      <c r="K415" s="36"/>
      <c r="L415" s="219" t="s">
        <v>9</v>
      </c>
      <c r="M415" s="95"/>
      <c r="N415" s="96"/>
      <c r="O415" s="78"/>
      <c r="P415" s="46"/>
      <c r="R415" s="75"/>
      <c r="S415" s="75"/>
      <c r="T415" s="75"/>
      <c r="U415" s="75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3">
        <f aca="true" t="shared" si="15" ref="F416:F456">G416+H416+I416+J416</f>
        <v>2356528</v>
      </c>
      <c r="G416" s="104">
        <v>711700</v>
      </c>
      <c r="H416" s="104">
        <v>419719</v>
      </c>
      <c r="I416" s="104">
        <v>0</v>
      </c>
      <c r="J416" s="104">
        <v>1225109</v>
      </c>
      <c r="K416" s="36"/>
      <c r="L416" s="218" t="s">
        <v>2344</v>
      </c>
      <c r="M416" s="95"/>
      <c r="N416" s="96"/>
      <c r="O416" s="97"/>
      <c r="P416" s="46"/>
      <c r="R416" s="75"/>
      <c r="S416" s="75"/>
      <c r="T416" s="75"/>
      <c r="U416" s="75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3">
        <f t="shared" si="15"/>
        <v>18477017</v>
      </c>
      <c r="G417" s="104">
        <v>0</v>
      </c>
      <c r="H417" s="104">
        <v>608590</v>
      </c>
      <c r="I417" s="104">
        <v>17004600</v>
      </c>
      <c r="J417" s="104">
        <v>863827</v>
      </c>
      <c r="K417" s="36"/>
      <c r="L417" s="218" t="s">
        <v>2344</v>
      </c>
      <c r="M417" s="95"/>
      <c r="N417" s="96"/>
      <c r="O417" s="97"/>
      <c r="P417" s="46"/>
      <c r="R417" s="75"/>
      <c r="S417" s="75"/>
      <c r="T417" s="75"/>
      <c r="U417" s="75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3">
        <f t="shared" si="15"/>
        <v>2452714</v>
      </c>
      <c r="G418" s="104">
        <v>1431000</v>
      </c>
      <c r="H418" s="104">
        <v>638364</v>
      </c>
      <c r="I418" s="104">
        <v>371100</v>
      </c>
      <c r="J418" s="104">
        <v>12250</v>
      </c>
      <c r="K418" s="36"/>
      <c r="L418" s="218" t="s">
        <v>2348</v>
      </c>
      <c r="M418" s="95"/>
      <c r="N418" s="96"/>
      <c r="O418" s="97"/>
      <c r="P418" s="46"/>
      <c r="R418" s="75"/>
      <c r="S418" s="75"/>
      <c r="T418" s="75"/>
      <c r="U418" s="75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3">
        <f t="shared" si="15"/>
        <v>618161</v>
      </c>
      <c r="G419" s="104">
        <v>31000</v>
      </c>
      <c r="H419" s="104">
        <v>475681</v>
      </c>
      <c r="I419" s="104">
        <v>0</v>
      </c>
      <c r="J419" s="104">
        <v>111480</v>
      </c>
      <c r="K419" s="36"/>
      <c r="L419" s="218" t="s">
        <v>2344</v>
      </c>
      <c r="M419" s="95"/>
      <c r="N419" s="96"/>
      <c r="O419" s="97"/>
      <c r="P419" s="46"/>
      <c r="R419" s="75"/>
      <c r="S419" s="75"/>
      <c r="T419" s="75"/>
      <c r="U419" s="75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3">
        <f t="shared" si="15"/>
        <v>473781</v>
      </c>
      <c r="G420" s="104">
        <v>0</v>
      </c>
      <c r="H420" s="104">
        <v>452281</v>
      </c>
      <c r="I420" s="104">
        <v>0</v>
      </c>
      <c r="J420" s="104">
        <v>21500</v>
      </c>
      <c r="K420" s="36"/>
      <c r="L420" s="218" t="s">
        <v>2344</v>
      </c>
      <c r="M420" s="95"/>
      <c r="N420" s="96"/>
      <c r="O420" s="97"/>
      <c r="P420" s="46"/>
      <c r="R420" s="75"/>
      <c r="S420" s="75"/>
      <c r="T420" s="75"/>
      <c r="U420" s="75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3">
        <f t="shared" si="15"/>
        <v>240078</v>
      </c>
      <c r="G421" s="104">
        <v>9000</v>
      </c>
      <c r="H421" s="104">
        <v>205683</v>
      </c>
      <c r="I421" s="104">
        <v>0</v>
      </c>
      <c r="J421" s="104">
        <v>25395</v>
      </c>
      <c r="K421" s="36"/>
      <c r="L421" s="218" t="s">
        <v>2344</v>
      </c>
      <c r="M421" s="95"/>
      <c r="N421" s="96"/>
      <c r="O421" s="97"/>
      <c r="P421" s="46"/>
      <c r="R421" s="75"/>
      <c r="S421" s="75"/>
      <c r="T421" s="75"/>
      <c r="U421" s="75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3">
        <f t="shared" si="15"/>
        <v>1422461</v>
      </c>
      <c r="G422" s="104">
        <v>0</v>
      </c>
      <c r="H422" s="104">
        <v>1257295</v>
      </c>
      <c r="I422" s="104">
        <v>32000</v>
      </c>
      <c r="J422" s="104">
        <v>133166</v>
      </c>
      <c r="K422" s="36"/>
      <c r="L422" s="218" t="s">
        <v>2344</v>
      </c>
      <c r="M422" s="95"/>
      <c r="N422" s="96"/>
      <c r="O422" s="78"/>
      <c r="P422" s="46"/>
      <c r="R422" s="75"/>
      <c r="S422" s="75"/>
      <c r="T422" s="75"/>
      <c r="U422" s="75"/>
    </row>
    <row r="423" spans="1:21" s="5" customFormat="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3">
        <f t="shared" si="15"/>
        <v>1192288</v>
      </c>
      <c r="G423" s="104">
        <v>0</v>
      </c>
      <c r="H423" s="104">
        <v>417638</v>
      </c>
      <c r="I423" s="104">
        <v>0</v>
      </c>
      <c r="J423" s="104">
        <v>774650</v>
      </c>
      <c r="K423" s="36"/>
      <c r="L423" s="218" t="s">
        <v>2344</v>
      </c>
      <c r="M423" s="95"/>
      <c r="N423" s="96"/>
      <c r="O423" s="97"/>
      <c r="P423" s="46"/>
      <c r="R423" s="46"/>
      <c r="S423" s="46"/>
      <c r="T423" s="46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3">
        <f t="shared" si="15"/>
        <v>919410</v>
      </c>
      <c r="G424" s="104">
        <v>0</v>
      </c>
      <c r="H424" s="104">
        <v>919410</v>
      </c>
      <c r="I424" s="104">
        <v>0</v>
      </c>
      <c r="J424" s="104">
        <v>0</v>
      </c>
      <c r="K424" s="36"/>
      <c r="L424" s="218" t="s">
        <v>2348</v>
      </c>
      <c r="M424" s="95"/>
      <c r="N424" s="96"/>
      <c r="O424" s="97"/>
      <c r="P424" s="46"/>
      <c r="R424" s="75"/>
      <c r="S424" s="75"/>
      <c r="T424" s="75"/>
      <c r="U424" s="75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3">
        <f t="shared" si="15"/>
        <v>529897</v>
      </c>
      <c r="G425" s="104">
        <v>0</v>
      </c>
      <c r="H425" s="104">
        <v>529897</v>
      </c>
      <c r="I425" s="104">
        <v>0</v>
      </c>
      <c r="J425" s="104">
        <v>0</v>
      </c>
      <c r="K425" s="36"/>
      <c r="L425" s="218" t="s">
        <v>2348</v>
      </c>
      <c r="M425" s="95"/>
      <c r="N425" s="96"/>
      <c r="O425" s="97"/>
      <c r="P425" s="46"/>
      <c r="R425" s="75"/>
      <c r="S425" s="75"/>
      <c r="T425" s="75"/>
      <c r="U425" s="75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3">
        <f t="shared" si="15"/>
        <v>2335347</v>
      </c>
      <c r="G426" s="104">
        <v>450000</v>
      </c>
      <c r="H426" s="104">
        <v>747856</v>
      </c>
      <c r="I426" s="104">
        <v>631000</v>
      </c>
      <c r="J426" s="104">
        <v>506491</v>
      </c>
      <c r="K426" s="36"/>
      <c r="L426" s="218" t="s">
        <v>2344</v>
      </c>
      <c r="M426" s="95"/>
      <c r="N426" s="96"/>
      <c r="O426" s="78"/>
      <c r="P426" s="46"/>
      <c r="R426" s="75"/>
      <c r="S426" s="75"/>
      <c r="T426" s="75"/>
      <c r="U426" s="75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3">
        <f t="shared" si="15"/>
        <v>9104945</v>
      </c>
      <c r="G427" s="104">
        <v>2329450</v>
      </c>
      <c r="H427" s="104">
        <v>1341784</v>
      </c>
      <c r="I427" s="104">
        <v>0</v>
      </c>
      <c r="J427" s="104">
        <v>5433711</v>
      </c>
      <c r="K427" s="36"/>
      <c r="L427" s="218" t="s">
        <v>2348</v>
      </c>
      <c r="M427" s="95"/>
      <c r="N427" s="96"/>
      <c r="O427" s="97"/>
      <c r="P427" s="46"/>
      <c r="R427" s="75"/>
      <c r="S427" s="75"/>
      <c r="T427" s="75"/>
      <c r="U427" s="75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3">
        <f t="shared" si="15"/>
        <v>2260912</v>
      </c>
      <c r="G428" s="104">
        <v>0</v>
      </c>
      <c r="H428" s="104">
        <v>197912</v>
      </c>
      <c r="I428" s="104">
        <v>26500</v>
      </c>
      <c r="J428" s="104">
        <v>2036500</v>
      </c>
      <c r="K428" s="36"/>
      <c r="L428" s="218" t="s">
        <v>2348</v>
      </c>
      <c r="M428" s="95"/>
      <c r="N428" s="96"/>
      <c r="O428" s="97"/>
      <c r="P428" s="46"/>
      <c r="R428" s="75"/>
      <c r="S428" s="75"/>
      <c r="T428" s="75"/>
      <c r="U428" s="75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3">
        <f t="shared" si="15"/>
        <v>11517757</v>
      </c>
      <c r="G429" s="104">
        <v>7120388</v>
      </c>
      <c r="H429" s="104">
        <v>1933825</v>
      </c>
      <c r="I429" s="104">
        <v>1875000</v>
      </c>
      <c r="J429" s="104">
        <v>588544</v>
      </c>
      <c r="K429" s="36"/>
      <c r="L429" s="218" t="s">
        <v>2344</v>
      </c>
      <c r="M429" s="95"/>
      <c r="N429" s="96"/>
      <c r="O429" s="97"/>
      <c r="P429" s="46"/>
      <c r="R429" s="75"/>
      <c r="S429" s="75"/>
      <c r="T429" s="75"/>
      <c r="U429" s="75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3">
        <f t="shared" si="15"/>
        <v>861063</v>
      </c>
      <c r="G430" s="104">
        <v>469000</v>
      </c>
      <c r="H430" s="104">
        <v>324129</v>
      </c>
      <c r="I430" s="104">
        <v>0</v>
      </c>
      <c r="J430" s="104">
        <v>67934</v>
      </c>
      <c r="K430" s="36"/>
      <c r="L430" s="218" t="s">
        <v>2344</v>
      </c>
      <c r="M430" s="95"/>
      <c r="N430" s="96"/>
      <c r="O430" s="97"/>
      <c r="P430" s="46"/>
      <c r="R430" s="75"/>
      <c r="S430" s="75"/>
      <c r="T430" s="75"/>
      <c r="U430" s="75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3">
        <f t="shared" si="15"/>
        <v>192828</v>
      </c>
      <c r="G431" s="104">
        <v>0</v>
      </c>
      <c r="H431" s="104">
        <v>4560</v>
      </c>
      <c r="I431" s="104">
        <v>0</v>
      </c>
      <c r="J431" s="104">
        <v>188268</v>
      </c>
      <c r="K431" s="36"/>
      <c r="L431" s="218" t="s">
        <v>2344</v>
      </c>
      <c r="M431" s="95"/>
      <c r="N431" s="96"/>
      <c r="O431" s="97"/>
      <c r="P431" s="46"/>
      <c r="R431" s="75"/>
      <c r="S431" s="75"/>
      <c r="T431" s="75"/>
      <c r="U431" s="75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3">
        <f t="shared" si="15"/>
        <v>9868011</v>
      </c>
      <c r="G432" s="104">
        <v>1350100</v>
      </c>
      <c r="H432" s="104">
        <v>1166657</v>
      </c>
      <c r="I432" s="104">
        <v>0</v>
      </c>
      <c r="J432" s="104">
        <v>7351254</v>
      </c>
      <c r="K432" s="36"/>
      <c r="L432" s="218" t="s">
        <v>2344</v>
      </c>
      <c r="M432" s="95"/>
      <c r="N432" s="96"/>
      <c r="O432" s="97"/>
      <c r="P432" s="46"/>
      <c r="R432" s="75"/>
      <c r="S432" s="75"/>
      <c r="T432" s="75"/>
      <c r="U432" s="75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3">
        <f t="shared" si="15"/>
        <v>16275</v>
      </c>
      <c r="G433" s="104">
        <v>0</v>
      </c>
      <c r="H433" s="104">
        <v>9075</v>
      </c>
      <c r="I433" s="104">
        <v>0</v>
      </c>
      <c r="J433" s="104">
        <v>7200</v>
      </c>
      <c r="K433" s="36"/>
      <c r="L433" s="218" t="s">
        <v>2348</v>
      </c>
      <c r="M433" s="95"/>
      <c r="N433" s="96"/>
      <c r="O433" s="97"/>
      <c r="P433" s="46"/>
      <c r="R433" s="75"/>
      <c r="S433" s="75"/>
      <c r="T433" s="75"/>
      <c r="U433" s="75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3">
        <f t="shared" si="15"/>
        <v>6330042</v>
      </c>
      <c r="G434" s="104">
        <v>1077039</v>
      </c>
      <c r="H434" s="104">
        <v>1156152</v>
      </c>
      <c r="I434" s="104">
        <v>11782</v>
      </c>
      <c r="J434" s="104">
        <v>4085069</v>
      </c>
      <c r="K434" s="36"/>
      <c r="L434" s="218" t="s">
        <v>2348</v>
      </c>
      <c r="M434" s="95"/>
      <c r="N434" s="96"/>
      <c r="O434" s="78"/>
      <c r="P434" s="46"/>
      <c r="R434" s="75"/>
      <c r="S434" s="75"/>
      <c r="T434" s="75"/>
      <c r="U434" s="75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3">
        <f t="shared" si="15"/>
        <v>1250788</v>
      </c>
      <c r="G435" s="104">
        <v>0</v>
      </c>
      <c r="H435" s="104">
        <v>1031926</v>
      </c>
      <c r="I435" s="104">
        <v>0</v>
      </c>
      <c r="J435" s="104">
        <v>218862</v>
      </c>
      <c r="K435" s="36"/>
      <c r="L435" s="218" t="s">
        <v>2344</v>
      </c>
      <c r="M435" s="95"/>
      <c r="N435" s="96"/>
      <c r="O435" s="97"/>
      <c r="P435" s="46"/>
      <c r="R435" s="75"/>
      <c r="S435" s="75"/>
      <c r="T435" s="75"/>
      <c r="U435" s="75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3">
        <f t="shared" si="15"/>
        <v>103727</v>
      </c>
      <c r="G436" s="104">
        <v>0</v>
      </c>
      <c r="H436" s="104">
        <v>31096</v>
      </c>
      <c r="I436" s="104">
        <v>0</v>
      </c>
      <c r="J436" s="104">
        <v>72631</v>
      </c>
      <c r="K436" s="36"/>
      <c r="L436" s="218" t="s">
        <v>2342</v>
      </c>
      <c r="M436" s="95"/>
      <c r="N436" s="96"/>
      <c r="O436" s="78"/>
      <c r="P436" s="46"/>
      <c r="R436" s="75"/>
      <c r="S436" s="75"/>
      <c r="T436" s="75"/>
      <c r="U436" s="75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3">
        <f t="shared" si="15"/>
        <v>1263153</v>
      </c>
      <c r="G437" s="104">
        <v>1</v>
      </c>
      <c r="H437" s="104">
        <v>1156078</v>
      </c>
      <c r="I437" s="104">
        <v>0</v>
      </c>
      <c r="J437" s="104">
        <v>107074</v>
      </c>
      <c r="K437" s="36"/>
      <c r="L437" s="218" t="s">
        <v>2344</v>
      </c>
      <c r="M437" s="95"/>
      <c r="N437" s="96"/>
      <c r="O437" s="97"/>
      <c r="P437" s="46"/>
      <c r="R437" s="75"/>
      <c r="S437" s="75"/>
      <c r="T437" s="75"/>
      <c r="U437" s="75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3">
        <f t="shared" si="15"/>
        <v>323987</v>
      </c>
      <c r="G438" s="104">
        <v>0</v>
      </c>
      <c r="H438" s="104">
        <v>314987</v>
      </c>
      <c r="I438" s="104">
        <v>0</v>
      </c>
      <c r="J438" s="104">
        <v>9000</v>
      </c>
      <c r="K438" s="63"/>
      <c r="L438" s="218" t="s">
        <v>2348</v>
      </c>
      <c r="M438" s="95"/>
      <c r="N438" s="96"/>
      <c r="O438" s="78"/>
      <c r="P438" s="46"/>
      <c r="R438" s="75"/>
      <c r="S438" s="75"/>
      <c r="T438" s="75"/>
      <c r="U438" s="75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3">
        <f t="shared" si="15"/>
        <v>243867</v>
      </c>
      <c r="G439" s="104">
        <v>0</v>
      </c>
      <c r="H439" s="104">
        <v>172384</v>
      </c>
      <c r="I439" s="104">
        <v>0</v>
      </c>
      <c r="J439" s="104">
        <v>71483</v>
      </c>
      <c r="K439" s="36"/>
      <c r="L439" s="218" t="s">
        <v>2344</v>
      </c>
      <c r="M439" s="95"/>
      <c r="N439" s="96"/>
      <c r="O439" s="97"/>
      <c r="P439" s="46"/>
      <c r="R439" s="75"/>
      <c r="S439" s="75"/>
      <c r="T439" s="75"/>
      <c r="U439" s="75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3">
        <f t="shared" si="15"/>
        <v>2206326</v>
      </c>
      <c r="G440" s="104">
        <v>0</v>
      </c>
      <c r="H440" s="104">
        <v>1710448</v>
      </c>
      <c r="I440" s="104">
        <v>36871</v>
      </c>
      <c r="J440" s="104">
        <v>459007</v>
      </c>
      <c r="K440" s="36"/>
      <c r="L440" s="218" t="s">
        <v>2344</v>
      </c>
      <c r="M440" s="95"/>
      <c r="N440" s="96"/>
      <c r="O440" s="78"/>
      <c r="P440" s="46"/>
      <c r="R440" s="75"/>
      <c r="S440" s="75"/>
      <c r="T440" s="75"/>
      <c r="U440" s="75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3">
        <f t="shared" si="15"/>
        <v>2359688</v>
      </c>
      <c r="G441" s="104">
        <v>0</v>
      </c>
      <c r="H441" s="104">
        <v>1578607</v>
      </c>
      <c r="I441" s="104">
        <v>0</v>
      </c>
      <c r="J441" s="104">
        <v>781081</v>
      </c>
      <c r="K441" s="36"/>
      <c r="L441" s="218" t="s">
        <v>2344</v>
      </c>
      <c r="M441" s="95"/>
      <c r="N441" s="96"/>
      <c r="O441" s="78"/>
      <c r="P441" s="46"/>
      <c r="R441" s="75"/>
      <c r="S441" s="75"/>
      <c r="T441" s="75"/>
      <c r="U441" s="75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3">
        <f t="shared" si="15"/>
        <v>4300</v>
      </c>
      <c r="G442" s="104">
        <v>0</v>
      </c>
      <c r="H442" s="104">
        <v>4300</v>
      </c>
      <c r="I442" s="104">
        <v>0</v>
      </c>
      <c r="J442" s="104">
        <v>0</v>
      </c>
      <c r="K442" s="36"/>
      <c r="L442" s="218" t="s">
        <v>2344</v>
      </c>
      <c r="M442" s="95"/>
      <c r="N442" s="96"/>
      <c r="O442" s="78"/>
      <c r="P442" s="46"/>
      <c r="R442" s="75"/>
      <c r="S442" s="75"/>
      <c r="T442" s="75"/>
      <c r="U442" s="75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3">
        <f t="shared" si="15"/>
        <v>1427409</v>
      </c>
      <c r="G443" s="104">
        <v>78050</v>
      </c>
      <c r="H443" s="104">
        <v>1272448</v>
      </c>
      <c r="I443" s="104">
        <v>2000</v>
      </c>
      <c r="J443" s="104">
        <v>74911</v>
      </c>
      <c r="K443" s="36"/>
      <c r="L443" s="218" t="s">
        <v>2344</v>
      </c>
      <c r="M443" s="95"/>
      <c r="N443" s="96"/>
      <c r="O443" s="97"/>
      <c r="P443" s="46"/>
      <c r="R443" s="75"/>
      <c r="S443" s="75"/>
      <c r="T443" s="75"/>
      <c r="U443" s="75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3">
        <f t="shared" si="15"/>
        <v>260421</v>
      </c>
      <c r="G444" s="104">
        <v>0</v>
      </c>
      <c r="H444" s="104">
        <v>180421</v>
      </c>
      <c r="I444" s="104">
        <v>0</v>
      </c>
      <c r="J444" s="104">
        <v>80000</v>
      </c>
      <c r="K444" s="36"/>
      <c r="L444" s="218" t="s">
        <v>2344</v>
      </c>
      <c r="M444" s="95"/>
      <c r="N444" s="96"/>
      <c r="O444" s="78"/>
      <c r="P444" s="46"/>
      <c r="R444" s="75"/>
      <c r="S444" s="75"/>
      <c r="T444" s="75"/>
      <c r="U444" s="75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3">
        <f t="shared" si="15"/>
        <v>1095480</v>
      </c>
      <c r="G445" s="104">
        <v>754030</v>
      </c>
      <c r="H445" s="104">
        <v>341450</v>
      </c>
      <c r="I445" s="104">
        <v>0</v>
      </c>
      <c r="J445" s="104">
        <v>0</v>
      </c>
      <c r="K445" s="36"/>
      <c r="L445" s="218" t="s">
        <v>2344</v>
      </c>
      <c r="M445" s="95"/>
      <c r="N445" s="96"/>
      <c r="O445" s="97"/>
      <c r="P445" s="46"/>
      <c r="R445" s="75"/>
      <c r="S445" s="75"/>
      <c r="T445" s="75"/>
      <c r="U445" s="75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3">
        <f t="shared" si="15"/>
        <v>1999952</v>
      </c>
      <c r="G446" s="104">
        <v>1100000</v>
      </c>
      <c r="H446" s="104">
        <v>892102</v>
      </c>
      <c r="I446" s="104">
        <v>0</v>
      </c>
      <c r="J446" s="104">
        <v>7850</v>
      </c>
      <c r="K446" s="36"/>
      <c r="L446" s="218" t="s">
        <v>2344</v>
      </c>
      <c r="M446" s="95"/>
      <c r="N446" s="96"/>
      <c r="O446" s="78"/>
      <c r="P446" s="46"/>
      <c r="R446" s="75"/>
      <c r="S446" s="75"/>
      <c r="T446" s="75"/>
      <c r="U446" s="75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3">
        <f t="shared" si="15"/>
        <v>2443419</v>
      </c>
      <c r="G447" s="104">
        <v>1940800</v>
      </c>
      <c r="H447" s="104">
        <v>253019</v>
      </c>
      <c r="I447" s="104">
        <v>118000</v>
      </c>
      <c r="J447" s="104">
        <v>131600</v>
      </c>
      <c r="K447" s="36"/>
      <c r="L447" s="218" t="s">
        <v>2344</v>
      </c>
      <c r="M447" s="95"/>
      <c r="N447" s="96"/>
      <c r="O447" s="97"/>
      <c r="P447" s="46"/>
      <c r="R447" s="75"/>
      <c r="S447" s="75"/>
      <c r="T447" s="75"/>
      <c r="U447" s="75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3">
        <f t="shared" si="15"/>
        <v>114243</v>
      </c>
      <c r="G448" s="104">
        <v>0</v>
      </c>
      <c r="H448" s="104">
        <v>84943</v>
      </c>
      <c r="I448" s="104">
        <v>0</v>
      </c>
      <c r="J448" s="104">
        <v>29300</v>
      </c>
      <c r="K448" s="36"/>
      <c r="L448" s="218" t="s">
        <v>2344</v>
      </c>
      <c r="M448" s="95"/>
      <c r="N448" s="96"/>
      <c r="O448" s="78"/>
      <c r="P448" s="46"/>
      <c r="R448" s="75"/>
      <c r="S448" s="75"/>
      <c r="T448" s="75"/>
      <c r="U448" s="75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3">
        <f t="shared" si="15"/>
        <v>3357963</v>
      </c>
      <c r="G449" s="104">
        <v>1624401</v>
      </c>
      <c r="H449" s="104">
        <v>1693261</v>
      </c>
      <c r="I449" s="104">
        <v>0</v>
      </c>
      <c r="J449" s="104">
        <v>40301</v>
      </c>
      <c r="K449" s="36"/>
      <c r="L449" s="218" t="s">
        <v>2348</v>
      </c>
      <c r="M449" s="95"/>
      <c r="N449" s="96"/>
      <c r="O449" s="78"/>
      <c r="P449" s="46"/>
      <c r="R449" s="75"/>
      <c r="S449" s="75"/>
      <c r="T449" s="75"/>
      <c r="U449" s="75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3">
        <f t="shared" si="15"/>
        <v>6166609</v>
      </c>
      <c r="G450" s="104">
        <v>2346765</v>
      </c>
      <c r="H450" s="104">
        <v>2200760</v>
      </c>
      <c r="I450" s="104">
        <v>0</v>
      </c>
      <c r="J450" s="104">
        <v>1619084</v>
      </c>
      <c r="K450" s="36"/>
      <c r="L450" s="218" t="s">
        <v>2344</v>
      </c>
      <c r="M450" s="95"/>
      <c r="N450" s="96"/>
      <c r="O450" s="78"/>
      <c r="P450" s="46"/>
      <c r="R450" s="75"/>
      <c r="S450" s="75"/>
      <c r="T450" s="75"/>
      <c r="U450" s="75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3">
        <f t="shared" si="15"/>
        <v>14397563</v>
      </c>
      <c r="G451" s="104">
        <v>3964008</v>
      </c>
      <c r="H451" s="104">
        <v>3061945</v>
      </c>
      <c r="I451" s="104">
        <v>2452100</v>
      </c>
      <c r="J451" s="104">
        <v>4919510</v>
      </c>
      <c r="K451" s="36"/>
      <c r="L451" s="218" t="s">
        <v>2348</v>
      </c>
      <c r="M451" s="95"/>
      <c r="N451" s="96"/>
      <c r="O451" s="78"/>
      <c r="P451" s="46"/>
      <c r="R451" s="75"/>
      <c r="S451" s="75"/>
      <c r="T451" s="75"/>
      <c r="U451" s="75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3">
        <f t="shared" si="15"/>
        <v>68265</v>
      </c>
      <c r="G452" s="104">
        <v>0</v>
      </c>
      <c r="H452" s="104">
        <v>68265</v>
      </c>
      <c r="I452" s="104">
        <v>0</v>
      </c>
      <c r="J452" s="104">
        <v>0</v>
      </c>
      <c r="K452" s="36"/>
      <c r="L452" s="218" t="s">
        <v>2348</v>
      </c>
      <c r="M452" s="95"/>
      <c r="N452" s="96"/>
      <c r="O452" s="78"/>
      <c r="P452" s="46"/>
      <c r="R452" s="75"/>
      <c r="S452" s="75"/>
      <c r="T452" s="75"/>
      <c r="U452" s="75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3">
        <f t="shared" si="15"/>
        <v>1752500</v>
      </c>
      <c r="G453" s="104">
        <v>1376800</v>
      </c>
      <c r="H453" s="104">
        <v>314300</v>
      </c>
      <c r="I453" s="104">
        <v>0</v>
      </c>
      <c r="J453" s="104">
        <v>61400</v>
      </c>
      <c r="K453" s="36"/>
      <c r="L453" s="218" t="s">
        <v>2344</v>
      </c>
      <c r="M453" s="95"/>
      <c r="N453" s="96"/>
      <c r="O453" s="78"/>
      <c r="P453" s="46"/>
      <c r="R453" s="75"/>
      <c r="S453" s="75"/>
      <c r="T453" s="75"/>
      <c r="U453" s="75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3">
        <f t="shared" si="15"/>
        <v>117110</v>
      </c>
      <c r="G454" s="104">
        <v>20500</v>
      </c>
      <c r="H454" s="104">
        <v>96610</v>
      </c>
      <c r="I454" s="104">
        <v>0</v>
      </c>
      <c r="J454" s="104">
        <v>0</v>
      </c>
      <c r="K454" s="36"/>
      <c r="L454" s="218" t="s">
        <v>2348</v>
      </c>
      <c r="M454" s="95"/>
      <c r="N454" s="96"/>
      <c r="O454" s="78"/>
      <c r="P454" s="46"/>
      <c r="R454" s="75"/>
      <c r="S454" s="75"/>
      <c r="T454" s="75"/>
      <c r="U454" s="75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3">
        <f t="shared" si="15"/>
        <v>4397004</v>
      </c>
      <c r="G455" s="104">
        <v>1004925</v>
      </c>
      <c r="H455" s="104">
        <v>1417786</v>
      </c>
      <c r="I455" s="104">
        <v>61751</v>
      </c>
      <c r="J455" s="104">
        <v>1912542</v>
      </c>
      <c r="K455" s="36"/>
      <c r="L455" s="218" t="s">
        <v>2344</v>
      </c>
      <c r="M455" s="95"/>
      <c r="N455" s="96"/>
      <c r="O455" s="78"/>
      <c r="P455" s="46"/>
      <c r="R455" s="75"/>
      <c r="S455" s="75"/>
      <c r="T455" s="75"/>
      <c r="U455" s="75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3">
        <f t="shared" si="15"/>
        <v>2409361</v>
      </c>
      <c r="G456" s="104">
        <v>839350</v>
      </c>
      <c r="H456" s="104">
        <v>1024460</v>
      </c>
      <c r="I456" s="104">
        <v>318528</v>
      </c>
      <c r="J456" s="104">
        <v>227023</v>
      </c>
      <c r="K456" s="36"/>
      <c r="L456" s="218" t="s">
        <v>2344</v>
      </c>
      <c r="M456" s="95"/>
      <c r="N456" s="96"/>
      <c r="O456" s="78"/>
      <c r="P456" s="46"/>
      <c r="R456" s="75"/>
      <c r="S456" s="75"/>
      <c r="T456" s="75"/>
      <c r="U456" s="75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3" t="s">
        <v>9</v>
      </c>
      <c r="G457" s="103" t="s">
        <v>9</v>
      </c>
      <c r="H457" s="103" t="s">
        <v>9</v>
      </c>
      <c r="I457" s="103" t="s">
        <v>9</v>
      </c>
      <c r="J457" s="103" t="s">
        <v>9</v>
      </c>
      <c r="K457" s="36"/>
      <c r="L457" s="219" t="s">
        <v>9</v>
      </c>
      <c r="M457" s="95"/>
      <c r="N457" s="96"/>
      <c r="O457" s="97"/>
      <c r="P457" s="46"/>
      <c r="R457" s="75"/>
      <c r="S457" s="75"/>
      <c r="T457" s="75"/>
      <c r="U457" s="75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3">
        <f aca="true" t="shared" si="16" ref="F458:F463">G458+H458+I458+J458</f>
        <v>12542821</v>
      </c>
      <c r="G458" s="104">
        <v>5115834</v>
      </c>
      <c r="H458" s="104">
        <v>1054548</v>
      </c>
      <c r="I458" s="104">
        <v>4669806</v>
      </c>
      <c r="J458" s="104">
        <v>1702633</v>
      </c>
      <c r="K458" s="36"/>
      <c r="L458" s="218" t="s">
        <v>2344</v>
      </c>
      <c r="M458" s="95"/>
      <c r="N458" s="96"/>
      <c r="O458" s="78"/>
      <c r="P458" s="46"/>
      <c r="R458" s="75"/>
      <c r="S458" s="75"/>
      <c r="T458" s="75"/>
      <c r="U458" s="75"/>
    </row>
    <row r="459" spans="1:21" s="5" customFormat="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3">
        <f t="shared" si="16"/>
        <v>819605</v>
      </c>
      <c r="G459" s="104">
        <v>411450</v>
      </c>
      <c r="H459" s="104">
        <v>312205</v>
      </c>
      <c r="I459" s="104">
        <v>0</v>
      </c>
      <c r="J459" s="104">
        <v>95950</v>
      </c>
      <c r="K459" s="36"/>
      <c r="L459" s="218" t="s">
        <v>2344</v>
      </c>
      <c r="M459" s="95"/>
      <c r="N459" s="96"/>
      <c r="O459" s="78"/>
      <c r="P459" s="46"/>
      <c r="R459" s="46"/>
      <c r="S459" s="46"/>
      <c r="T459" s="46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3">
        <f t="shared" si="16"/>
        <v>1416964</v>
      </c>
      <c r="G460" s="104">
        <v>0</v>
      </c>
      <c r="H460" s="104">
        <v>1276764</v>
      </c>
      <c r="I460" s="104">
        <v>0</v>
      </c>
      <c r="J460" s="104">
        <v>140200</v>
      </c>
      <c r="K460" s="36"/>
      <c r="L460" s="218" t="s">
        <v>2344</v>
      </c>
      <c r="M460" s="95"/>
      <c r="N460" s="96"/>
      <c r="O460" s="78"/>
      <c r="P460" s="46"/>
      <c r="R460" s="75"/>
      <c r="S460" s="75"/>
      <c r="T460" s="75"/>
      <c r="U460" s="75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3">
        <f t="shared" si="16"/>
        <v>10778580</v>
      </c>
      <c r="G461" s="104">
        <v>6990124</v>
      </c>
      <c r="H461" s="104">
        <v>2629956</v>
      </c>
      <c r="I461" s="104">
        <v>200000</v>
      </c>
      <c r="J461" s="104">
        <v>958500</v>
      </c>
      <c r="K461" s="36"/>
      <c r="L461" s="218" t="s">
        <v>2344</v>
      </c>
      <c r="M461" s="95"/>
      <c r="N461" s="96"/>
      <c r="O461" s="97"/>
      <c r="P461" s="46"/>
      <c r="R461" s="75"/>
      <c r="S461" s="75"/>
      <c r="T461" s="75"/>
      <c r="U461" s="75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3">
        <f t="shared" si="16"/>
        <v>2647696</v>
      </c>
      <c r="G462" s="104">
        <v>1206658</v>
      </c>
      <c r="H462" s="104">
        <v>1179848</v>
      </c>
      <c r="I462" s="104">
        <v>2450</v>
      </c>
      <c r="J462" s="104">
        <v>258740</v>
      </c>
      <c r="K462" s="36"/>
      <c r="L462" s="218" t="s">
        <v>2344</v>
      </c>
      <c r="M462" s="95"/>
      <c r="N462" s="96"/>
      <c r="O462" s="97"/>
      <c r="P462" s="46"/>
      <c r="R462" s="75"/>
      <c r="S462" s="75"/>
      <c r="T462" s="75"/>
      <c r="U462" s="75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3">
        <f t="shared" si="16"/>
        <v>431151</v>
      </c>
      <c r="G463" s="104">
        <v>196501</v>
      </c>
      <c r="H463" s="104">
        <v>49100</v>
      </c>
      <c r="I463" s="104">
        <v>950</v>
      </c>
      <c r="J463" s="104">
        <v>184600</v>
      </c>
      <c r="K463" s="36"/>
      <c r="L463" s="218" t="s">
        <v>2344</v>
      </c>
      <c r="M463" s="95"/>
      <c r="N463" s="96"/>
      <c r="O463" s="97"/>
      <c r="P463" s="46"/>
      <c r="R463" s="75"/>
      <c r="S463" s="75"/>
      <c r="T463" s="75"/>
      <c r="U463" s="75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19" t="s">
        <v>9</v>
      </c>
      <c r="M464" s="95"/>
      <c r="N464" s="96"/>
      <c r="O464" s="97"/>
      <c r="P464" s="46"/>
      <c r="R464" s="75"/>
      <c r="S464" s="75"/>
      <c r="T464" s="75"/>
      <c r="U464" s="75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3">
        <f>G465+H465+I465+J465</f>
        <v>28996</v>
      </c>
      <c r="G465" s="104">
        <v>1</v>
      </c>
      <c r="H465" s="104">
        <v>28995</v>
      </c>
      <c r="I465" s="104">
        <v>0</v>
      </c>
      <c r="J465" s="104">
        <v>0</v>
      </c>
      <c r="K465" s="36"/>
      <c r="L465" s="218" t="s">
        <v>2344</v>
      </c>
      <c r="M465" s="95"/>
      <c r="N465" s="96"/>
      <c r="O465" s="97"/>
      <c r="P465" s="46"/>
      <c r="R465" s="75"/>
      <c r="S465" s="75"/>
      <c r="T465" s="75"/>
      <c r="U465" s="75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19" t="s">
        <v>9</v>
      </c>
      <c r="M466" s="95"/>
      <c r="N466" s="96"/>
      <c r="O466" s="78"/>
      <c r="P466" s="46"/>
      <c r="R466" s="75"/>
      <c r="S466" s="75"/>
      <c r="T466" s="75"/>
      <c r="U466" s="75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3">
        <f aca="true" t="shared" si="17" ref="F467:F479">G467+H467+I467+J467</f>
        <v>291763</v>
      </c>
      <c r="G467" s="104">
        <v>0</v>
      </c>
      <c r="H467" s="104">
        <v>81583</v>
      </c>
      <c r="I467" s="104">
        <v>0</v>
      </c>
      <c r="J467" s="104">
        <v>210180</v>
      </c>
      <c r="K467" s="36"/>
      <c r="L467" s="218" t="s">
        <v>2348</v>
      </c>
      <c r="M467" s="95"/>
      <c r="N467" s="96"/>
      <c r="O467" s="97"/>
      <c r="P467" s="46"/>
      <c r="R467" s="75"/>
      <c r="S467" s="75"/>
      <c r="T467" s="75"/>
      <c r="U467" s="75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3">
        <f t="shared" si="17"/>
        <v>1871118</v>
      </c>
      <c r="G468" s="104">
        <v>266840</v>
      </c>
      <c r="H468" s="104">
        <v>1401118</v>
      </c>
      <c r="I468" s="104">
        <v>0</v>
      </c>
      <c r="J468" s="104">
        <v>203160</v>
      </c>
      <c r="K468" s="36"/>
      <c r="L468" s="218" t="s">
        <v>2344</v>
      </c>
      <c r="M468" s="95"/>
      <c r="N468" s="96"/>
      <c r="O468" s="97"/>
      <c r="P468" s="46"/>
      <c r="R468" s="75"/>
      <c r="S468" s="75"/>
      <c r="T468" s="75"/>
      <c r="U468" s="75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3">
        <f t="shared" si="17"/>
        <v>578521</v>
      </c>
      <c r="G469" s="104">
        <v>40000</v>
      </c>
      <c r="H469" s="104">
        <v>519517</v>
      </c>
      <c r="I469" s="104">
        <v>0</v>
      </c>
      <c r="J469" s="104">
        <v>19004</v>
      </c>
      <c r="K469" s="36"/>
      <c r="L469" s="218" t="s">
        <v>2344</v>
      </c>
      <c r="M469" s="95"/>
      <c r="N469" s="96"/>
      <c r="O469" s="78"/>
      <c r="P469" s="46"/>
      <c r="R469" s="75"/>
      <c r="S469" s="75"/>
      <c r="T469" s="75"/>
      <c r="U469" s="75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3">
        <f t="shared" si="17"/>
        <v>552300</v>
      </c>
      <c r="G470" s="104">
        <v>353600</v>
      </c>
      <c r="H470" s="104">
        <v>197200</v>
      </c>
      <c r="I470" s="104">
        <v>0</v>
      </c>
      <c r="J470" s="104">
        <v>1500</v>
      </c>
      <c r="K470" s="36"/>
      <c r="L470" s="218" t="s">
        <v>2344</v>
      </c>
      <c r="M470" s="95"/>
      <c r="N470" s="96"/>
      <c r="O470" s="78"/>
      <c r="P470" s="46"/>
      <c r="R470" s="75"/>
      <c r="S470" s="75"/>
      <c r="T470" s="75"/>
      <c r="U470" s="75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3">
        <f t="shared" si="17"/>
        <v>1617840</v>
      </c>
      <c r="G471" s="104">
        <v>1346815</v>
      </c>
      <c r="H471" s="104">
        <v>246025</v>
      </c>
      <c r="I471" s="104">
        <v>0</v>
      </c>
      <c r="J471" s="104">
        <v>25000</v>
      </c>
      <c r="K471" s="36"/>
      <c r="L471" s="218" t="s">
        <v>2344</v>
      </c>
      <c r="M471" s="95"/>
      <c r="N471" s="96"/>
      <c r="O471" s="78"/>
      <c r="P471" s="46"/>
      <c r="R471" s="75"/>
      <c r="S471" s="75"/>
      <c r="T471" s="75"/>
      <c r="U471" s="75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3">
        <f t="shared" si="17"/>
        <v>62361</v>
      </c>
      <c r="G472" s="104">
        <v>29100</v>
      </c>
      <c r="H472" s="104">
        <v>26251</v>
      </c>
      <c r="I472" s="104">
        <v>0</v>
      </c>
      <c r="J472" s="104">
        <v>7010</v>
      </c>
      <c r="K472" s="36"/>
      <c r="L472" s="218" t="s">
        <v>2348</v>
      </c>
      <c r="M472" s="95"/>
      <c r="N472" s="96"/>
      <c r="O472" s="97"/>
      <c r="P472" s="46"/>
      <c r="R472" s="75"/>
      <c r="S472" s="75"/>
      <c r="T472" s="75"/>
      <c r="U472" s="75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3">
        <f t="shared" si="17"/>
        <v>35765</v>
      </c>
      <c r="G473" s="104">
        <v>0</v>
      </c>
      <c r="H473" s="104">
        <v>35765</v>
      </c>
      <c r="I473" s="104">
        <v>0</v>
      </c>
      <c r="J473" s="104">
        <v>0</v>
      </c>
      <c r="K473" s="36"/>
      <c r="L473" s="218" t="s">
        <v>2348</v>
      </c>
      <c r="M473" s="95"/>
      <c r="N473" s="96"/>
      <c r="O473" s="78"/>
      <c r="P473" s="46"/>
      <c r="R473" s="75"/>
      <c r="S473" s="75"/>
      <c r="T473" s="75"/>
      <c r="U473" s="75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3">
        <f t="shared" si="17"/>
        <v>5818208</v>
      </c>
      <c r="G474" s="104">
        <v>3209302</v>
      </c>
      <c r="H474" s="104">
        <v>1277762</v>
      </c>
      <c r="I474" s="104">
        <v>170660</v>
      </c>
      <c r="J474" s="104">
        <v>1160484</v>
      </c>
      <c r="K474" s="36"/>
      <c r="L474" s="218" t="s">
        <v>2344</v>
      </c>
      <c r="M474" s="95"/>
      <c r="N474" s="96"/>
      <c r="O474" s="78"/>
      <c r="P474" s="46"/>
      <c r="R474" s="75"/>
      <c r="S474" s="75"/>
      <c r="T474" s="75"/>
      <c r="U474" s="75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3">
        <f t="shared" si="17"/>
        <v>1374550</v>
      </c>
      <c r="G475" s="104">
        <v>876156</v>
      </c>
      <c r="H475" s="104">
        <v>427294</v>
      </c>
      <c r="I475" s="104">
        <v>0</v>
      </c>
      <c r="J475" s="104">
        <v>71100</v>
      </c>
      <c r="K475" s="36"/>
      <c r="L475" s="218" t="s">
        <v>2344</v>
      </c>
      <c r="M475" s="95"/>
      <c r="N475" s="96"/>
      <c r="O475" s="78"/>
      <c r="P475" s="46"/>
      <c r="R475" s="75"/>
      <c r="S475" s="75"/>
      <c r="T475" s="75"/>
      <c r="U475" s="75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3">
        <f t="shared" si="17"/>
        <v>1137525</v>
      </c>
      <c r="G476" s="104">
        <v>698500</v>
      </c>
      <c r="H476" s="104">
        <v>439025</v>
      </c>
      <c r="I476" s="104">
        <v>0</v>
      </c>
      <c r="J476" s="104">
        <v>0</v>
      </c>
      <c r="K476" s="36"/>
      <c r="L476" s="218" t="s">
        <v>2348</v>
      </c>
      <c r="M476" s="95"/>
      <c r="N476" s="96"/>
      <c r="O476" s="97"/>
      <c r="P476" s="46"/>
      <c r="R476" s="75"/>
      <c r="S476" s="75"/>
      <c r="T476" s="75"/>
      <c r="U476" s="75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3">
        <f t="shared" si="17"/>
        <v>3644573</v>
      </c>
      <c r="G477" s="104">
        <v>2435097</v>
      </c>
      <c r="H477" s="104">
        <v>446455</v>
      </c>
      <c r="I477" s="104">
        <v>484232</v>
      </c>
      <c r="J477" s="104">
        <v>278789</v>
      </c>
      <c r="K477" s="36"/>
      <c r="L477" s="218" t="s">
        <v>2344</v>
      </c>
      <c r="M477" s="95"/>
      <c r="N477" s="96"/>
      <c r="O477" s="97"/>
      <c r="P477" s="46"/>
      <c r="R477" s="75"/>
      <c r="S477" s="75"/>
      <c r="T477" s="75"/>
      <c r="U477" s="75"/>
    </row>
    <row r="478" spans="1:21" s="5" customFormat="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3">
        <f t="shared" si="17"/>
        <v>72269</v>
      </c>
      <c r="G478" s="104">
        <v>400</v>
      </c>
      <c r="H478" s="104">
        <v>49469</v>
      </c>
      <c r="I478" s="104">
        <v>0</v>
      </c>
      <c r="J478" s="104">
        <v>22400</v>
      </c>
      <c r="K478" s="36"/>
      <c r="L478" s="218" t="s">
        <v>2344</v>
      </c>
      <c r="M478" s="95"/>
      <c r="N478" s="96"/>
      <c r="O478" s="78"/>
      <c r="P478" s="46"/>
      <c r="R478" s="46"/>
      <c r="S478" s="46"/>
      <c r="T478" s="46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3">
        <f t="shared" si="17"/>
        <v>6251190</v>
      </c>
      <c r="G479" s="104">
        <v>735001</v>
      </c>
      <c r="H479" s="104">
        <v>1811224</v>
      </c>
      <c r="I479" s="104">
        <v>2530548</v>
      </c>
      <c r="J479" s="104">
        <v>1174417</v>
      </c>
      <c r="K479" s="36"/>
      <c r="L479" s="218" t="s">
        <v>2344</v>
      </c>
      <c r="M479" s="95"/>
      <c r="N479" s="96"/>
      <c r="O479" s="78"/>
      <c r="P479" s="46"/>
      <c r="R479" s="75"/>
      <c r="S479" s="75"/>
      <c r="T479" s="75"/>
      <c r="U479" s="75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3" t="s">
        <v>9</v>
      </c>
      <c r="G480" s="103" t="s">
        <v>9</v>
      </c>
      <c r="H480" s="103" t="s">
        <v>9</v>
      </c>
      <c r="I480" s="103" t="s">
        <v>9</v>
      </c>
      <c r="J480" s="103" t="s">
        <v>9</v>
      </c>
      <c r="K480" s="36"/>
      <c r="L480" s="219" t="s">
        <v>9</v>
      </c>
      <c r="M480" s="95"/>
      <c r="N480" s="96"/>
      <c r="O480" s="97"/>
      <c r="P480" s="46"/>
      <c r="R480" s="75"/>
      <c r="S480" s="75"/>
      <c r="T480" s="75"/>
      <c r="U480" s="75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3">
        <f aca="true" t="shared" si="18" ref="F481:F486">G481+H481+I481+J481</f>
        <v>585415</v>
      </c>
      <c r="G481" s="104">
        <v>0</v>
      </c>
      <c r="H481" s="104">
        <v>582715</v>
      </c>
      <c r="I481" s="104">
        <v>0</v>
      </c>
      <c r="J481" s="104">
        <v>2700</v>
      </c>
      <c r="K481" s="36"/>
      <c r="L481" s="218" t="s">
        <v>2348</v>
      </c>
      <c r="M481" s="95"/>
      <c r="N481" s="96"/>
      <c r="O481" s="78"/>
      <c r="P481" s="46"/>
      <c r="R481" s="75"/>
      <c r="S481" s="75"/>
      <c r="T481" s="75"/>
      <c r="U481" s="75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3">
        <f t="shared" si="18"/>
        <v>3232641</v>
      </c>
      <c r="G482" s="104">
        <v>305500</v>
      </c>
      <c r="H482" s="104">
        <v>1953196</v>
      </c>
      <c r="I482" s="104">
        <v>0</v>
      </c>
      <c r="J482" s="104">
        <v>973945</v>
      </c>
      <c r="K482" s="36"/>
      <c r="L482" s="218" t="s">
        <v>2348</v>
      </c>
      <c r="M482" s="95"/>
      <c r="N482" s="96"/>
      <c r="O482" s="97"/>
      <c r="P482" s="46"/>
      <c r="R482" s="75"/>
      <c r="S482" s="75"/>
      <c r="T482" s="75"/>
      <c r="U482" s="75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3">
        <f t="shared" si="18"/>
        <v>482321</v>
      </c>
      <c r="G483" s="104">
        <v>0</v>
      </c>
      <c r="H483" s="104">
        <v>482321</v>
      </c>
      <c r="I483" s="104">
        <v>0</v>
      </c>
      <c r="J483" s="104">
        <v>0</v>
      </c>
      <c r="K483" s="36"/>
      <c r="L483" s="218" t="s">
        <v>2344</v>
      </c>
      <c r="M483" s="95"/>
      <c r="N483" s="96"/>
      <c r="O483" s="78"/>
      <c r="P483" s="46"/>
      <c r="R483" s="75"/>
      <c r="S483" s="75"/>
      <c r="T483" s="75"/>
      <c r="U483" s="75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3">
        <f t="shared" si="18"/>
        <v>61800</v>
      </c>
      <c r="G484" s="104">
        <v>0</v>
      </c>
      <c r="H484" s="104">
        <v>3800</v>
      </c>
      <c r="I484" s="104">
        <v>0</v>
      </c>
      <c r="J484" s="104">
        <v>58000</v>
      </c>
      <c r="K484" s="63"/>
      <c r="L484" s="218" t="s">
        <v>2342</v>
      </c>
      <c r="M484" s="95"/>
      <c r="N484" s="96"/>
      <c r="O484" s="97"/>
      <c r="P484" s="46"/>
      <c r="R484" s="75"/>
      <c r="S484" s="75"/>
      <c r="T484" s="75"/>
      <c r="U484" s="75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3">
        <f t="shared" si="18"/>
        <v>3693714</v>
      </c>
      <c r="G485" s="104">
        <v>0</v>
      </c>
      <c r="H485" s="104">
        <v>1311062</v>
      </c>
      <c r="I485" s="104">
        <v>50000</v>
      </c>
      <c r="J485" s="104">
        <v>2332652</v>
      </c>
      <c r="K485" s="36"/>
      <c r="L485" s="218" t="s">
        <v>2344</v>
      </c>
      <c r="M485" s="95"/>
      <c r="N485" s="96"/>
      <c r="O485" s="97"/>
      <c r="P485" s="46"/>
      <c r="R485" s="75"/>
      <c r="S485" s="75"/>
      <c r="T485" s="75"/>
      <c r="U485" s="75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3">
        <f t="shared" si="18"/>
        <v>564749</v>
      </c>
      <c r="G486" s="104">
        <v>0</v>
      </c>
      <c r="H486" s="104">
        <v>468832</v>
      </c>
      <c r="I486" s="104">
        <v>0</v>
      </c>
      <c r="J486" s="104">
        <v>95917</v>
      </c>
      <c r="K486" s="36"/>
      <c r="L486" s="218" t="s">
        <v>2348</v>
      </c>
      <c r="M486" s="95"/>
      <c r="N486" s="96"/>
      <c r="O486" s="97"/>
      <c r="P486" s="46"/>
      <c r="R486" s="75"/>
      <c r="S486" s="75"/>
      <c r="T486" s="75"/>
      <c r="U486" s="75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3" t="s">
        <v>9</v>
      </c>
      <c r="G487" s="103" t="s">
        <v>9</v>
      </c>
      <c r="H487" s="103" t="s">
        <v>9</v>
      </c>
      <c r="I487" s="103" t="s">
        <v>9</v>
      </c>
      <c r="J487" s="103" t="s">
        <v>9</v>
      </c>
      <c r="K487" s="36"/>
      <c r="L487" s="219" t="s">
        <v>9</v>
      </c>
      <c r="M487" s="95"/>
      <c r="N487" s="96"/>
      <c r="O487" s="97"/>
      <c r="P487" s="46"/>
      <c r="R487" s="75"/>
      <c r="S487" s="75"/>
      <c r="T487" s="75"/>
      <c r="U487" s="75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3">
        <f aca="true" t="shared" si="19" ref="F488:F521">G488+H488+I488+J488</f>
        <v>482224</v>
      </c>
      <c r="G488" s="104">
        <v>650</v>
      </c>
      <c r="H488" s="104">
        <v>391783</v>
      </c>
      <c r="I488" s="104">
        <v>0</v>
      </c>
      <c r="J488" s="104">
        <v>89791</v>
      </c>
      <c r="K488" s="36"/>
      <c r="L488" s="218" t="s">
        <v>2344</v>
      </c>
      <c r="M488" s="95"/>
      <c r="N488" s="96"/>
      <c r="O488" s="97"/>
      <c r="P488" s="46"/>
      <c r="R488" s="75"/>
      <c r="S488" s="75"/>
      <c r="T488" s="75"/>
      <c r="U488" s="75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3">
        <f t="shared" si="19"/>
        <v>7233417</v>
      </c>
      <c r="G489" s="104">
        <v>0</v>
      </c>
      <c r="H489" s="104">
        <v>128377</v>
      </c>
      <c r="I489" s="104">
        <v>1450854</v>
      </c>
      <c r="J489" s="104">
        <v>5654186</v>
      </c>
      <c r="K489" s="36"/>
      <c r="L489" s="218" t="s">
        <v>2344</v>
      </c>
      <c r="M489" s="95"/>
      <c r="N489" s="96"/>
      <c r="O489" s="78"/>
      <c r="P489" s="46"/>
      <c r="R489" s="75"/>
      <c r="S489" s="75"/>
      <c r="T489" s="75"/>
      <c r="U489" s="75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3">
        <f t="shared" si="19"/>
        <v>349159</v>
      </c>
      <c r="G490" s="104">
        <v>0</v>
      </c>
      <c r="H490" s="104">
        <v>324159</v>
      </c>
      <c r="I490" s="104">
        <v>0</v>
      </c>
      <c r="J490" s="104">
        <v>25000</v>
      </c>
      <c r="K490" s="36"/>
      <c r="L490" s="218" t="s">
        <v>2344</v>
      </c>
      <c r="M490" s="95"/>
      <c r="N490" s="96"/>
      <c r="O490" s="97"/>
      <c r="P490" s="46"/>
      <c r="R490" s="75"/>
      <c r="S490" s="75"/>
      <c r="T490" s="75"/>
      <c r="U490" s="75"/>
    </row>
    <row r="491" spans="1:16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3">
        <f t="shared" si="19"/>
        <v>4444196</v>
      </c>
      <c r="G491" s="104">
        <v>359801</v>
      </c>
      <c r="H491" s="104">
        <v>1598606</v>
      </c>
      <c r="I491" s="104">
        <v>1327004</v>
      </c>
      <c r="J491" s="104">
        <v>1158785</v>
      </c>
      <c r="K491" s="36"/>
      <c r="L491" s="218" t="s">
        <v>2344</v>
      </c>
      <c r="M491" s="95"/>
      <c r="N491" s="96"/>
      <c r="O491" s="78"/>
      <c r="P491" s="46"/>
    </row>
    <row r="492" spans="1:16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3">
        <f t="shared" si="19"/>
        <v>7434773</v>
      </c>
      <c r="G492" s="104">
        <v>0</v>
      </c>
      <c r="H492" s="104">
        <v>913625</v>
      </c>
      <c r="I492" s="104">
        <v>4505000</v>
      </c>
      <c r="J492" s="104">
        <v>2016148</v>
      </c>
      <c r="K492" s="36"/>
      <c r="L492" s="218" t="s">
        <v>2348</v>
      </c>
      <c r="M492" s="95"/>
      <c r="N492" s="96"/>
      <c r="O492" s="78"/>
      <c r="P492" s="46"/>
    </row>
    <row r="493" spans="1:16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3">
        <f t="shared" si="19"/>
        <v>76370</v>
      </c>
      <c r="G493" s="104">
        <v>0</v>
      </c>
      <c r="H493" s="104">
        <v>51600</v>
      </c>
      <c r="I493" s="104">
        <v>0</v>
      </c>
      <c r="J493" s="104">
        <v>24770</v>
      </c>
      <c r="K493" s="36"/>
      <c r="L493" s="218" t="s">
        <v>2348</v>
      </c>
      <c r="M493" s="95"/>
      <c r="N493" s="96"/>
      <c r="O493" s="78"/>
      <c r="P493" s="46"/>
    </row>
    <row r="494" spans="1:16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3">
        <f t="shared" si="19"/>
        <v>245274</v>
      </c>
      <c r="G494" s="104">
        <v>1500</v>
      </c>
      <c r="H494" s="104">
        <v>34580</v>
      </c>
      <c r="I494" s="104">
        <v>100000</v>
      </c>
      <c r="J494" s="104">
        <v>109194</v>
      </c>
      <c r="K494" s="36"/>
      <c r="L494" s="218" t="s">
        <v>2344</v>
      </c>
      <c r="M494" s="95"/>
      <c r="N494" s="96"/>
      <c r="O494" s="78"/>
      <c r="P494" s="46"/>
    </row>
    <row r="495" spans="1:16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3">
        <f t="shared" si="19"/>
        <v>103506</v>
      </c>
      <c r="G495" s="104">
        <v>0</v>
      </c>
      <c r="H495" s="104">
        <v>0</v>
      </c>
      <c r="I495" s="104">
        <v>0</v>
      </c>
      <c r="J495" s="104">
        <v>103506</v>
      </c>
      <c r="K495" s="36"/>
      <c r="L495" s="218" t="s">
        <v>2348</v>
      </c>
      <c r="M495" s="95"/>
      <c r="N495" s="96"/>
      <c r="O495" s="78"/>
      <c r="P495" s="46"/>
    </row>
    <row r="496" spans="1:16" s="5" customFormat="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3">
        <f t="shared" si="19"/>
        <v>70719</v>
      </c>
      <c r="G496" s="104">
        <v>0</v>
      </c>
      <c r="H496" s="104">
        <v>9244</v>
      </c>
      <c r="I496" s="104">
        <v>60000</v>
      </c>
      <c r="J496" s="104">
        <v>1475</v>
      </c>
      <c r="K496" s="36"/>
      <c r="L496" s="218" t="s">
        <v>2344</v>
      </c>
      <c r="M496" s="95"/>
      <c r="N496" s="96"/>
      <c r="O496" s="78"/>
      <c r="P496" s="46"/>
    </row>
    <row r="497" spans="1:16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3">
        <f t="shared" si="19"/>
        <v>532920</v>
      </c>
      <c r="G497" s="104">
        <v>438000</v>
      </c>
      <c r="H497" s="104">
        <v>94470</v>
      </c>
      <c r="I497" s="104">
        <v>450</v>
      </c>
      <c r="J497" s="104">
        <v>0</v>
      </c>
      <c r="K497" s="36"/>
      <c r="L497" s="218" t="s">
        <v>2344</v>
      </c>
      <c r="M497" s="95"/>
      <c r="N497" s="96"/>
      <c r="O497" s="97"/>
      <c r="P497" s="46"/>
    </row>
    <row r="498" spans="1:16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3">
        <f t="shared" si="19"/>
        <v>277960</v>
      </c>
      <c r="G498" s="104">
        <v>32500</v>
      </c>
      <c r="H498" s="104">
        <v>102635</v>
      </c>
      <c r="I498" s="104">
        <v>128200</v>
      </c>
      <c r="J498" s="104">
        <v>14625</v>
      </c>
      <c r="K498" s="36"/>
      <c r="L498" s="218" t="s">
        <v>2348</v>
      </c>
      <c r="M498" s="95"/>
      <c r="N498" s="96"/>
      <c r="O498" s="97"/>
      <c r="P498" s="46"/>
    </row>
    <row r="499" spans="1:16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3">
        <f t="shared" si="19"/>
        <v>2929530</v>
      </c>
      <c r="G499" s="104">
        <v>102100</v>
      </c>
      <c r="H499" s="104">
        <v>257330</v>
      </c>
      <c r="I499" s="104">
        <v>24600</v>
      </c>
      <c r="J499" s="104">
        <v>2545500</v>
      </c>
      <c r="K499" s="36"/>
      <c r="L499" s="218" t="s">
        <v>2344</v>
      </c>
      <c r="M499" s="95"/>
      <c r="N499" s="96"/>
      <c r="O499" s="97"/>
      <c r="P499" s="46"/>
    </row>
    <row r="500" spans="1:16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3">
        <f t="shared" si="19"/>
        <v>129436</v>
      </c>
      <c r="G500" s="104">
        <v>0</v>
      </c>
      <c r="H500" s="104">
        <v>30936</v>
      </c>
      <c r="I500" s="104">
        <v>0</v>
      </c>
      <c r="J500" s="104">
        <v>98500</v>
      </c>
      <c r="K500" s="36"/>
      <c r="L500" s="218" t="s">
        <v>2348</v>
      </c>
      <c r="M500" s="95"/>
      <c r="N500" s="96"/>
      <c r="O500" s="97"/>
      <c r="P500" s="46"/>
    </row>
    <row r="501" spans="1:16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3">
        <f t="shared" si="19"/>
        <v>374733</v>
      </c>
      <c r="G501" s="104">
        <v>0</v>
      </c>
      <c r="H501" s="104">
        <v>318776</v>
      </c>
      <c r="I501" s="104">
        <v>0</v>
      </c>
      <c r="J501" s="104">
        <v>55957</v>
      </c>
      <c r="K501" s="36"/>
      <c r="L501" s="218" t="s">
        <v>2348</v>
      </c>
      <c r="M501" s="95"/>
      <c r="N501" s="96"/>
      <c r="O501" s="97"/>
      <c r="P501" s="46"/>
    </row>
    <row r="502" spans="1:16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3">
        <f t="shared" si="19"/>
        <v>555895</v>
      </c>
      <c r="G502" s="104">
        <v>282100</v>
      </c>
      <c r="H502" s="104">
        <v>169359</v>
      </c>
      <c r="I502" s="104">
        <v>0</v>
      </c>
      <c r="J502" s="104">
        <v>104436</v>
      </c>
      <c r="K502" s="36"/>
      <c r="L502" s="218" t="s">
        <v>2348</v>
      </c>
      <c r="M502" s="95"/>
      <c r="N502" s="96"/>
      <c r="O502" s="97"/>
      <c r="P502" s="46"/>
    </row>
    <row r="503" spans="1:16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3">
        <f t="shared" si="19"/>
        <v>287286</v>
      </c>
      <c r="G503" s="104">
        <v>0</v>
      </c>
      <c r="H503" s="104">
        <v>0</v>
      </c>
      <c r="I503" s="104">
        <v>119000</v>
      </c>
      <c r="J503" s="104">
        <v>168286</v>
      </c>
      <c r="K503" s="36"/>
      <c r="L503" s="218" t="s">
        <v>2348</v>
      </c>
      <c r="M503" s="95"/>
      <c r="N503" s="96"/>
      <c r="O503" s="78"/>
      <c r="P503" s="46"/>
    </row>
    <row r="504" spans="1:16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3">
        <f t="shared" si="19"/>
        <v>96355</v>
      </c>
      <c r="G504" s="104">
        <v>6250</v>
      </c>
      <c r="H504" s="104">
        <v>69105</v>
      </c>
      <c r="I504" s="104">
        <v>21000</v>
      </c>
      <c r="J504" s="104">
        <v>0</v>
      </c>
      <c r="K504" s="36"/>
      <c r="L504" s="218" t="s">
        <v>2344</v>
      </c>
      <c r="M504" s="95"/>
      <c r="N504" s="96"/>
      <c r="O504" s="97"/>
      <c r="P504" s="46"/>
    </row>
    <row r="505" spans="1:16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3">
        <f t="shared" si="19"/>
        <v>168277</v>
      </c>
      <c r="G505" s="104">
        <v>0</v>
      </c>
      <c r="H505" s="104">
        <v>120277</v>
      </c>
      <c r="I505" s="104">
        <v>0</v>
      </c>
      <c r="J505" s="104">
        <v>48000</v>
      </c>
      <c r="K505" s="36"/>
      <c r="L505" s="218" t="s">
        <v>2348</v>
      </c>
      <c r="M505" s="95"/>
      <c r="N505" s="96"/>
      <c r="O505" s="78"/>
      <c r="P505" s="46"/>
    </row>
    <row r="506" spans="1:16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3">
        <f t="shared" si="19"/>
        <v>430898</v>
      </c>
      <c r="G506" s="104">
        <v>251000</v>
      </c>
      <c r="H506" s="104">
        <v>158304</v>
      </c>
      <c r="I506" s="104">
        <v>6500</v>
      </c>
      <c r="J506" s="104">
        <v>15094</v>
      </c>
      <c r="K506" s="36"/>
      <c r="L506" s="218" t="s">
        <v>2344</v>
      </c>
      <c r="M506" s="95"/>
      <c r="N506" s="96"/>
      <c r="O506" s="78"/>
      <c r="P506" s="46"/>
    </row>
    <row r="507" spans="1:16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3">
        <f t="shared" si="19"/>
        <v>222240</v>
      </c>
      <c r="G507" s="104">
        <v>90000</v>
      </c>
      <c r="H507" s="104">
        <v>69300</v>
      </c>
      <c r="I507" s="104">
        <v>0</v>
      </c>
      <c r="J507" s="104">
        <v>62940</v>
      </c>
      <c r="K507" s="36"/>
      <c r="L507" s="218" t="s">
        <v>2348</v>
      </c>
      <c r="M507" s="95"/>
      <c r="N507" s="96"/>
      <c r="O507" s="78"/>
      <c r="P507" s="46"/>
    </row>
    <row r="508" spans="1:16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3">
        <f t="shared" si="19"/>
        <v>48802</v>
      </c>
      <c r="G508" s="104">
        <v>0</v>
      </c>
      <c r="H508" s="104">
        <v>24800</v>
      </c>
      <c r="I508" s="104">
        <v>0</v>
      </c>
      <c r="J508" s="104">
        <v>24002</v>
      </c>
      <c r="K508" s="36"/>
      <c r="L508" s="218" t="s">
        <v>2348</v>
      </c>
      <c r="M508" s="95"/>
      <c r="N508" s="96"/>
      <c r="O508" s="97"/>
      <c r="P508" s="46"/>
    </row>
    <row r="509" spans="1:16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3">
        <f t="shared" si="19"/>
        <v>1041377</v>
      </c>
      <c r="G509" s="104">
        <v>0</v>
      </c>
      <c r="H509" s="104">
        <v>312567</v>
      </c>
      <c r="I509" s="104">
        <v>62800</v>
      </c>
      <c r="J509" s="104">
        <v>666010</v>
      </c>
      <c r="K509" s="36"/>
      <c r="L509" s="218" t="s">
        <v>2344</v>
      </c>
      <c r="M509" s="95"/>
      <c r="N509" s="96"/>
      <c r="O509" s="97"/>
      <c r="P509" s="46"/>
    </row>
    <row r="510" spans="1:16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3">
        <f t="shared" si="19"/>
        <v>2891330</v>
      </c>
      <c r="G510" s="104">
        <v>260500</v>
      </c>
      <c r="H510" s="104">
        <v>1442235</v>
      </c>
      <c r="I510" s="104">
        <v>0</v>
      </c>
      <c r="J510" s="104">
        <v>1188595</v>
      </c>
      <c r="K510" s="36"/>
      <c r="L510" s="218" t="s">
        <v>2344</v>
      </c>
      <c r="M510" s="95"/>
      <c r="N510" s="96"/>
      <c r="O510" s="97"/>
      <c r="P510" s="46"/>
    </row>
    <row r="511" spans="1:16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3">
        <f t="shared" si="19"/>
        <v>834745</v>
      </c>
      <c r="G511" s="104">
        <v>0</v>
      </c>
      <c r="H511" s="104">
        <v>697995</v>
      </c>
      <c r="I511" s="104">
        <v>0</v>
      </c>
      <c r="J511" s="104">
        <v>136750</v>
      </c>
      <c r="K511" s="36"/>
      <c r="L511" s="218" t="s">
        <v>2344</v>
      </c>
      <c r="M511" s="95"/>
      <c r="N511" s="96"/>
      <c r="O511" s="78"/>
      <c r="P511" s="46"/>
    </row>
    <row r="512" spans="1:16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3">
        <f t="shared" si="19"/>
        <v>15188501</v>
      </c>
      <c r="G512" s="104">
        <v>15000000</v>
      </c>
      <c r="H512" s="104">
        <v>186997</v>
      </c>
      <c r="I512" s="104">
        <v>0</v>
      </c>
      <c r="J512" s="104">
        <v>1504</v>
      </c>
      <c r="K512" s="36"/>
      <c r="L512" s="218" t="s">
        <v>2344</v>
      </c>
      <c r="M512" s="95"/>
      <c r="N512" s="96"/>
      <c r="O512" s="78"/>
      <c r="P512" s="46"/>
    </row>
    <row r="513" spans="1:16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3">
        <f t="shared" si="19"/>
        <v>2051162</v>
      </c>
      <c r="G513" s="104">
        <v>300500</v>
      </c>
      <c r="H513" s="104">
        <v>750966</v>
      </c>
      <c r="I513" s="104">
        <v>380285</v>
      </c>
      <c r="J513" s="104">
        <v>619411</v>
      </c>
      <c r="K513" s="36"/>
      <c r="L513" s="218" t="s">
        <v>2344</v>
      </c>
      <c r="M513" s="95"/>
      <c r="N513" s="96"/>
      <c r="O513" s="78"/>
      <c r="P513" s="46"/>
    </row>
    <row r="514" spans="1:16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3">
        <f t="shared" si="19"/>
        <v>4140214</v>
      </c>
      <c r="G514" s="104">
        <v>699255</v>
      </c>
      <c r="H514" s="104">
        <v>1540991</v>
      </c>
      <c r="I514" s="104">
        <v>0</v>
      </c>
      <c r="J514" s="104">
        <v>1899968</v>
      </c>
      <c r="K514" s="36"/>
      <c r="L514" s="218" t="s">
        <v>2344</v>
      </c>
      <c r="M514" s="95"/>
      <c r="N514" s="96"/>
      <c r="O514" s="97"/>
      <c r="P514" s="46"/>
    </row>
    <row r="515" spans="1:16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3">
        <f t="shared" si="19"/>
        <v>160109</v>
      </c>
      <c r="G515" s="104">
        <v>0</v>
      </c>
      <c r="H515" s="104">
        <v>142409</v>
      </c>
      <c r="I515" s="104">
        <v>0</v>
      </c>
      <c r="J515" s="104">
        <v>17700</v>
      </c>
      <c r="K515" s="36"/>
      <c r="L515" s="218" t="s">
        <v>2348</v>
      </c>
      <c r="M515" s="95"/>
      <c r="N515" s="96"/>
      <c r="O515" s="78"/>
      <c r="P515" s="46"/>
    </row>
    <row r="516" spans="1:16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3">
        <f t="shared" si="19"/>
        <v>18545741</v>
      </c>
      <c r="G516" s="104">
        <v>287300</v>
      </c>
      <c r="H516" s="104">
        <v>2081815</v>
      </c>
      <c r="I516" s="104">
        <v>5399283</v>
      </c>
      <c r="J516" s="104">
        <v>10777343</v>
      </c>
      <c r="K516" s="36"/>
      <c r="L516" s="218" t="s">
        <v>2344</v>
      </c>
      <c r="M516" s="95"/>
      <c r="N516" s="96"/>
      <c r="O516" s="78"/>
      <c r="P516" s="46"/>
    </row>
    <row r="517" spans="1:16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3">
        <f t="shared" si="19"/>
        <v>183377</v>
      </c>
      <c r="G517" s="104">
        <v>0</v>
      </c>
      <c r="H517" s="104">
        <v>111877</v>
      </c>
      <c r="I517" s="104">
        <v>0</v>
      </c>
      <c r="J517" s="104">
        <v>71500</v>
      </c>
      <c r="K517" s="36"/>
      <c r="L517" s="218" t="s">
        <v>2344</v>
      </c>
      <c r="M517" s="95"/>
      <c r="N517" s="96"/>
      <c r="O517" s="78"/>
      <c r="P517" s="46"/>
    </row>
    <row r="518" spans="1:16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3">
        <f t="shared" si="19"/>
        <v>3568252</v>
      </c>
      <c r="G518" s="104">
        <v>3450</v>
      </c>
      <c r="H518" s="104">
        <v>2961841</v>
      </c>
      <c r="I518" s="104">
        <v>0</v>
      </c>
      <c r="J518" s="104">
        <v>602961</v>
      </c>
      <c r="K518" s="36"/>
      <c r="L518" s="218" t="s">
        <v>2348</v>
      </c>
      <c r="M518" s="95"/>
      <c r="N518" s="96"/>
      <c r="O518" s="78"/>
      <c r="P518" s="46"/>
    </row>
    <row r="519" spans="1:16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3">
        <f t="shared" si="19"/>
        <v>384358</v>
      </c>
      <c r="G519" s="104">
        <v>0</v>
      </c>
      <c r="H519" s="104">
        <v>348778</v>
      </c>
      <c r="I519" s="104">
        <v>0</v>
      </c>
      <c r="J519" s="104">
        <v>35580</v>
      </c>
      <c r="K519" s="36"/>
      <c r="L519" s="218" t="s">
        <v>2344</v>
      </c>
      <c r="M519" s="95"/>
      <c r="N519" s="96"/>
      <c r="O519" s="78"/>
      <c r="P519" s="46"/>
    </row>
    <row r="520" spans="1:16" s="5" customFormat="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3">
        <f t="shared" si="19"/>
        <v>18068</v>
      </c>
      <c r="G520" s="104">
        <v>0</v>
      </c>
      <c r="H520" s="104">
        <v>13390</v>
      </c>
      <c r="I520" s="104">
        <v>0</v>
      </c>
      <c r="J520" s="104">
        <v>4678</v>
      </c>
      <c r="K520" s="36"/>
      <c r="L520" s="218" t="s">
        <v>2348</v>
      </c>
      <c r="M520" s="95"/>
      <c r="N520" s="96"/>
      <c r="O520" s="78"/>
      <c r="P520" s="46"/>
    </row>
    <row r="521" spans="1:16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3">
        <f t="shared" si="19"/>
        <v>2805479</v>
      </c>
      <c r="G521" s="104">
        <v>337500</v>
      </c>
      <c r="H521" s="104">
        <v>913059</v>
      </c>
      <c r="I521" s="104">
        <v>1307780</v>
      </c>
      <c r="J521" s="104">
        <v>247140</v>
      </c>
      <c r="K521" s="36"/>
      <c r="L521" s="218" t="s">
        <v>2344</v>
      </c>
      <c r="M521" s="95"/>
      <c r="N521" s="96"/>
      <c r="O521" s="78"/>
      <c r="P521" s="46"/>
    </row>
    <row r="522" spans="1:16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3" t="s">
        <v>9</v>
      </c>
      <c r="G522" s="103" t="s">
        <v>9</v>
      </c>
      <c r="H522" s="103" t="s">
        <v>9</v>
      </c>
      <c r="I522" s="103" t="s">
        <v>9</v>
      </c>
      <c r="J522" s="103" t="s">
        <v>9</v>
      </c>
      <c r="K522" s="36"/>
      <c r="L522" s="219" t="s">
        <v>9</v>
      </c>
      <c r="M522" s="95"/>
      <c r="N522" s="96"/>
      <c r="O522" s="78"/>
      <c r="P522" s="46"/>
    </row>
    <row r="523" spans="1:16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3" t="s">
        <v>9</v>
      </c>
      <c r="G523" s="103" t="s">
        <v>9</v>
      </c>
      <c r="H523" s="103" t="s">
        <v>9</v>
      </c>
      <c r="I523" s="103" t="s">
        <v>9</v>
      </c>
      <c r="J523" s="103" t="s">
        <v>9</v>
      </c>
      <c r="K523" s="36"/>
      <c r="L523" s="219" t="s">
        <v>9</v>
      </c>
      <c r="M523" s="95"/>
      <c r="N523" s="96"/>
      <c r="O523" s="78"/>
      <c r="P523" s="46"/>
    </row>
    <row r="524" spans="1:16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3">
        <f>G524+H524+I524+J524</f>
        <v>971899</v>
      </c>
      <c r="G524" s="104">
        <v>0</v>
      </c>
      <c r="H524" s="104">
        <v>823948</v>
      </c>
      <c r="I524" s="104">
        <v>0</v>
      </c>
      <c r="J524" s="104">
        <v>147951</v>
      </c>
      <c r="K524" s="36"/>
      <c r="L524" s="218" t="s">
        <v>2348</v>
      </c>
      <c r="M524" s="95"/>
      <c r="N524" s="96"/>
      <c r="O524" s="97"/>
      <c r="P524" s="46"/>
    </row>
    <row r="525" spans="1:16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3">
        <f>G525+H525+I525+J525</f>
        <v>126750</v>
      </c>
      <c r="G525" s="104">
        <v>0</v>
      </c>
      <c r="H525" s="104">
        <v>115550</v>
      </c>
      <c r="I525" s="104">
        <v>0</v>
      </c>
      <c r="J525" s="104">
        <v>11200</v>
      </c>
      <c r="K525" s="36"/>
      <c r="L525" s="218" t="s">
        <v>2348</v>
      </c>
      <c r="M525" s="95"/>
      <c r="N525" s="96"/>
      <c r="O525" s="78"/>
      <c r="P525" s="46"/>
    </row>
    <row r="526" spans="1:16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3">
        <f>G526+H526+I526+J526</f>
        <v>1408216</v>
      </c>
      <c r="G526" s="104">
        <v>0</v>
      </c>
      <c r="H526" s="104">
        <v>368522</v>
      </c>
      <c r="I526" s="104">
        <v>0</v>
      </c>
      <c r="J526" s="104">
        <v>1039694</v>
      </c>
      <c r="K526" s="36"/>
      <c r="L526" s="218" t="s">
        <v>2344</v>
      </c>
      <c r="M526" s="95"/>
      <c r="N526" s="96"/>
      <c r="O526" s="97"/>
      <c r="P526" s="46"/>
    </row>
    <row r="527" spans="1:16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3" t="s">
        <v>9</v>
      </c>
      <c r="G527" s="103" t="s">
        <v>9</v>
      </c>
      <c r="H527" s="103" t="s">
        <v>9</v>
      </c>
      <c r="I527" s="103" t="s">
        <v>9</v>
      </c>
      <c r="J527" s="103" t="s">
        <v>9</v>
      </c>
      <c r="K527" s="36"/>
      <c r="L527" s="219" t="s">
        <v>9</v>
      </c>
      <c r="M527" s="95"/>
      <c r="N527" s="96"/>
      <c r="O527" s="97"/>
      <c r="P527" s="46"/>
    </row>
    <row r="528" spans="1:16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3">
        <f>G528+H528+I528+J528</f>
        <v>2318061</v>
      </c>
      <c r="G528" s="104">
        <v>304500</v>
      </c>
      <c r="H528" s="104">
        <v>1023558</v>
      </c>
      <c r="I528" s="104">
        <v>20000</v>
      </c>
      <c r="J528" s="104">
        <v>970003</v>
      </c>
      <c r="K528" s="36"/>
      <c r="L528" s="218" t="s">
        <v>2344</v>
      </c>
      <c r="M528" s="95"/>
      <c r="N528" s="96"/>
      <c r="O528" s="97"/>
      <c r="P528" s="46"/>
    </row>
    <row r="529" spans="1:16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3">
        <f>G529+H529+I529+J529</f>
        <v>1124246</v>
      </c>
      <c r="G529" s="104">
        <v>0</v>
      </c>
      <c r="H529" s="104">
        <v>526896</v>
      </c>
      <c r="I529" s="104">
        <v>301665</v>
      </c>
      <c r="J529" s="104">
        <v>295685</v>
      </c>
      <c r="K529" s="36"/>
      <c r="L529" s="218" t="s">
        <v>2348</v>
      </c>
      <c r="M529" s="95"/>
      <c r="N529" s="96"/>
      <c r="O529" s="78"/>
      <c r="P529" s="46"/>
    </row>
    <row r="530" spans="1:16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19" t="s">
        <v>9</v>
      </c>
      <c r="M530" s="95"/>
      <c r="N530" s="96"/>
      <c r="O530" s="78"/>
      <c r="P530" s="46"/>
    </row>
    <row r="531" spans="1:16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126194</v>
      </c>
      <c r="G531" s="104">
        <v>9001</v>
      </c>
      <c r="H531" s="104">
        <v>81065</v>
      </c>
      <c r="I531" s="104">
        <v>0</v>
      </c>
      <c r="J531" s="104">
        <v>36128</v>
      </c>
      <c r="K531" s="36"/>
      <c r="L531" s="218" t="s">
        <v>2344</v>
      </c>
      <c r="M531" s="95"/>
      <c r="N531" s="96"/>
      <c r="O531" s="78"/>
      <c r="P531" s="46"/>
    </row>
    <row r="532" spans="1:16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19" t="s">
        <v>9</v>
      </c>
      <c r="M532" s="95"/>
      <c r="N532" s="96"/>
      <c r="O532" s="78"/>
      <c r="P532" s="46"/>
    </row>
    <row r="533" spans="1:16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0" ref="F533:F551">G533+H533+I533+J533</f>
        <v>389075</v>
      </c>
      <c r="G533" s="104">
        <v>0</v>
      </c>
      <c r="H533" s="104">
        <v>263170</v>
      </c>
      <c r="I533" s="104">
        <v>0</v>
      </c>
      <c r="J533" s="104">
        <v>125905</v>
      </c>
      <c r="K533" s="36"/>
      <c r="L533" s="218" t="s">
        <v>2348</v>
      </c>
      <c r="M533" s="95"/>
      <c r="N533" s="96"/>
      <c r="O533" s="78"/>
      <c r="P533" s="46"/>
    </row>
    <row r="534" spans="1:16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0"/>
        <v>394606</v>
      </c>
      <c r="G534" s="104">
        <v>2000</v>
      </c>
      <c r="H534" s="104">
        <v>86880</v>
      </c>
      <c r="I534" s="104">
        <v>147300</v>
      </c>
      <c r="J534" s="104">
        <v>158426</v>
      </c>
      <c r="K534" s="36"/>
      <c r="L534" s="218" t="s">
        <v>2344</v>
      </c>
      <c r="M534" s="95"/>
      <c r="N534" s="96"/>
      <c r="O534" s="78"/>
      <c r="P534" s="46"/>
    </row>
    <row r="535" spans="1:12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0"/>
        <v>190140</v>
      </c>
      <c r="G535" s="104">
        <v>0</v>
      </c>
      <c r="H535" s="104">
        <v>43545</v>
      </c>
      <c r="I535" s="104">
        <v>0</v>
      </c>
      <c r="J535" s="104">
        <v>146595</v>
      </c>
      <c r="K535" s="36"/>
      <c r="L535" s="218" t="s">
        <v>2344</v>
      </c>
    </row>
    <row r="536" spans="1:12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0"/>
        <v>216091</v>
      </c>
      <c r="G536" s="104">
        <v>0</v>
      </c>
      <c r="H536" s="104">
        <v>158021</v>
      </c>
      <c r="I536" s="104">
        <v>0</v>
      </c>
      <c r="J536" s="104">
        <v>58070</v>
      </c>
      <c r="K536" s="36"/>
      <c r="L536" s="218" t="s">
        <v>2344</v>
      </c>
    </row>
    <row r="537" spans="1:12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0"/>
        <v>88206</v>
      </c>
      <c r="G537" s="104">
        <v>0</v>
      </c>
      <c r="H537" s="104">
        <v>46651</v>
      </c>
      <c r="I537" s="104">
        <v>18500</v>
      </c>
      <c r="J537" s="104">
        <v>23055</v>
      </c>
      <c r="K537" s="36"/>
      <c r="L537" s="218" t="s">
        <v>2348</v>
      </c>
    </row>
    <row r="538" spans="1:12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0"/>
        <v>155476</v>
      </c>
      <c r="G538" s="104">
        <v>19050</v>
      </c>
      <c r="H538" s="104">
        <v>117916</v>
      </c>
      <c r="I538" s="104">
        <v>0</v>
      </c>
      <c r="J538" s="104">
        <v>18510</v>
      </c>
      <c r="K538" s="36"/>
      <c r="L538" s="218" t="s">
        <v>2344</v>
      </c>
    </row>
    <row r="539" spans="1:12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0"/>
        <v>218350</v>
      </c>
      <c r="G539" s="104">
        <v>0</v>
      </c>
      <c r="H539" s="104">
        <v>211441</v>
      </c>
      <c r="I539" s="104">
        <v>0</v>
      </c>
      <c r="J539" s="104">
        <v>6909</v>
      </c>
      <c r="K539" s="36"/>
      <c r="L539" s="218" t="s">
        <v>2344</v>
      </c>
    </row>
    <row r="540" spans="1:12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0"/>
        <v>380023</v>
      </c>
      <c r="G540" s="104">
        <v>239000</v>
      </c>
      <c r="H540" s="104">
        <v>118971</v>
      </c>
      <c r="I540" s="104">
        <v>0</v>
      </c>
      <c r="J540" s="104">
        <v>22052</v>
      </c>
      <c r="K540" s="36"/>
      <c r="L540" s="218" t="s">
        <v>2344</v>
      </c>
    </row>
    <row r="541" spans="1:12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0"/>
        <v>1822252</v>
      </c>
      <c r="G541" s="104">
        <v>85300</v>
      </c>
      <c r="H541" s="104">
        <v>1610799</v>
      </c>
      <c r="I541" s="104">
        <v>0</v>
      </c>
      <c r="J541" s="104">
        <v>126153</v>
      </c>
      <c r="K541" s="36"/>
      <c r="L541" s="218" t="s">
        <v>2348</v>
      </c>
    </row>
    <row r="542" spans="1:12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0"/>
        <v>575722</v>
      </c>
      <c r="G542" s="104">
        <v>331400</v>
      </c>
      <c r="H542" s="104">
        <v>45706</v>
      </c>
      <c r="I542" s="104">
        <v>97950</v>
      </c>
      <c r="J542" s="104">
        <v>100666</v>
      </c>
      <c r="K542" s="36"/>
      <c r="L542" s="218" t="s">
        <v>2344</v>
      </c>
    </row>
    <row r="543" spans="1:12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0"/>
        <v>394546</v>
      </c>
      <c r="G543" s="104">
        <v>0</v>
      </c>
      <c r="H543" s="104">
        <v>99946</v>
      </c>
      <c r="I543" s="104">
        <v>0</v>
      </c>
      <c r="J543" s="104">
        <v>294600</v>
      </c>
      <c r="K543" s="36"/>
      <c r="L543" s="218" t="s">
        <v>2348</v>
      </c>
    </row>
    <row r="544" spans="1:12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0"/>
        <v>495237</v>
      </c>
      <c r="G544" s="104">
        <v>1200</v>
      </c>
      <c r="H544" s="104">
        <v>114823</v>
      </c>
      <c r="I544" s="104">
        <v>90000</v>
      </c>
      <c r="J544" s="104">
        <v>289214</v>
      </c>
      <c r="K544" s="36"/>
      <c r="L544" s="218" t="s">
        <v>2344</v>
      </c>
    </row>
    <row r="545" spans="1:12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0"/>
        <v>38451</v>
      </c>
      <c r="G545" s="104">
        <v>0</v>
      </c>
      <c r="H545" s="104">
        <v>38451</v>
      </c>
      <c r="I545" s="104">
        <v>0</v>
      </c>
      <c r="J545" s="104">
        <v>0</v>
      </c>
      <c r="K545" s="36"/>
      <c r="L545" s="218" t="s">
        <v>2344</v>
      </c>
    </row>
    <row r="546" spans="1:12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0"/>
        <v>527204</v>
      </c>
      <c r="G546" s="104">
        <v>300100</v>
      </c>
      <c r="H546" s="104">
        <v>209054</v>
      </c>
      <c r="I546" s="104">
        <v>0</v>
      </c>
      <c r="J546" s="104">
        <v>18050</v>
      </c>
      <c r="K546" s="36"/>
      <c r="L546" s="218" t="s">
        <v>2344</v>
      </c>
    </row>
    <row r="547" spans="1:12" s="5" customFormat="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0"/>
        <v>2111582</v>
      </c>
      <c r="G547" s="104">
        <v>751100</v>
      </c>
      <c r="H547" s="104">
        <v>1044732</v>
      </c>
      <c r="I547" s="104">
        <v>20000</v>
      </c>
      <c r="J547" s="104">
        <v>295750</v>
      </c>
      <c r="K547" s="36"/>
      <c r="L547" s="218" t="s">
        <v>2344</v>
      </c>
    </row>
    <row r="548" spans="1:12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0"/>
        <v>203791</v>
      </c>
      <c r="G548" s="104">
        <v>0</v>
      </c>
      <c r="H548" s="104">
        <v>146391</v>
      </c>
      <c r="I548" s="104">
        <v>0</v>
      </c>
      <c r="J548" s="104">
        <v>57400</v>
      </c>
      <c r="K548" s="36"/>
      <c r="L548" s="218" t="s">
        <v>2344</v>
      </c>
    </row>
    <row r="549" spans="1:12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0"/>
        <v>217676</v>
      </c>
      <c r="G549" s="104">
        <v>0</v>
      </c>
      <c r="H549" s="104">
        <v>121676</v>
      </c>
      <c r="I549" s="104">
        <v>20000</v>
      </c>
      <c r="J549" s="104">
        <v>76000</v>
      </c>
      <c r="K549" s="36"/>
      <c r="L549" s="218" t="s">
        <v>2344</v>
      </c>
    </row>
    <row r="550" spans="1:12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0"/>
        <v>44797</v>
      </c>
      <c r="G550" s="104">
        <v>0</v>
      </c>
      <c r="H550" s="104">
        <v>44496</v>
      </c>
      <c r="I550" s="104">
        <v>0</v>
      </c>
      <c r="J550" s="104">
        <v>301</v>
      </c>
      <c r="K550" s="36"/>
      <c r="L550" s="218" t="s">
        <v>2344</v>
      </c>
    </row>
    <row r="551" spans="1:12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0"/>
        <v>997772</v>
      </c>
      <c r="G551" s="104">
        <v>0</v>
      </c>
      <c r="H551" s="104">
        <v>946868</v>
      </c>
      <c r="I551" s="104">
        <v>32000</v>
      </c>
      <c r="J551" s="104">
        <v>18904</v>
      </c>
      <c r="K551" s="36"/>
      <c r="L551" s="218" t="s">
        <v>2348</v>
      </c>
    </row>
    <row r="552" spans="1:12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19" t="s">
        <v>9</v>
      </c>
    </row>
    <row r="553" spans="1:12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aca="true" t="shared" si="21" ref="F553:F559">G553+H553+I553+J553</f>
        <v>555866</v>
      </c>
      <c r="G553" s="104">
        <v>311500</v>
      </c>
      <c r="H553" s="104">
        <v>127496</v>
      </c>
      <c r="I553" s="104">
        <v>83955</v>
      </c>
      <c r="J553" s="104">
        <v>32915</v>
      </c>
      <c r="K553" s="36"/>
      <c r="L553" s="218" t="s">
        <v>2344</v>
      </c>
    </row>
    <row r="554" spans="1:12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1"/>
        <v>2753803</v>
      </c>
      <c r="G554" s="104">
        <v>369000</v>
      </c>
      <c r="H554" s="104">
        <v>927420</v>
      </c>
      <c r="I554" s="104">
        <v>232428</v>
      </c>
      <c r="J554" s="104">
        <v>1224955</v>
      </c>
      <c r="K554" s="36"/>
      <c r="L554" s="218" t="s">
        <v>2344</v>
      </c>
    </row>
    <row r="555" spans="1:12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1"/>
        <v>730833</v>
      </c>
      <c r="G555" s="104">
        <v>0</v>
      </c>
      <c r="H555" s="104">
        <v>461269</v>
      </c>
      <c r="I555" s="104">
        <v>0</v>
      </c>
      <c r="J555" s="104">
        <v>269564</v>
      </c>
      <c r="K555" s="36"/>
      <c r="L555" s="218" t="s">
        <v>2344</v>
      </c>
    </row>
    <row r="556" spans="1:12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1"/>
        <v>5724628</v>
      </c>
      <c r="G556" s="104">
        <v>1087800</v>
      </c>
      <c r="H556" s="104">
        <v>2870526</v>
      </c>
      <c r="I556" s="104">
        <v>899000</v>
      </c>
      <c r="J556" s="104">
        <v>867302</v>
      </c>
      <c r="K556" s="36"/>
      <c r="L556" s="218" t="s">
        <v>2344</v>
      </c>
    </row>
    <row r="557" spans="1:12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1"/>
        <v>4077651</v>
      </c>
      <c r="G557" s="104">
        <v>707200</v>
      </c>
      <c r="H557" s="104">
        <v>1073640</v>
      </c>
      <c r="I557" s="104">
        <v>5900</v>
      </c>
      <c r="J557" s="104">
        <v>2290911</v>
      </c>
      <c r="K557" s="36"/>
      <c r="L557" s="218" t="s">
        <v>2344</v>
      </c>
    </row>
    <row r="558" spans="1:12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1"/>
        <v>343869</v>
      </c>
      <c r="G558" s="104">
        <v>0</v>
      </c>
      <c r="H558" s="104">
        <v>305019</v>
      </c>
      <c r="I558" s="104">
        <v>20000</v>
      </c>
      <c r="J558" s="104">
        <v>18850</v>
      </c>
      <c r="K558" s="36"/>
      <c r="L558" s="218" t="s">
        <v>2348</v>
      </c>
    </row>
    <row r="559" spans="1:12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1"/>
        <v>181523</v>
      </c>
      <c r="G559" s="104">
        <v>0</v>
      </c>
      <c r="H559" s="104">
        <v>159569</v>
      </c>
      <c r="I559" s="104">
        <v>0</v>
      </c>
      <c r="J559" s="104">
        <v>21954</v>
      </c>
      <c r="K559" s="36"/>
      <c r="L559" s="218" t="s">
        <v>2344</v>
      </c>
    </row>
    <row r="560" spans="1:12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 t="s">
        <v>9</v>
      </c>
      <c r="G560" s="103" t="s">
        <v>9</v>
      </c>
      <c r="H560" s="103" t="s">
        <v>9</v>
      </c>
      <c r="I560" s="103" t="s">
        <v>9</v>
      </c>
      <c r="J560" s="103" t="s">
        <v>9</v>
      </c>
      <c r="K560" s="36"/>
      <c r="L560" s="219" t="s">
        <v>9</v>
      </c>
    </row>
    <row r="561" spans="1:12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aca="true" t="shared" si="22" ref="F561:F591">G561+H561+I561+J561</f>
        <v>1053096</v>
      </c>
      <c r="G561" s="104">
        <v>446000</v>
      </c>
      <c r="H561" s="104">
        <v>440701</v>
      </c>
      <c r="I561" s="104">
        <v>0</v>
      </c>
      <c r="J561" s="104">
        <v>166395</v>
      </c>
      <c r="K561" s="36"/>
      <c r="L561" s="218" t="s">
        <v>2344</v>
      </c>
    </row>
    <row r="562" spans="1:12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2"/>
        <v>36973905</v>
      </c>
      <c r="G562" s="104">
        <v>34031000</v>
      </c>
      <c r="H562" s="104">
        <v>859391</v>
      </c>
      <c r="I562" s="104">
        <v>1335000</v>
      </c>
      <c r="J562" s="104">
        <v>748514</v>
      </c>
      <c r="K562" s="36"/>
      <c r="L562" s="218" t="s">
        <v>2344</v>
      </c>
    </row>
    <row r="563" spans="1:12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2"/>
        <v>1598396</v>
      </c>
      <c r="G563" s="104">
        <v>320000</v>
      </c>
      <c r="H563" s="104">
        <v>609223</v>
      </c>
      <c r="I563" s="104">
        <v>0</v>
      </c>
      <c r="J563" s="104">
        <v>669173</v>
      </c>
      <c r="K563" s="36"/>
      <c r="L563" s="218" t="s">
        <v>2344</v>
      </c>
    </row>
    <row r="564" spans="1:12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2"/>
        <v>2746219</v>
      </c>
      <c r="G564" s="104">
        <v>116900</v>
      </c>
      <c r="H564" s="104">
        <v>1363339</v>
      </c>
      <c r="I564" s="104">
        <v>0</v>
      </c>
      <c r="J564" s="104">
        <v>1265980</v>
      </c>
      <c r="K564" s="36"/>
      <c r="L564" s="218" t="s">
        <v>2344</v>
      </c>
    </row>
    <row r="565" spans="1:12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2"/>
        <v>1978457</v>
      </c>
      <c r="G565" s="104">
        <v>0</v>
      </c>
      <c r="H565" s="104">
        <v>1354263</v>
      </c>
      <c r="I565" s="104">
        <v>395000</v>
      </c>
      <c r="J565" s="104">
        <v>229194</v>
      </c>
      <c r="K565" s="36"/>
      <c r="L565" s="218" t="s">
        <v>2344</v>
      </c>
    </row>
    <row r="566" spans="1:12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2"/>
        <v>1462056</v>
      </c>
      <c r="G566" s="104">
        <v>0</v>
      </c>
      <c r="H566" s="104">
        <v>216630</v>
      </c>
      <c r="I566" s="104">
        <v>0</v>
      </c>
      <c r="J566" s="104">
        <v>1245426</v>
      </c>
      <c r="K566" s="36"/>
      <c r="L566" s="218" t="s">
        <v>2344</v>
      </c>
    </row>
    <row r="567" spans="1:12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22"/>
        <v>53683</v>
      </c>
      <c r="G567" s="104">
        <v>0</v>
      </c>
      <c r="H567" s="104">
        <v>15683</v>
      </c>
      <c r="I567" s="104">
        <v>0</v>
      </c>
      <c r="J567" s="104">
        <v>38000</v>
      </c>
      <c r="K567" s="36"/>
      <c r="L567" s="218" t="s">
        <v>2348</v>
      </c>
    </row>
    <row r="568" spans="1:12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22"/>
        <v>585769</v>
      </c>
      <c r="G568" s="104">
        <v>0</v>
      </c>
      <c r="H568" s="104">
        <v>308144</v>
      </c>
      <c r="I568" s="104">
        <v>48800</v>
      </c>
      <c r="J568" s="104">
        <v>228825</v>
      </c>
      <c r="K568" s="36"/>
      <c r="L568" s="218" t="s">
        <v>2348</v>
      </c>
    </row>
    <row r="569" spans="1:12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2"/>
        <v>2383563</v>
      </c>
      <c r="G569" s="104">
        <v>514000</v>
      </c>
      <c r="H569" s="104">
        <v>1706938</v>
      </c>
      <c r="I569" s="104">
        <v>36000</v>
      </c>
      <c r="J569" s="104">
        <v>126625</v>
      </c>
      <c r="K569" s="36"/>
      <c r="L569" s="218" t="s">
        <v>2344</v>
      </c>
    </row>
    <row r="570" spans="1:12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2"/>
        <v>2029605</v>
      </c>
      <c r="G570" s="104">
        <v>755500</v>
      </c>
      <c r="H570" s="104">
        <v>405501</v>
      </c>
      <c r="I570" s="104">
        <v>0</v>
      </c>
      <c r="J570" s="104">
        <v>868604</v>
      </c>
      <c r="K570" s="36"/>
      <c r="L570" s="218" t="s">
        <v>2344</v>
      </c>
    </row>
    <row r="571" spans="1:12" s="5" customFormat="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2"/>
        <v>9434828</v>
      </c>
      <c r="G571" s="104">
        <v>349000</v>
      </c>
      <c r="H571" s="104">
        <v>3696642</v>
      </c>
      <c r="I571" s="104">
        <v>0</v>
      </c>
      <c r="J571" s="104">
        <v>5389186</v>
      </c>
      <c r="K571" s="36"/>
      <c r="L571" s="218" t="s">
        <v>2348</v>
      </c>
    </row>
    <row r="572" spans="1:12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2"/>
        <v>3643038</v>
      </c>
      <c r="G572" s="104">
        <v>150000</v>
      </c>
      <c r="H572" s="104">
        <v>1541161</v>
      </c>
      <c r="I572" s="104">
        <v>1250</v>
      </c>
      <c r="J572" s="104">
        <v>1950627</v>
      </c>
      <c r="K572" s="36"/>
      <c r="L572" s="218" t="s">
        <v>2348</v>
      </c>
    </row>
    <row r="573" spans="1:12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2"/>
        <v>9613704</v>
      </c>
      <c r="G573" s="104">
        <v>2331560</v>
      </c>
      <c r="H573" s="104">
        <v>2981643</v>
      </c>
      <c r="I573" s="104">
        <v>2980000</v>
      </c>
      <c r="J573" s="104">
        <v>1320501</v>
      </c>
      <c r="K573" s="36"/>
      <c r="L573" s="218" t="s">
        <v>2348</v>
      </c>
    </row>
    <row r="574" spans="1:12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2"/>
        <v>21200</v>
      </c>
      <c r="G574" s="104">
        <v>0</v>
      </c>
      <c r="H574" s="104">
        <v>21200</v>
      </c>
      <c r="I574" s="104">
        <v>0</v>
      </c>
      <c r="J574" s="104">
        <v>0</v>
      </c>
      <c r="K574" s="36"/>
      <c r="L574" s="218" t="s">
        <v>2344</v>
      </c>
    </row>
    <row r="575" spans="1:12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2"/>
        <v>2615526</v>
      </c>
      <c r="G575" s="104">
        <v>2523594</v>
      </c>
      <c r="H575" s="104">
        <v>83132</v>
      </c>
      <c r="I575" s="104">
        <v>800</v>
      </c>
      <c r="J575" s="104">
        <v>8000</v>
      </c>
      <c r="K575" s="36"/>
      <c r="L575" s="218" t="s">
        <v>2344</v>
      </c>
    </row>
    <row r="576" spans="1:12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2"/>
        <v>31933</v>
      </c>
      <c r="G576" s="104">
        <v>0</v>
      </c>
      <c r="H576" s="104">
        <v>31933</v>
      </c>
      <c r="I576" s="104">
        <v>0</v>
      </c>
      <c r="J576" s="104">
        <v>0</v>
      </c>
      <c r="K576" s="36"/>
      <c r="L576" s="218" t="s">
        <v>2348</v>
      </c>
    </row>
    <row r="577" spans="1:12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22"/>
        <v>141111</v>
      </c>
      <c r="G577" s="104">
        <v>0</v>
      </c>
      <c r="H577" s="104">
        <v>134410</v>
      </c>
      <c r="I577" s="104">
        <v>0</v>
      </c>
      <c r="J577" s="104">
        <v>6701</v>
      </c>
      <c r="K577" s="36"/>
      <c r="L577" s="218" t="s">
        <v>2348</v>
      </c>
    </row>
    <row r="578" spans="1:12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22"/>
        <v>917856</v>
      </c>
      <c r="G578" s="104">
        <v>0</v>
      </c>
      <c r="H578" s="104">
        <v>186165</v>
      </c>
      <c r="I578" s="104">
        <v>456896</v>
      </c>
      <c r="J578" s="104">
        <v>274795</v>
      </c>
      <c r="K578" s="36"/>
      <c r="L578" s="218" t="s">
        <v>2344</v>
      </c>
    </row>
    <row r="579" spans="1:12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2"/>
        <v>610549</v>
      </c>
      <c r="G579" s="104">
        <v>0</v>
      </c>
      <c r="H579" s="104">
        <v>37856</v>
      </c>
      <c r="I579" s="104">
        <v>17500</v>
      </c>
      <c r="J579" s="104">
        <v>555193</v>
      </c>
      <c r="K579" s="36"/>
      <c r="L579" s="218" t="s">
        <v>2344</v>
      </c>
    </row>
    <row r="580" spans="1:12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2"/>
        <v>161715</v>
      </c>
      <c r="G580" s="104">
        <v>0</v>
      </c>
      <c r="H580" s="104">
        <v>0</v>
      </c>
      <c r="I580" s="104">
        <v>8000</v>
      </c>
      <c r="J580" s="104">
        <v>153715</v>
      </c>
      <c r="K580" s="36"/>
      <c r="L580" s="218" t="s">
        <v>2344</v>
      </c>
    </row>
    <row r="581" spans="1:12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2"/>
        <v>187213</v>
      </c>
      <c r="G581" s="104">
        <v>0</v>
      </c>
      <c r="H581" s="104">
        <v>650</v>
      </c>
      <c r="I581" s="104">
        <v>750</v>
      </c>
      <c r="J581" s="104">
        <v>185813</v>
      </c>
      <c r="K581" s="36"/>
      <c r="L581" s="218" t="s">
        <v>2344</v>
      </c>
    </row>
    <row r="582" spans="1:12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22"/>
        <v>354805</v>
      </c>
      <c r="G582" s="104">
        <v>0</v>
      </c>
      <c r="H582" s="104">
        <v>1000</v>
      </c>
      <c r="I582" s="104">
        <v>0</v>
      </c>
      <c r="J582" s="104">
        <v>353805</v>
      </c>
      <c r="K582" s="36"/>
      <c r="L582" s="218" t="s">
        <v>2348</v>
      </c>
    </row>
    <row r="583" spans="1:12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22"/>
        <v>25756</v>
      </c>
      <c r="G583" s="104">
        <v>0</v>
      </c>
      <c r="H583" s="104">
        <v>25456</v>
      </c>
      <c r="I583" s="104">
        <v>0</v>
      </c>
      <c r="J583" s="104">
        <v>300</v>
      </c>
      <c r="K583" s="36"/>
      <c r="L583" s="218" t="s">
        <v>2344</v>
      </c>
    </row>
    <row r="584" spans="1:12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2"/>
        <v>573034</v>
      </c>
      <c r="G584" s="104">
        <v>467000</v>
      </c>
      <c r="H584" s="104">
        <v>0</v>
      </c>
      <c r="I584" s="104">
        <v>20500</v>
      </c>
      <c r="J584" s="104">
        <v>85534</v>
      </c>
      <c r="K584" s="36"/>
      <c r="L584" s="218" t="s">
        <v>2344</v>
      </c>
    </row>
    <row r="585" spans="1:12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2"/>
        <v>83153</v>
      </c>
      <c r="G585" s="104">
        <v>0</v>
      </c>
      <c r="H585" s="104">
        <v>66653</v>
      </c>
      <c r="I585" s="104">
        <v>16500</v>
      </c>
      <c r="J585" s="104">
        <v>0</v>
      </c>
      <c r="K585" s="36"/>
      <c r="L585" s="218" t="s">
        <v>2344</v>
      </c>
    </row>
    <row r="586" spans="1:12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2"/>
        <v>134274</v>
      </c>
      <c r="G586" s="104">
        <v>0</v>
      </c>
      <c r="H586" s="104">
        <v>133908</v>
      </c>
      <c r="I586" s="104">
        <v>0</v>
      </c>
      <c r="J586" s="104">
        <v>366</v>
      </c>
      <c r="K586" s="36"/>
      <c r="L586" s="218" t="s">
        <v>2348</v>
      </c>
    </row>
    <row r="587" spans="1:12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2"/>
        <v>785091</v>
      </c>
      <c r="G587" s="104">
        <v>559000</v>
      </c>
      <c r="H587" s="104">
        <v>8425</v>
      </c>
      <c r="I587" s="104">
        <v>0</v>
      </c>
      <c r="J587" s="104">
        <v>217666</v>
      </c>
      <c r="K587" s="36"/>
      <c r="L587" s="218" t="s">
        <v>2344</v>
      </c>
    </row>
    <row r="588" spans="1:12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2"/>
        <v>137966</v>
      </c>
      <c r="G588" s="104">
        <v>0</v>
      </c>
      <c r="H588" s="104">
        <v>123136</v>
      </c>
      <c r="I588" s="104">
        <v>2000</v>
      </c>
      <c r="J588" s="104">
        <v>12830</v>
      </c>
      <c r="K588" s="36"/>
      <c r="L588" s="218" t="s">
        <v>2344</v>
      </c>
    </row>
    <row r="589" spans="1:12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2"/>
        <v>320990</v>
      </c>
      <c r="G589" s="104">
        <v>0</v>
      </c>
      <c r="H589" s="104">
        <v>110743</v>
      </c>
      <c r="I589" s="104">
        <v>99930</v>
      </c>
      <c r="J589" s="104">
        <v>110317</v>
      </c>
      <c r="K589" s="63"/>
      <c r="L589" s="218" t="s">
        <v>2348</v>
      </c>
    </row>
    <row r="590" spans="1:12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2"/>
        <v>565632</v>
      </c>
      <c r="G590" s="104">
        <v>451660</v>
      </c>
      <c r="H590" s="104">
        <v>109222</v>
      </c>
      <c r="I590" s="104">
        <v>0</v>
      </c>
      <c r="J590" s="104">
        <v>4750</v>
      </c>
      <c r="K590" s="36"/>
      <c r="L590" s="218" t="s">
        <v>2344</v>
      </c>
    </row>
    <row r="591" spans="1:12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2"/>
        <v>264689</v>
      </c>
      <c r="G591" s="104">
        <v>16000</v>
      </c>
      <c r="H591" s="104">
        <v>72326</v>
      </c>
      <c r="I591" s="104">
        <v>35000</v>
      </c>
      <c r="J591" s="104">
        <v>141363</v>
      </c>
      <c r="K591" s="36"/>
      <c r="L591" s="218" t="s">
        <v>2344</v>
      </c>
    </row>
    <row r="592" spans="1:12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18" t="s">
        <v>2340</v>
      </c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3" ref="F593:F598">G593+H593+I593+J593</f>
        <v>695641</v>
      </c>
      <c r="G593" s="104">
        <v>0</v>
      </c>
      <c r="H593" s="104">
        <v>360315</v>
      </c>
      <c r="I593" s="104">
        <v>0</v>
      </c>
      <c r="J593" s="104">
        <v>335326</v>
      </c>
      <c r="K593" s="36"/>
      <c r="L593" s="218" t="s">
        <v>2344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3"/>
        <v>218636</v>
      </c>
      <c r="G594" s="104">
        <v>0</v>
      </c>
      <c r="H594" s="104">
        <v>38000</v>
      </c>
      <c r="I594" s="104">
        <v>1000</v>
      </c>
      <c r="J594" s="104">
        <v>179636</v>
      </c>
      <c r="K594" s="36"/>
      <c r="L594" s="218" t="s">
        <v>2344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3"/>
        <v>966757</v>
      </c>
      <c r="G595" s="104">
        <v>2800</v>
      </c>
      <c r="H595" s="104">
        <v>80861</v>
      </c>
      <c r="I595" s="104">
        <v>0</v>
      </c>
      <c r="J595" s="104">
        <v>883096</v>
      </c>
      <c r="K595" s="36"/>
      <c r="L595" s="218" t="s">
        <v>2348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3"/>
        <v>172701</v>
      </c>
      <c r="G596" s="104">
        <v>1000</v>
      </c>
      <c r="H596" s="104">
        <v>136801</v>
      </c>
      <c r="I596" s="104">
        <v>26900</v>
      </c>
      <c r="J596" s="104">
        <v>8000</v>
      </c>
      <c r="K596" s="36"/>
      <c r="L596" s="218" t="s">
        <v>2348</v>
      </c>
    </row>
    <row r="597" spans="1:12" s="5" customFormat="1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3"/>
        <v>43134</v>
      </c>
      <c r="G597" s="104">
        <v>0</v>
      </c>
      <c r="H597" s="104">
        <v>42134</v>
      </c>
      <c r="I597" s="104">
        <v>0</v>
      </c>
      <c r="J597" s="104">
        <v>1000</v>
      </c>
      <c r="K597" s="36"/>
      <c r="L597" s="218" t="s">
        <v>2344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3"/>
        <v>1680327</v>
      </c>
      <c r="G598" s="104">
        <v>0</v>
      </c>
      <c r="H598" s="104">
        <v>0</v>
      </c>
      <c r="I598" s="104">
        <v>1410001</v>
      </c>
      <c r="J598" s="104">
        <v>270326</v>
      </c>
      <c r="K598" s="36"/>
      <c r="L598" s="218" t="s">
        <v>2348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0"/>
  <sheetViews>
    <sheetView zoomScalePageLayoutView="0" workbookViewId="0" topLeftCell="A1">
      <selection activeCell="H6" sqref="H6:K478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2225</v>
      </c>
      <c r="B1" s="78"/>
      <c r="C1" s="82"/>
      <c r="D1" s="82"/>
      <c r="E1" s="78"/>
      <c r="F1" s="78"/>
      <c r="H1" s="88" t="s">
        <v>2220</v>
      </c>
      <c r="I1" s="78"/>
      <c r="J1" s="78"/>
      <c r="K1" s="78"/>
      <c r="L1" s="78"/>
      <c r="M1" s="78"/>
      <c r="O1" s="88" t="s">
        <v>2221</v>
      </c>
      <c r="P1" s="78"/>
      <c r="Q1" s="78"/>
      <c r="R1" s="82"/>
      <c r="S1" s="78"/>
      <c r="T1" s="78"/>
      <c r="V1" s="88" t="s">
        <v>2222</v>
      </c>
      <c r="W1" s="78"/>
      <c r="X1" s="82" t="s">
        <v>2216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2205</v>
      </c>
      <c r="F2" s="82" t="s">
        <v>2205</v>
      </c>
      <c r="G2" s="57"/>
      <c r="H2" s="88"/>
      <c r="I2" s="78"/>
      <c r="J2" s="82" t="s">
        <v>2216</v>
      </c>
      <c r="K2" s="82"/>
      <c r="L2" s="82" t="s">
        <v>2205</v>
      </c>
      <c r="M2" s="82" t="s">
        <v>2205</v>
      </c>
      <c r="N2" s="68"/>
      <c r="O2" s="88"/>
      <c r="P2" s="78"/>
      <c r="Q2" s="82" t="s">
        <v>2216</v>
      </c>
      <c r="R2" s="82"/>
      <c r="S2" s="82" t="s">
        <v>2205</v>
      </c>
      <c r="T2" s="82" t="s">
        <v>2205</v>
      </c>
      <c r="V2" s="88"/>
      <c r="W2" s="78"/>
      <c r="X2" s="82" t="s">
        <v>2217</v>
      </c>
      <c r="Y2" s="82"/>
      <c r="Z2" s="82" t="s">
        <v>2205</v>
      </c>
      <c r="AA2" s="82" t="s">
        <v>2205</v>
      </c>
      <c r="AD2" s="87"/>
    </row>
    <row r="3" spans="1:30" ht="15">
      <c r="A3" s="89" t="s">
        <v>2205</v>
      </c>
      <c r="B3" s="82" t="s">
        <v>2205</v>
      </c>
      <c r="C3" s="82" t="s">
        <v>2206</v>
      </c>
      <c r="D3" s="82"/>
      <c r="E3" s="82" t="s">
        <v>2205</v>
      </c>
      <c r="F3" s="82" t="s">
        <v>2205</v>
      </c>
      <c r="H3" s="89" t="s">
        <v>2205</v>
      </c>
      <c r="I3" s="82" t="s">
        <v>2205</v>
      </c>
      <c r="J3" s="82" t="s">
        <v>2217</v>
      </c>
      <c r="K3" s="82"/>
      <c r="L3" s="82" t="s">
        <v>2205</v>
      </c>
      <c r="M3" s="82" t="s">
        <v>2205</v>
      </c>
      <c r="O3" s="89" t="s">
        <v>2205</v>
      </c>
      <c r="P3" s="82" t="s">
        <v>2205</v>
      </c>
      <c r="Q3" s="82" t="s">
        <v>2217</v>
      </c>
      <c r="R3" s="82"/>
      <c r="S3" s="82" t="s">
        <v>2205</v>
      </c>
      <c r="T3" s="82" t="s">
        <v>2205</v>
      </c>
      <c r="V3" s="89" t="s">
        <v>2205</v>
      </c>
      <c r="W3" s="82" t="s">
        <v>2205</v>
      </c>
      <c r="X3" s="82" t="s">
        <v>2206</v>
      </c>
      <c r="Y3" s="82"/>
      <c r="Z3" s="82" t="s">
        <v>2205</v>
      </c>
      <c r="AA3" s="82" t="s">
        <v>2205</v>
      </c>
      <c r="AD3" s="87"/>
    </row>
    <row r="4" spans="1:27" ht="15">
      <c r="A4" s="90" t="s">
        <v>2223</v>
      </c>
      <c r="B4" s="82" t="s">
        <v>2205</v>
      </c>
      <c r="C4" s="82"/>
      <c r="D4" s="82"/>
      <c r="E4" s="82"/>
      <c r="F4" s="82"/>
      <c r="H4" s="90" t="s">
        <v>2223</v>
      </c>
      <c r="I4" s="82" t="s">
        <v>2205</v>
      </c>
      <c r="J4" s="82" t="s">
        <v>2206</v>
      </c>
      <c r="K4" s="82"/>
      <c r="L4" s="78"/>
      <c r="M4" s="78"/>
      <c r="O4" s="90" t="s">
        <v>2223</v>
      </c>
      <c r="P4" s="82" t="s">
        <v>2205</v>
      </c>
      <c r="Q4" s="82" t="s">
        <v>2206</v>
      </c>
      <c r="R4" s="78"/>
      <c r="S4" s="78"/>
      <c r="T4" s="78"/>
      <c r="V4" s="90" t="s">
        <v>2223</v>
      </c>
      <c r="W4" s="82" t="s">
        <v>2205</v>
      </c>
      <c r="X4" s="78"/>
      <c r="Y4" s="78"/>
      <c r="Z4" s="78"/>
      <c r="AA4" s="78"/>
    </row>
    <row r="5" spans="1:27" ht="15.75" thickBot="1">
      <c r="A5" s="91" t="s">
        <v>2224</v>
      </c>
      <c r="B5" s="83" t="s">
        <v>2207</v>
      </c>
      <c r="C5" s="85" t="s">
        <v>2208</v>
      </c>
      <c r="D5" s="85" t="s">
        <v>2209</v>
      </c>
      <c r="E5" s="85" t="s">
        <v>2210</v>
      </c>
      <c r="F5" s="85" t="s">
        <v>2211</v>
      </c>
      <c r="H5" s="91" t="s">
        <v>2224</v>
      </c>
      <c r="I5" s="83" t="s">
        <v>2207</v>
      </c>
      <c r="J5" s="84" t="s">
        <v>2208</v>
      </c>
      <c r="K5" s="85" t="s">
        <v>2209</v>
      </c>
      <c r="L5" s="84" t="s">
        <v>2210</v>
      </c>
      <c r="M5" s="84" t="s">
        <v>2211</v>
      </c>
      <c r="O5" s="91" t="s">
        <v>2224</v>
      </c>
      <c r="P5" s="83" t="s">
        <v>2207</v>
      </c>
      <c r="Q5" s="84" t="s">
        <v>2208</v>
      </c>
      <c r="R5" s="85" t="s">
        <v>2209</v>
      </c>
      <c r="S5" s="84" t="s">
        <v>2210</v>
      </c>
      <c r="T5" s="84" t="s">
        <v>2211</v>
      </c>
      <c r="V5" s="91" t="s">
        <v>2224</v>
      </c>
      <c r="W5" s="83" t="s">
        <v>2207</v>
      </c>
      <c r="X5" s="84" t="s">
        <v>2208</v>
      </c>
      <c r="Y5" s="85" t="s">
        <v>2209</v>
      </c>
      <c r="Z5" s="84" t="s">
        <v>2210</v>
      </c>
      <c r="AA5" s="84" t="s">
        <v>2211</v>
      </c>
    </row>
    <row r="6" spans="1:27" ht="15.75" thickTop="1">
      <c r="A6" s="95" t="s">
        <v>257</v>
      </c>
      <c r="B6" s="96" t="s">
        <v>1739</v>
      </c>
      <c r="C6" s="97">
        <v>840210</v>
      </c>
      <c r="D6" s="97">
        <f>E6+F6</f>
        <v>450038</v>
      </c>
      <c r="E6" s="97">
        <v>200000</v>
      </c>
      <c r="F6" s="97">
        <v>250038</v>
      </c>
      <c r="H6" s="95" t="s">
        <v>257</v>
      </c>
      <c r="I6" s="96" t="s">
        <v>1739</v>
      </c>
      <c r="J6" s="78"/>
      <c r="K6" s="46">
        <f>L6+M6</f>
        <v>80625</v>
      </c>
      <c r="L6" s="78"/>
      <c r="M6" s="97">
        <v>80625</v>
      </c>
      <c r="O6" s="95" t="s">
        <v>257</v>
      </c>
      <c r="P6" s="96" t="s">
        <v>1739</v>
      </c>
      <c r="Q6" s="97">
        <v>3810134</v>
      </c>
      <c r="R6" s="97">
        <f>S6+T6</f>
        <v>2134834</v>
      </c>
      <c r="S6" s="97">
        <v>310844</v>
      </c>
      <c r="T6" s="97">
        <v>1823990</v>
      </c>
      <c r="V6" s="95" t="s">
        <v>257</v>
      </c>
      <c r="W6" s="96" t="s">
        <v>1739</v>
      </c>
      <c r="X6" s="97">
        <v>74600</v>
      </c>
      <c r="Y6" s="46">
        <f>Z6+AA6</f>
        <v>433602</v>
      </c>
      <c r="Z6" s="97">
        <v>1</v>
      </c>
      <c r="AA6" s="97">
        <v>433601</v>
      </c>
    </row>
    <row r="7" spans="1:27" ht="15">
      <c r="A7" s="95" t="s">
        <v>260</v>
      </c>
      <c r="B7" s="96" t="s">
        <v>2227</v>
      </c>
      <c r="C7" s="78"/>
      <c r="D7" s="97">
        <f aca="true" t="shared" si="0" ref="D7:D70">E7+F7</f>
        <v>877554</v>
      </c>
      <c r="E7" s="97">
        <v>8000</v>
      </c>
      <c r="F7" s="97">
        <v>869554</v>
      </c>
      <c r="H7" s="95" t="s">
        <v>260</v>
      </c>
      <c r="I7" s="96" t="s">
        <v>2227</v>
      </c>
      <c r="J7" s="97">
        <v>1031000</v>
      </c>
      <c r="K7" s="46">
        <f aca="true" t="shared" si="1" ref="K7:K70">L7+M7</f>
        <v>18701791</v>
      </c>
      <c r="L7" s="78"/>
      <c r="M7" s="97">
        <v>18701791</v>
      </c>
      <c r="O7" s="95" t="s">
        <v>260</v>
      </c>
      <c r="P7" s="96" t="s">
        <v>2227</v>
      </c>
      <c r="Q7" s="97">
        <v>131750</v>
      </c>
      <c r="R7" s="97">
        <f aca="true" t="shared" si="2" ref="R7:R70">S7+T7</f>
        <v>12723835</v>
      </c>
      <c r="S7" s="97">
        <v>205815</v>
      </c>
      <c r="T7" s="97">
        <v>12518020</v>
      </c>
      <c r="V7" s="95" t="s">
        <v>260</v>
      </c>
      <c r="W7" s="96" t="s">
        <v>2227</v>
      </c>
      <c r="X7" s="97">
        <v>11149490</v>
      </c>
      <c r="Y7" s="46">
        <f aca="true" t="shared" si="3" ref="Y7:Y70">Z7+AA7</f>
        <v>120916499</v>
      </c>
      <c r="Z7" s="97">
        <v>215500</v>
      </c>
      <c r="AA7" s="97">
        <v>120700999</v>
      </c>
    </row>
    <row r="8" spans="1:27" ht="15">
      <c r="A8" s="95" t="s">
        <v>263</v>
      </c>
      <c r="B8" s="96" t="s">
        <v>1740</v>
      </c>
      <c r="C8" s="97">
        <v>1247400</v>
      </c>
      <c r="D8" s="97">
        <f t="shared" si="0"/>
        <v>820116</v>
      </c>
      <c r="E8" s="97">
        <v>200225</v>
      </c>
      <c r="F8" s="97">
        <v>619891</v>
      </c>
      <c r="H8" s="95" t="s">
        <v>266</v>
      </c>
      <c r="I8" s="96" t="s">
        <v>2307</v>
      </c>
      <c r="J8" s="78"/>
      <c r="K8" s="46">
        <f t="shared" si="1"/>
        <v>65500</v>
      </c>
      <c r="L8" s="78"/>
      <c r="M8" s="97">
        <v>65500</v>
      </c>
      <c r="O8" s="95" t="s">
        <v>263</v>
      </c>
      <c r="P8" s="96" t="s">
        <v>1740</v>
      </c>
      <c r="Q8" s="97">
        <v>15230083</v>
      </c>
      <c r="R8" s="97">
        <f t="shared" si="2"/>
        <v>5871672</v>
      </c>
      <c r="S8" s="97">
        <v>865674</v>
      </c>
      <c r="T8" s="97">
        <v>5005998</v>
      </c>
      <c r="V8" s="95" t="s">
        <v>263</v>
      </c>
      <c r="W8" s="96" t="s">
        <v>1740</v>
      </c>
      <c r="X8" s="97">
        <v>130700</v>
      </c>
      <c r="Y8" s="46">
        <f t="shared" si="3"/>
        <v>898460</v>
      </c>
      <c r="Z8" s="97">
        <v>41250</v>
      </c>
      <c r="AA8" s="97">
        <v>857210</v>
      </c>
    </row>
    <row r="9" spans="1:27" ht="15">
      <c r="A9" s="95" t="s">
        <v>266</v>
      </c>
      <c r="B9" s="96" t="s">
        <v>2307</v>
      </c>
      <c r="C9" s="78"/>
      <c r="D9" s="97">
        <f t="shared" si="0"/>
        <v>202940</v>
      </c>
      <c r="E9" s="78"/>
      <c r="F9" s="97">
        <v>202940</v>
      </c>
      <c r="H9" s="95" t="s">
        <v>269</v>
      </c>
      <c r="I9" s="96" t="s">
        <v>1741</v>
      </c>
      <c r="J9" s="97">
        <v>1200</v>
      </c>
      <c r="K9" s="46">
        <f t="shared" si="1"/>
        <v>58851</v>
      </c>
      <c r="L9" s="97">
        <v>16001</v>
      </c>
      <c r="M9" s="97">
        <v>42850</v>
      </c>
      <c r="O9" s="95" t="s">
        <v>266</v>
      </c>
      <c r="P9" s="96" t="s">
        <v>2307</v>
      </c>
      <c r="Q9" s="78"/>
      <c r="R9" s="97">
        <f t="shared" si="2"/>
        <v>674440</v>
      </c>
      <c r="S9" s="78"/>
      <c r="T9" s="97">
        <v>674440</v>
      </c>
      <c r="V9" s="95" t="s">
        <v>266</v>
      </c>
      <c r="W9" s="96" t="s">
        <v>2307</v>
      </c>
      <c r="X9" s="78"/>
      <c r="Y9" s="46">
        <f t="shared" si="3"/>
        <v>65555</v>
      </c>
      <c r="Z9" s="78"/>
      <c r="AA9" s="97">
        <v>65555</v>
      </c>
    </row>
    <row r="10" spans="1:27" ht="15">
      <c r="A10" s="95" t="s">
        <v>269</v>
      </c>
      <c r="B10" s="96" t="s">
        <v>1741</v>
      </c>
      <c r="C10" s="78"/>
      <c r="D10" s="97">
        <f t="shared" si="0"/>
        <v>102630</v>
      </c>
      <c r="E10" s="97">
        <v>20500</v>
      </c>
      <c r="F10" s="97">
        <v>82130</v>
      </c>
      <c r="H10" s="95" t="s">
        <v>272</v>
      </c>
      <c r="I10" s="96" t="s">
        <v>2294</v>
      </c>
      <c r="J10" s="78"/>
      <c r="K10" s="46">
        <f t="shared" si="1"/>
        <v>29000</v>
      </c>
      <c r="L10" s="78"/>
      <c r="M10" s="97">
        <v>29000</v>
      </c>
      <c r="O10" s="95" t="s">
        <v>269</v>
      </c>
      <c r="P10" s="96" t="s">
        <v>1741</v>
      </c>
      <c r="Q10" s="97">
        <v>158675</v>
      </c>
      <c r="R10" s="97">
        <f t="shared" si="2"/>
        <v>1308445</v>
      </c>
      <c r="S10" s="97">
        <v>91200</v>
      </c>
      <c r="T10" s="97">
        <v>1217245</v>
      </c>
      <c r="V10" s="95" t="s">
        <v>269</v>
      </c>
      <c r="W10" s="96" t="s">
        <v>1741</v>
      </c>
      <c r="X10" s="97">
        <v>332404</v>
      </c>
      <c r="Y10" s="46">
        <f t="shared" si="3"/>
        <v>1918629</v>
      </c>
      <c r="Z10" s="97">
        <v>1094979</v>
      </c>
      <c r="AA10" s="97">
        <v>823650</v>
      </c>
    </row>
    <row r="11" spans="1:27" ht="15">
      <c r="A11" s="95" t="s">
        <v>272</v>
      </c>
      <c r="B11" s="96" t="s">
        <v>2294</v>
      </c>
      <c r="C11" s="97">
        <v>1000</v>
      </c>
      <c r="D11" s="97">
        <f t="shared" si="0"/>
        <v>9700</v>
      </c>
      <c r="E11" s="78"/>
      <c r="F11" s="97">
        <v>9700</v>
      </c>
      <c r="H11" s="95" t="s">
        <v>275</v>
      </c>
      <c r="I11" s="96" t="s">
        <v>1742</v>
      </c>
      <c r="J11" s="78"/>
      <c r="K11" s="46">
        <f t="shared" si="1"/>
        <v>62200</v>
      </c>
      <c r="L11" s="78"/>
      <c r="M11" s="97">
        <v>62200</v>
      </c>
      <c r="O11" s="95" t="s">
        <v>272</v>
      </c>
      <c r="P11" s="96" t="s">
        <v>2294</v>
      </c>
      <c r="Q11" s="97">
        <v>21000</v>
      </c>
      <c r="R11" s="97">
        <f t="shared" si="2"/>
        <v>111604</v>
      </c>
      <c r="S11" s="97">
        <v>24500</v>
      </c>
      <c r="T11" s="97">
        <v>87104</v>
      </c>
      <c r="V11" s="95" t="s">
        <v>272</v>
      </c>
      <c r="W11" s="96" t="s">
        <v>2294</v>
      </c>
      <c r="X11" s="78"/>
      <c r="Y11" s="46">
        <f t="shared" si="3"/>
        <v>29300</v>
      </c>
      <c r="Z11" s="78"/>
      <c r="AA11" s="97">
        <v>29300</v>
      </c>
    </row>
    <row r="12" spans="1:27" ht="15">
      <c r="A12" s="95" t="s">
        <v>275</v>
      </c>
      <c r="B12" s="96" t="s">
        <v>1742</v>
      </c>
      <c r="C12" s="97">
        <v>453090</v>
      </c>
      <c r="D12" s="97">
        <f t="shared" si="0"/>
        <v>101873</v>
      </c>
      <c r="E12" s="78"/>
      <c r="F12" s="97">
        <v>101873</v>
      </c>
      <c r="H12" s="95" t="s">
        <v>278</v>
      </c>
      <c r="I12" s="96" t="s">
        <v>1743</v>
      </c>
      <c r="J12" s="97">
        <v>1582300</v>
      </c>
      <c r="K12" s="46">
        <f t="shared" si="1"/>
        <v>596810</v>
      </c>
      <c r="L12" s="78"/>
      <c r="M12" s="97">
        <v>596810</v>
      </c>
      <c r="O12" s="95" t="s">
        <v>275</v>
      </c>
      <c r="P12" s="96" t="s">
        <v>1742</v>
      </c>
      <c r="Q12" s="97">
        <v>546190</v>
      </c>
      <c r="R12" s="97">
        <f t="shared" si="2"/>
        <v>949744</v>
      </c>
      <c r="S12" s="78"/>
      <c r="T12" s="97">
        <v>949744</v>
      </c>
      <c r="V12" s="95" t="s">
        <v>275</v>
      </c>
      <c r="W12" s="96" t="s">
        <v>1742</v>
      </c>
      <c r="X12" s="78"/>
      <c r="Y12" s="46">
        <f t="shared" si="3"/>
        <v>237905</v>
      </c>
      <c r="Z12" s="78"/>
      <c r="AA12" s="97">
        <v>237905</v>
      </c>
    </row>
    <row r="13" spans="1:27" ht="15">
      <c r="A13" s="95" t="s">
        <v>278</v>
      </c>
      <c r="B13" s="96" t="s">
        <v>1743</v>
      </c>
      <c r="C13" s="97">
        <v>222590</v>
      </c>
      <c r="D13" s="97">
        <f t="shared" si="0"/>
        <v>922590</v>
      </c>
      <c r="E13" s="97">
        <v>23201</v>
      </c>
      <c r="F13" s="97">
        <v>899389</v>
      </c>
      <c r="H13" s="95" t="s">
        <v>284</v>
      </c>
      <c r="I13" s="96" t="s">
        <v>1745</v>
      </c>
      <c r="J13" s="97">
        <v>5500</v>
      </c>
      <c r="K13" s="46">
        <f t="shared" si="1"/>
        <v>15000</v>
      </c>
      <c r="L13" s="78"/>
      <c r="M13" s="97">
        <v>15000</v>
      </c>
      <c r="O13" s="95" t="s">
        <v>278</v>
      </c>
      <c r="P13" s="96" t="s">
        <v>1743</v>
      </c>
      <c r="Q13" s="97">
        <v>5045926</v>
      </c>
      <c r="R13" s="97">
        <f t="shared" si="2"/>
        <v>11124004</v>
      </c>
      <c r="S13" s="97">
        <v>370445</v>
      </c>
      <c r="T13" s="97">
        <v>10753559</v>
      </c>
      <c r="V13" s="95" t="s">
        <v>278</v>
      </c>
      <c r="W13" s="96" t="s">
        <v>1743</v>
      </c>
      <c r="X13" s="97">
        <v>15092587</v>
      </c>
      <c r="Y13" s="46">
        <f t="shared" si="3"/>
        <v>3451819</v>
      </c>
      <c r="Z13" s="78"/>
      <c r="AA13" s="97">
        <v>3451819</v>
      </c>
    </row>
    <row r="14" spans="1:27" ht="15">
      <c r="A14" s="95" t="s">
        <v>281</v>
      </c>
      <c r="B14" s="96" t="s">
        <v>1744</v>
      </c>
      <c r="C14" s="78"/>
      <c r="D14" s="97">
        <f t="shared" si="0"/>
        <v>50300</v>
      </c>
      <c r="E14" s="97">
        <v>47300</v>
      </c>
      <c r="F14" s="97">
        <v>3000</v>
      </c>
      <c r="H14" s="95" t="s">
        <v>287</v>
      </c>
      <c r="I14" s="96" t="s">
        <v>1746</v>
      </c>
      <c r="J14" s="78"/>
      <c r="K14" s="46">
        <f t="shared" si="1"/>
        <v>364372</v>
      </c>
      <c r="L14" s="78"/>
      <c r="M14" s="97">
        <v>364372</v>
      </c>
      <c r="O14" s="95" t="s">
        <v>281</v>
      </c>
      <c r="P14" s="96" t="s">
        <v>1744</v>
      </c>
      <c r="Q14" s="97">
        <v>69791</v>
      </c>
      <c r="R14" s="97">
        <f t="shared" si="2"/>
        <v>258987</v>
      </c>
      <c r="S14" s="97">
        <v>47300</v>
      </c>
      <c r="T14" s="97">
        <v>211687</v>
      </c>
      <c r="V14" s="95" t="s">
        <v>281</v>
      </c>
      <c r="W14" s="96" t="s">
        <v>1744</v>
      </c>
      <c r="X14" s="97">
        <v>126000</v>
      </c>
      <c r="Y14" s="46">
        <f t="shared" si="3"/>
        <v>294508</v>
      </c>
      <c r="Z14" s="78"/>
      <c r="AA14" s="97">
        <v>294508</v>
      </c>
    </row>
    <row r="15" spans="1:27" ht="15">
      <c r="A15" s="95" t="s">
        <v>284</v>
      </c>
      <c r="B15" s="96" t="s">
        <v>1745</v>
      </c>
      <c r="C15" s="78"/>
      <c r="D15" s="97">
        <f t="shared" si="0"/>
        <v>67480</v>
      </c>
      <c r="E15" s="78"/>
      <c r="F15" s="97">
        <v>67480</v>
      </c>
      <c r="H15" s="95" t="s">
        <v>290</v>
      </c>
      <c r="I15" s="96" t="s">
        <v>1747</v>
      </c>
      <c r="J15" s="97">
        <v>13940</v>
      </c>
      <c r="K15" s="46">
        <f t="shared" si="1"/>
        <v>1260948</v>
      </c>
      <c r="L15" s="78"/>
      <c r="M15" s="97">
        <v>1260948</v>
      </c>
      <c r="O15" s="95" t="s">
        <v>284</v>
      </c>
      <c r="P15" s="96" t="s">
        <v>1745</v>
      </c>
      <c r="Q15" s="97">
        <v>45000</v>
      </c>
      <c r="R15" s="97">
        <f t="shared" si="2"/>
        <v>591470</v>
      </c>
      <c r="S15" s="97">
        <v>27800</v>
      </c>
      <c r="T15" s="97">
        <v>563670</v>
      </c>
      <c r="V15" s="95" t="s">
        <v>284</v>
      </c>
      <c r="W15" s="96" t="s">
        <v>1745</v>
      </c>
      <c r="X15" s="97">
        <v>448001</v>
      </c>
      <c r="Y15" s="46">
        <f t="shared" si="3"/>
        <v>235006</v>
      </c>
      <c r="Z15" s="78"/>
      <c r="AA15" s="97">
        <v>235006</v>
      </c>
    </row>
    <row r="16" spans="1:27" ht="15">
      <c r="A16" s="95" t="s">
        <v>287</v>
      </c>
      <c r="B16" s="96" t="s">
        <v>1746</v>
      </c>
      <c r="C16" s="97">
        <v>745162</v>
      </c>
      <c r="D16" s="97">
        <f t="shared" si="0"/>
        <v>519947</v>
      </c>
      <c r="E16" s="97">
        <v>8780</v>
      </c>
      <c r="F16" s="97">
        <v>511167</v>
      </c>
      <c r="H16" s="95" t="s">
        <v>293</v>
      </c>
      <c r="I16" s="96" t="s">
        <v>1748</v>
      </c>
      <c r="J16" s="97">
        <v>261600</v>
      </c>
      <c r="K16" s="46">
        <f t="shared" si="1"/>
        <v>341889</v>
      </c>
      <c r="L16" s="78"/>
      <c r="M16" s="97">
        <v>341889</v>
      </c>
      <c r="O16" s="95" t="s">
        <v>287</v>
      </c>
      <c r="P16" s="96" t="s">
        <v>1746</v>
      </c>
      <c r="Q16" s="97">
        <v>5381320</v>
      </c>
      <c r="R16" s="97">
        <f t="shared" si="2"/>
        <v>9472140</v>
      </c>
      <c r="S16" s="97">
        <v>455944</v>
      </c>
      <c r="T16" s="97">
        <v>9016196</v>
      </c>
      <c r="V16" s="95" t="s">
        <v>287</v>
      </c>
      <c r="W16" s="96" t="s">
        <v>1746</v>
      </c>
      <c r="X16" s="97">
        <v>30500</v>
      </c>
      <c r="Y16" s="46">
        <f t="shared" si="3"/>
        <v>12464788</v>
      </c>
      <c r="Z16" s="78"/>
      <c r="AA16" s="97">
        <v>12464788</v>
      </c>
    </row>
    <row r="17" spans="1:27" ht="15">
      <c r="A17" s="95" t="s">
        <v>290</v>
      </c>
      <c r="B17" s="96" t="s">
        <v>1747</v>
      </c>
      <c r="C17" s="97">
        <v>1215300</v>
      </c>
      <c r="D17" s="97">
        <f t="shared" si="0"/>
        <v>523755</v>
      </c>
      <c r="E17" s="78"/>
      <c r="F17" s="97">
        <v>523755</v>
      </c>
      <c r="H17" s="95" t="s">
        <v>302</v>
      </c>
      <c r="I17" s="96" t="s">
        <v>1750</v>
      </c>
      <c r="J17" s="78"/>
      <c r="K17" s="46">
        <f t="shared" si="1"/>
        <v>140700</v>
      </c>
      <c r="L17" s="78"/>
      <c r="M17" s="97">
        <v>140700</v>
      </c>
      <c r="O17" s="95" t="s">
        <v>290</v>
      </c>
      <c r="P17" s="96" t="s">
        <v>1747</v>
      </c>
      <c r="Q17" s="97">
        <v>4682524</v>
      </c>
      <c r="R17" s="97">
        <f t="shared" si="2"/>
        <v>4309883</v>
      </c>
      <c r="S17" s="97">
        <v>585911</v>
      </c>
      <c r="T17" s="97">
        <v>3723972</v>
      </c>
      <c r="V17" s="95" t="s">
        <v>290</v>
      </c>
      <c r="W17" s="96" t="s">
        <v>1747</v>
      </c>
      <c r="X17" s="97">
        <v>4390425</v>
      </c>
      <c r="Y17" s="46">
        <f t="shared" si="3"/>
        <v>11883072</v>
      </c>
      <c r="Z17" s="97">
        <v>498852</v>
      </c>
      <c r="AA17" s="97">
        <v>11384220</v>
      </c>
    </row>
    <row r="18" spans="1:27" ht="15">
      <c r="A18" s="95" t="s">
        <v>293</v>
      </c>
      <c r="B18" s="96" t="s">
        <v>1748</v>
      </c>
      <c r="C18" s="97">
        <v>141300</v>
      </c>
      <c r="D18" s="97">
        <f t="shared" si="0"/>
        <v>295833</v>
      </c>
      <c r="E18" s="97">
        <v>29600</v>
      </c>
      <c r="F18" s="97">
        <v>266233</v>
      </c>
      <c r="H18" s="95" t="s">
        <v>305</v>
      </c>
      <c r="I18" s="96" t="s">
        <v>1751</v>
      </c>
      <c r="J18" s="97">
        <v>15768</v>
      </c>
      <c r="K18" s="46">
        <f t="shared" si="1"/>
        <v>49975</v>
      </c>
      <c r="L18" s="78"/>
      <c r="M18" s="97">
        <v>49975</v>
      </c>
      <c r="O18" s="95" t="s">
        <v>293</v>
      </c>
      <c r="P18" s="96" t="s">
        <v>1748</v>
      </c>
      <c r="Q18" s="97">
        <v>1437999</v>
      </c>
      <c r="R18" s="97">
        <f t="shared" si="2"/>
        <v>3766588</v>
      </c>
      <c r="S18" s="97">
        <v>221700</v>
      </c>
      <c r="T18" s="97">
        <v>3544888</v>
      </c>
      <c r="V18" s="95" t="s">
        <v>293</v>
      </c>
      <c r="W18" s="96" t="s">
        <v>1748</v>
      </c>
      <c r="X18" s="97">
        <v>524820</v>
      </c>
      <c r="Y18" s="46">
        <f t="shared" si="3"/>
        <v>3825398</v>
      </c>
      <c r="Z18" s="97">
        <v>1519183</v>
      </c>
      <c r="AA18" s="97">
        <v>2306215</v>
      </c>
    </row>
    <row r="19" spans="1:27" ht="15">
      <c r="A19" s="95" t="s">
        <v>299</v>
      </c>
      <c r="B19" s="96" t="s">
        <v>1749</v>
      </c>
      <c r="C19" s="97">
        <v>1732150</v>
      </c>
      <c r="D19" s="97">
        <f t="shared" si="0"/>
        <v>422648</v>
      </c>
      <c r="E19" s="97">
        <v>14450</v>
      </c>
      <c r="F19" s="97">
        <v>408198</v>
      </c>
      <c r="H19" s="95" t="s">
        <v>308</v>
      </c>
      <c r="I19" s="96" t="s">
        <v>1752</v>
      </c>
      <c r="J19" s="78"/>
      <c r="K19" s="46">
        <f t="shared" si="1"/>
        <v>283000</v>
      </c>
      <c r="L19" s="78"/>
      <c r="M19" s="97">
        <v>283000</v>
      </c>
      <c r="O19" s="95" t="s">
        <v>296</v>
      </c>
      <c r="P19" s="96" t="s">
        <v>2228</v>
      </c>
      <c r="Q19" s="97">
        <v>115000</v>
      </c>
      <c r="R19" s="97">
        <f t="shared" si="2"/>
        <v>1372180</v>
      </c>
      <c r="S19" s="97">
        <v>79250</v>
      </c>
      <c r="T19" s="97">
        <v>1292930</v>
      </c>
      <c r="V19" s="95" t="s">
        <v>296</v>
      </c>
      <c r="W19" s="96" t="s">
        <v>2228</v>
      </c>
      <c r="X19" s="78"/>
      <c r="Y19" s="46">
        <f t="shared" si="3"/>
        <v>758974</v>
      </c>
      <c r="Z19" s="78"/>
      <c r="AA19" s="97">
        <v>758974</v>
      </c>
    </row>
    <row r="20" spans="1:27" ht="15">
      <c r="A20" s="95" t="s">
        <v>302</v>
      </c>
      <c r="B20" s="96" t="s">
        <v>1750</v>
      </c>
      <c r="C20" s="97">
        <v>2113200</v>
      </c>
      <c r="D20" s="97">
        <f t="shared" si="0"/>
        <v>778794</v>
      </c>
      <c r="E20" s="97">
        <v>26700</v>
      </c>
      <c r="F20" s="97">
        <v>752094</v>
      </c>
      <c r="H20" s="95" t="s">
        <v>311</v>
      </c>
      <c r="I20" s="96" t="s">
        <v>1753</v>
      </c>
      <c r="J20" s="78"/>
      <c r="K20" s="46">
        <f t="shared" si="1"/>
        <v>511284</v>
      </c>
      <c r="L20" s="78"/>
      <c r="M20" s="97">
        <v>511284</v>
      </c>
      <c r="O20" s="95" t="s">
        <v>299</v>
      </c>
      <c r="P20" s="96" t="s">
        <v>1749</v>
      </c>
      <c r="Q20" s="97">
        <v>12032088</v>
      </c>
      <c r="R20" s="97">
        <f t="shared" si="2"/>
        <v>2875567</v>
      </c>
      <c r="S20" s="97">
        <v>421274</v>
      </c>
      <c r="T20" s="97">
        <v>2454293</v>
      </c>
      <c r="V20" s="95" t="s">
        <v>299</v>
      </c>
      <c r="W20" s="96" t="s">
        <v>1749</v>
      </c>
      <c r="X20" s="78"/>
      <c r="Y20" s="46">
        <f t="shared" si="3"/>
        <v>81875</v>
      </c>
      <c r="Z20" s="78"/>
      <c r="AA20" s="97">
        <v>81875</v>
      </c>
    </row>
    <row r="21" spans="1:27" ht="15">
      <c r="A21" s="95" t="s">
        <v>305</v>
      </c>
      <c r="B21" s="96" t="s">
        <v>1751</v>
      </c>
      <c r="C21" s="78"/>
      <c r="D21" s="97">
        <f t="shared" si="0"/>
        <v>196778</v>
      </c>
      <c r="E21" s="78"/>
      <c r="F21" s="97">
        <v>196778</v>
      </c>
      <c r="H21" s="95" t="s">
        <v>323</v>
      </c>
      <c r="I21" s="96" t="s">
        <v>1756</v>
      </c>
      <c r="J21" s="97">
        <v>15000</v>
      </c>
      <c r="K21" s="46">
        <f t="shared" si="1"/>
        <v>10300</v>
      </c>
      <c r="L21" s="78"/>
      <c r="M21" s="97">
        <v>10300</v>
      </c>
      <c r="O21" s="95" t="s">
        <v>302</v>
      </c>
      <c r="P21" s="96" t="s">
        <v>1750</v>
      </c>
      <c r="Q21" s="97">
        <v>17025944</v>
      </c>
      <c r="R21" s="97">
        <f t="shared" si="2"/>
        <v>5706341</v>
      </c>
      <c r="S21" s="97">
        <v>659299</v>
      </c>
      <c r="T21" s="97">
        <v>5047042</v>
      </c>
      <c r="V21" s="95" t="s">
        <v>302</v>
      </c>
      <c r="W21" s="96" t="s">
        <v>1750</v>
      </c>
      <c r="X21" s="97">
        <v>929800</v>
      </c>
      <c r="Y21" s="46">
        <f t="shared" si="3"/>
        <v>1479887</v>
      </c>
      <c r="Z21" s="78"/>
      <c r="AA21" s="97">
        <v>1479887</v>
      </c>
    </row>
    <row r="22" spans="1:27" ht="15">
      <c r="A22" s="95" t="s">
        <v>308</v>
      </c>
      <c r="B22" s="96" t="s">
        <v>1752</v>
      </c>
      <c r="C22" s="78"/>
      <c r="D22" s="97">
        <f t="shared" si="0"/>
        <v>272467</v>
      </c>
      <c r="E22" s="78"/>
      <c r="F22" s="97">
        <v>272467</v>
      </c>
      <c r="H22" s="95" t="s">
        <v>327</v>
      </c>
      <c r="I22" s="96" t="s">
        <v>1757</v>
      </c>
      <c r="J22" s="78"/>
      <c r="K22" s="46">
        <f t="shared" si="1"/>
        <v>1564880</v>
      </c>
      <c r="L22" s="78"/>
      <c r="M22" s="97">
        <v>1564880</v>
      </c>
      <c r="O22" s="95" t="s">
        <v>305</v>
      </c>
      <c r="P22" s="96" t="s">
        <v>1751</v>
      </c>
      <c r="Q22" s="97">
        <v>1322000</v>
      </c>
      <c r="R22" s="97">
        <f t="shared" si="2"/>
        <v>1369648</v>
      </c>
      <c r="S22" s="97">
        <v>131900</v>
      </c>
      <c r="T22" s="97">
        <v>1237748</v>
      </c>
      <c r="V22" s="95" t="s">
        <v>305</v>
      </c>
      <c r="W22" s="96" t="s">
        <v>1751</v>
      </c>
      <c r="X22" s="97">
        <v>47403</v>
      </c>
      <c r="Y22" s="46">
        <f t="shared" si="3"/>
        <v>1761927</v>
      </c>
      <c r="Z22" s="78"/>
      <c r="AA22" s="97">
        <v>1761927</v>
      </c>
    </row>
    <row r="23" spans="1:27" ht="15">
      <c r="A23" s="95" t="s">
        <v>311</v>
      </c>
      <c r="B23" s="96" t="s">
        <v>1753</v>
      </c>
      <c r="C23" s="78"/>
      <c r="D23" s="97">
        <f t="shared" si="0"/>
        <v>276571</v>
      </c>
      <c r="E23" s="78"/>
      <c r="F23" s="97">
        <v>276571</v>
      </c>
      <c r="H23" s="95" t="s">
        <v>333</v>
      </c>
      <c r="I23" s="96" t="s">
        <v>1759</v>
      </c>
      <c r="J23" s="78"/>
      <c r="K23" s="46">
        <f t="shared" si="1"/>
        <v>4100</v>
      </c>
      <c r="L23" s="78"/>
      <c r="M23" s="97">
        <v>4100</v>
      </c>
      <c r="O23" s="95" t="s">
        <v>308</v>
      </c>
      <c r="P23" s="96" t="s">
        <v>1752</v>
      </c>
      <c r="Q23" s="97">
        <v>262450</v>
      </c>
      <c r="R23" s="97">
        <f t="shared" si="2"/>
        <v>2661945</v>
      </c>
      <c r="S23" s="97">
        <v>202415</v>
      </c>
      <c r="T23" s="97">
        <v>2459530</v>
      </c>
      <c r="V23" s="95" t="s">
        <v>308</v>
      </c>
      <c r="W23" s="96" t="s">
        <v>1752</v>
      </c>
      <c r="X23" s="97">
        <v>8500</v>
      </c>
      <c r="Y23" s="46">
        <f t="shared" si="3"/>
        <v>1421406</v>
      </c>
      <c r="Z23" s="78"/>
      <c r="AA23" s="97">
        <v>1421406</v>
      </c>
    </row>
    <row r="24" spans="1:27" ht="15">
      <c r="A24" s="95" t="s">
        <v>320</v>
      </c>
      <c r="B24" s="96" t="s">
        <v>1755</v>
      </c>
      <c r="C24" s="97">
        <v>3439650</v>
      </c>
      <c r="D24" s="97">
        <f t="shared" si="0"/>
        <v>724889</v>
      </c>
      <c r="E24" s="97">
        <v>159700</v>
      </c>
      <c r="F24" s="97">
        <v>565189</v>
      </c>
      <c r="H24" s="95" t="s">
        <v>336</v>
      </c>
      <c r="I24" s="96" t="s">
        <v>1760</v>
      </c>
      <c r="J24" s="97">
        <v>9213245</v>
      </c>
      <c r="K24" s="46">
        <f t="shared" si="1"/>
        <v>9500</v>
      </c>
      <c r="L24" s="78"/>
      <c r="M24" s="97">
        <v>9500</v>
      </c>
      <c r="O24" s="95" t="s">
        <v>311</v>
      </c>
      <c r="P24" s="96" t="s">
        <v>1753</v>
      </c>
      <c r="Q24" s="97">
        <v>2000</v>
      </c>
      <c r="R24" s="97">
        <f t="shared" si="2"/>
        <v>2907439</v>
      </c>
      <c r="S24" s="97">
        <v>87140</v>
      </c>
      <c r="T24" s="97">
        <v>2820299</v>
      </c>
      <c r="V24" s="95" t="s">
        <v>311</v>
      </c>
      <c r="W24" s="96" t="s">
        <v>1753</v>
      </c>
      <c r="X24" s="97">
        <v>1024265</v>
      </c>
      <c r="Y24" s="46">
        <f t="shared" si="3"/>
        <v>2195689</v>
      </c>
      <c r="Z24" s="78"/>
      <c r="AA24" s="97">
        <v>2195689</v>
      </c>
    </row>
    <row r="25" spans="1:27" ht="15">
      <c r="A25" s="95" t="s">
        <v>323</v>
      </c>
      <c r="B25" s="96" t="s">
        <v>1756</v>
      </c>
      <c r="C25" s="78"/>
      <c r="D25" s="97">
        <f t="shared" si="0"/>
        <v>41825</v>
      </c>
      <c r="E25" s="78"/>
      <c r="F25" s="97">
        <v>41825</v>
      </c>
      <c r="H25" s="95" t="s">
        <v>339</v>
      </c>
      <c r="I25" s="96" t="s">
        <v>1761</v>
      </c>
      <c r="J25" s="78"/>
      <c r="K25" s="46">
        <f t="shared" si="1"/>
        <v>414250</v>
      </c>
      <c r="L25" s="78"/>
      <c r="M25" s="97">
        <v>414250</v>
      </c>
      <c r="O25" s="95" t="s">
        <v>314</v>
      </c>
      <c r="P25" s="96" t="s">
        <v>2290</v>
      </c>
      <c r="Q25" s="97">
        <v>157150</v>
      </c>
      <c r="R25" s="97">
        <f t="shared" si="2"/>
        <v>758350</v>
      </c>
      <c r="S25" s="97">
        <v>29315</v>
      </c>
      <c r="T25" s="97">
        <v>729035</v>
      </c>
      <c r="V25" s="95" t="s">
        <v>317</v>
      </c>
      <c r="W25" s="96" t="s">
        <v>1754</v>
      </c>
      <c r="X25" s="97">
        <v>1013734</v>
      </c>
      <c r="Y25" s="46">
        <f t="shared" si="3"/>
        <v>2310552</v>
      </c>
      <c r="Z25" s="97">
        <v>175617</v>
      </c>
      <c r="AA25" s="97">
        <v>2134935</v>
      </c>
    </row>
    <row r="26" spans="1:27" ht="15">
      <c r="A26" s="95" t="s">
        <v>327</v>
      </c>
      <c r="B26" s="96" t="s">
        <v>1757</v>
      </c>
      <c r="C26" s="97">
        <v>1628665</v>
      </c>
      <c r="D26" s="97">
        <f t="shared" si="0"/>
        <v>998544</v>
      </c>
      <c r="E26" s="97">
        <v>620800</v>
      </c>
      <c r="F26" s="97">
        <v>377744</v>
      </c>
      <c r="H26" s="95" t="s">
        <v>345</v>
      </c>
      <c r="I26" s="96" t="s">
        <v>1763</v>
      </c>
      <c r="J26" s="78"/>
      <c r="K26" s="46">
        <f t="shared" si="1"/>
        <v>671231</v>
      </c>
      <c r="L26" s="78"/>
      <c r="M26" s="97">
        <v>671231</v>
      </c>
      <c r="O26" s="95" t="s">
        <v>317</v>
      </c>
      <c r="P26" s="96" t="s">
        <v>1754</v>
      </c>
      <c r="Q26" s="97">
        <v>144600</v>
      </c>
      <c r="R26" s="97">
        <f t="shared" si="2"/>
        <v>2884272</v>
      </c>
      <c r="S26" s="97">
        <v>558150</v>
      </c>
      <c r="T26" s="97">
        <v>2326122</v>
      </c>
      <c r="V26" s="95" t="s">
        <v>320</v>
      </c>
      <c r="W26" s="96" t="s">
        <v>1755</v>
      </c>
      <c r="X26" s="97">
        <v>1290205</v>
      </c>
      <c r="Y26" s="46">
        <f t="shared" si="3"/>
        <v>691337</v>
      </c>
      <c r="Z26" s="97">
        <v>58850</v>
      </c>
      <c r="AA26" s="97">
        <v>632487</v>
      </c>
    </row>
    <row r="27" spans="1:27" ht="15">
      <c r="A27" s="95" t="s">
        <v>333</v>
      </c>
      <c r="B27" s="96" t="s">
        <v>1759</v>
      </c>
      <c r="C27" s="97">
        <v>251500</v>
      </c>
      <c r="D27" s="97">
        <f t="shared" si="0"/>
        <v>1369819</v>
      </c>
      <c r="E27" s="97">
        <v>597531</v>
      </c>
      <c r="F27" s="97">
        <v>772288</v>
      </c>
      <c r="H27" s="95" t="s">
        <v>348</v>
      </c>
      <c r="I27" s="96" t="s">
        <v>2280</v>
      </c>
      <c r="J27" s="78"/>
      <c r="K27" s="46">
        <f t="shared" si="1"/>
        <v>64345</v>
      </c>
      <c r="L27" s="78"/>
      <c r="M27" s="97">
        <v>64345</v>
      </c>
      <c r="O27" s="95" t="s">
        <v>320</v>
      </c>
      <c r="P27" s="96" t="s">
        <v>1755</v>
      </c>
      <c r="Q27" s="97">
        <v>10012850</v>
      </c>
      <c r="R27" s="97">
        <f t="shared" si="2"/>
        <v>7365839</v>
      </c>
      <c r="S27" s="97">
        <v>878850</v>
      </c>
      <c r="T27" s="97">
        <v>6486989</v>
      </c>
      <c r="V27" s="95" t="s">
        <v>323</v>
      </c>
      <c r="W27" s="96" t="s">
        <v>1756</v>
      </c>
      <c r="X27" s="97">
        <v>16100</v>
      </c>
      <c r="Y27" s="46">
        <f t="shared" si="3"/>
        <v>127787</v>
      </c>
      <c r="Z27" s="78"/>
      <c r="AA27" s="97">
        <v>127787</v>
      </c>
    </row>
    <row r="28" spans="1:27" ht="15">
      <c r="A28" s="95" t="s">
        <v>336</v>
      </c>
      <c r="B28" s="96" t="s">
        <v>1760</v>
      </c>
      <c r="C28" s="78"/>
      <c r="D28" s="97">
        <f t="shared" si="0"/>
        <v>122748</v>
      </c>
      <c r="E28" s="78"/>
      <c r="F28" s="97">
        <v>122748</v>
      </c>
      <c r="H28" s="95" t="s">
        <v>351</v>
      </c>
      <c r="I28" s="96" t="s">
        <v>1764</v>
      </c>
      <c r="J28" s="78"/>
      <c r="K28" s="46">
        <f t="shared" si="1"/>
        <v>31000</v>
      </c>
      <c r="L28" s="78"/>
      <c r="M28" s="97">
        <v>31000</v>
      </c>
      <c r="O28" s="95" t="s">
        <v>323</v>
      </c>
      <c r="P28" s="96" t="s">
        <v>1756</v>
      </c>
      <c r="Q28" s="97">
        <v>40</v>
      </c>
      <c r="R28" s="97">
        <f t="shared" si="2"/>
        <v>553008</v>
      </c>
      <c r="S28" s="97">
        <v>130700</v>
      </c>
      <c r="T28" s="97">
        <v>422308</v>
      </c>
      <c r="V28" s="95" t="s">
        <v>327</v>
      </c>
      <c r="W28" s="96" t="s">
        <v>1757</v>
      </c>
      <c r="X28" s="78"/>
      <c r="Y28" s="46">
        <f t="shared" si="3"/>
        <v>5271253</v>
      </c>
      <c r="Z28" s="78"/>
      <c r="AA28" s="97">
        <v>5271253</v>
      </c>
    </row>
    <row r="29" spans="1:27" ht="15">
      <c r="A29" s="95" t="s">
        <v>339</v>
      </c>
      <c r="B29" s="96" t="s">
        <v>1761</v>
      </c>
      <c r="C29" s="78"/>
      <c r="D29" s="97">
        <f t="shared" si="0"/>
        <v>64812</v>
      </c>
      <c r="E29" s="78"/>
      <c r="F29" s="97">
        <v>64812</v>
      </c>
      <c r="H29" s="95" t="s">
        <v>354</v>
      </c>
      <c r="I29" s="96" t="s">
        <v>2303</v>
      </c>
      <c r="J29" s="78"/>
      <c r="K29" s="46">
        <f t="shared" si="1"/>
        <v>95000</v>
      </c>
      <c r="L29" s="78"/>
      <c r="M29" s="97">
        <v>95000</v>
      </c>
      <c r="O29" s="95" t="s">
        <v>327</v>
      </c>
      <c r="P29" s="96" t="s">
        <v>1757</v>
      </c>
      <c r="Q29" s="97">
        <v>3846565</v>
      </c>
      <c r="R29" s="97">
        <f t="shared" si="2"/>
        <v>6137099</v>
      </c>
      <c r="S29" s="97">
        <v>2790125</v>
      </c>
      <c r="T29" s="97">
        <v>3346974</v>
      </c>
      <c r="V29" s="95" t="s">
        <v>330</v>
      </c>
      <c r="W29" s="96" t="s">
        <v>1758</v>
      </c>
      <c r="X29" s="78"/>
      <c r="Y29" s="46">
        <f t="shared" si="3"/>
        <v>648350</v>
      </c>
      <c r="Z29" s="78"/>
      <c r="AA29" s="97">
        <v>648350</v>
      </c>
    </row>
    <row r="30" spans="1:27" ht="15">
      <c r="A30" s="95" t="s">
        <v>342</v>
      </c>
      <c r="B30" s="96" t="s">
        <v>1762</v>
      </c>
      <c r="C30" s="78"/>
      <c r="D30" s="97">
        <f t="shared" si="0"/>
        <v>8675</v>
      </c>
      <c r="E30" s="78"/>
      <c r="F30" s="97">
        <v>8675</v>
      </c>
      <c r="H30" s="95" t="s">
        <v>357</v>
      </c>
      <c r="I30" s="96" t="s">
        <v>1765</v>
      </c>
      <c r="J30" s="78"/>
      <c r="K30" s="46">
        <f t="shared" si="1"/>
        <v>467415</v>
      </c>
      <c r="L30" s="78"/>
      <c r="M30" s="97">
        <v>467415</v>
      </c>
      <c r="O30" s="95" t="s">
        <v>330</v>
      </c>
      <c r="P30" s="96" t="s">
        <v>1758</v>
      </c>
      <c r="Q30" s="97">
        <v>995100</v>
      </c>
      <c r="R30" s="97">
        <f t="shared" si="2"/>
        <v>2846209</v>
      </c>
      <c r="S30" s="97">
        <v>102175</v>
      </c>
      <c r="T30" s="97">
        <v>2744034</v>
      </c>
      <c r="V30" s="95" t="s">
        <v>333</v>
      </c>
      <c r="W30" s="96" t="s">
        <v>1759</v>
      </c>
      <c r="X30" s="78"/>
      <c r="Y30" s="46">
        <f t="shared" si="3"/>
        <v>96687</v>
      </c>
      <c r="Z30" s="78"/>
      <c r="AA30" s="97">
        <v>96687</v>
      </c>
    </row>
    <row r="31" spans="1:27" ht="15">
      <c r="A31" s="95" t="s">
        <v>345</v>
      </c>
      <c r="B31" s="96" t="s">
        <v>1763</v>
      </c>
      <c r="C31" s="97">
        <v>109000</v>
      </c>
      <c r="D31" s="97">
        <f t="shared" si="0"/>
        <v>388649</v>
      </c>
      <c r="E31" s="97">
        <v>140750</v>
      </c>
      <c r="F31" s="97">
        <v>247899</v>
      </c>
      <c r="H31" s="95" t="s">
        <v>360</v>
      </c>
      <c r="I31" s="96" t="s">
        <v>1766</v>
      </c>
      <c r="J31" s="78"/>
      <c r="K31" s="46">
        <f t="shared" si="1"/>
        <v>8506458</v>
      </c>
      <c r="L31" s="78"/>
      <c r="M31" s="97">
        <v>8506458</v>
      </c>
      <c r="O31" s="95" t="s">
        <v>333</v>
      </c>
      <c r="P31" s="96" t="s">
        <v>1759</v>
      </c>
      <c r="Q31" s="97">
        <v>997485</v>
      </c>
      <c r="R31" s="97">
        <f t="shared" si="2"/>
        <v>10082550</v>
      </c>
      <c r="S31" s="97">
        <v>3381781</v>
      </c>
      <c r="T31" s="97">
        <v>6700769</v>
      </c>
      <c r="V31" s="95" t="s">
        <v>336</v>
      </c>
      <c r="W31" s="96" t="s">
        <v>1760</v>
      </c>
      <c r="X31" s="97">
        <v>9213245</v>
      </c>
      <c r="Y31" s="46">
        <f t="shared" si="3"/>
        <v>1527672</v>
      </c>
      <c r="Z31" s="97">
        <v>43400</v>
      </c>
      <c r="AA31" s="97">
        <v>1484272</v>
      </c>
    </row>
    <row r="32" spans="1:27" ht="15">
      <c r="A32" s="95" t="s">
        <v>348</v>
      </c>
      <c r="B32" s="96" t="s">
        <v>2280</v>
      </c>
      <c r="C32" s="97">
        <v>1392350</v>
      </c>
      <c r="D32" s="97">
        <f t="shared" si="0"/>
        <v>291529</v>
      </c>
      <c r="E32" s="78"/>
      <c r="F32" s="97">
        <v>291529</v>
      </c>
      <c r="H32" s="95" t="s">
        <v>363</v>
      </c>
      <c r="I32" s="96" t="s">
        <v>1767</v>
      </c>
      <c r="J32" s="78"/>
      <c r="K32" s="46">
        <f t="shared" si="1"/>
        <v>214958</v>
      </c>
      <c r="L32" s="78"/>
      <c r="M32" s="97">
        <v>214958</v>
      </c>
      <c r="O32" s="95" t="s">
        <v>336</v>
      </c>
      <c r="P32" s="96" t="s">
        <v>1760</v>
      </c>
      <c r="Q32" s="78"/>
      <c r="R32" s="97">
        <f t="shared" si="2"/>
        <v>1974153</v>
      </c>
      <c r="S32" s="97">
        <v>325550</v>
      </c>
      <c r="T32" s="97">
        <v>1648603</v>
      </c>
      <c r="V32" s="95" t="s">
        <v>339</v>
      </c>
      <c r="W32" s="96" t="s">
        <v>1761</v>
      </c>
      <c r="X32" s="78"/>
      <c r="Y32" s="46">
        <f t="shared" si="3"/>
        <v>6841667</v>
      </c>
      <c r="Z32" s="78"/>
      <c r="AA32" s="97">
        <v>6841667</v>
      </c>
    </row>
    <row r="33" spans="1:27" ht="15">
      <c r="A33" s="95" t="s">
        <v>351</v>
      </c>
      <c r="B33" s="96" t="s">
        <v>1764</v>
      </c>
      <c r="C33" s="78"/>
      <c r="D33" s="97">
        <f t="shared" si="0"/>
        <v>91302</v>
      </c>
      <c r="E33" s="78"/>
      <c r="F33" s="97">
        <v>91302</v>
      </c>
      <c r="H33" s="95" t="s">
        <v>366</v>
      </c>
      <c r="I33" s="96" t="s">
        <v>1768</v>
      </c>
      <c r="J33" s="78"/>
      <c r="K33" s="46">
        <f t="shared" si="1"/>
        <v>146155</v>
      </c>
      <c r="L33" s="78"/>
      <c r="M33" s="97">
        <v>146155</v>
      </c>
      <c r="O33" s="95" t="s">
        <v>339</v>
      </c>
      <c r="P33" s="96" t="s">
        <v>1761</v>
      </c>
      <c r="Q33" s="97">
        <v>1146001</v>
      </c>
      <c r="R33" s="97">
        <f t="shared" si="2"/>
        <v>1339770</v>
      </c>
      <c r="S33" s="97">
        <v>127200</v>
      </c>
      <c r="T33" s="97">
        <v>1212570</v>
      </c>
      <c r="V33" s="95" t="s">
        <v>342</v>
      </c>
      <c r="W33" s="96" t="s">
        <v>1762</v>
      </c>
      <c r="X33" s="78"/>
      <c r="Y33" s="46">
        <f t="shared" si="3"/>
        <v>2878455</v>
      </c>
      <c r="Z33" s="78"/>
      <c r="AA33" s="97">
        <v>2878455</v>
      </c>
    </row>
    <row r="34" spans="1:27" ht="15">
      <c r="A34" s="95" t="s">
        <v>354</v>
      </c>
      <c r="B34" s="96" t="s">
        <v>2303</v>
      </c>
      <c r="C34" s="78"/>
      <c r="D34" s="97">
        <f t="shared" si="0"/>
        <v>462431</v>
      </c>
      <c r="E34" s="78"/>
      <c r="F34" s="97">
        <v>462431</v>
      </c>
      <c r="H34" s="95" t="s">
        <v>369</v>
      </c>
      <c r="I34" s="96" t="s">
        <v>2229</v>
      </c>
      <c r="J34" s="97">
        <v>20615000</v>
      </c>
      <c r="K34" s="46">
        <f t="shared" si="1"/>
        <v>1559329</v>
      </c>
      <c r="L34" s="78"/>
      <c r="M34" s="97">
        <v>1559329</v>
      </c>
      <c r="O34" s="95" t="s">
        <v>342</v>
      </c>
      <c r="P34" s="96" t="s">
        <v>1762</v>
      </c>
      <c r="Q34" s="97">
        <v>8019300</v>
      </c>
      <c r="R34" s="97">
        <f t="shared" si="2"/>
        <v>5233709</v>
      </c>
      <c r="S34" s="97">
        <v>453100</v>
      </c>
      <c r="T34" s="97">
        <v>4780609</v>
      </c>
      <c r="V34" s="95" t="s">
        <v>345</v>
      </c>
      <c r="W34" s="96" t="s">
        <v>1763</v>
      </c>
      <c r="X34" s="97">
        <v>56000</v>
      </c>
      <c r="Y34" s="46">
        <f t="shared" si="3"/>
        <v>4591285</v>
      </c>
      <c r="Z34" s="78"/>
      <c r="AA34" s="97">
        <v>4591285</v>
      </c>
    </row>
    <row r="35" spans="1:27" ht="15">
      <c r="A35" s="95" t="s">
        <v>357</v>
      </c>
      <c r="B35" s="96" t="s">
        <v>1765</v>
      </c>
      <c r="C35" s="78"/>
      <c r="D35" s="97">
        <f t="shared" si="0"/>
        <v>363166</v>
      </c>
      <c r="E35" s="97">
        <v>44300</v>
      </c>
      <c r="F35" s="97">
        <v>318866</v>
      </c>
      <c r="H35" s="95" t="s">
        <v>372</v>
      </c>
      <c r="I35" s="96" t="s">
        <v>1769</v>
      </c>
      <c r="J35" s="78"/>
      <c r="K35" s="46">
        <f t="shared" si="1"/>
        <v>1938472</v>
      </c>
      <c r="L35" s="78"/>
      <c r="M35" s="97">
        <v>1938472</v>
      </c>
      <c r="O35" s="95" t="s">
        <v>345</v>
      </c>
      <c r="P35" s="96" t="s">
        <v>1763</v>
      </c>
      <c r="Q35" s="97">
        <v>3316302</v>
      </c>
      <c r="R35" s="97">
        <f t="shared" si="2"/>
        <v>4437474</v>
      </c>
      <c r="S35" s="97">
        <v>2484974</v>
      </c>
      <c r="T35" s="97">
        <v>1952500</v>
      </c>
      <c r="V35" s="95" t="s">
        <v>348</v>
      </c>
      <c r="W35" s="96" t="s">
        <v>2280</v>
      </c>
      <c r="X35" s="78"/>
      <c r="Y35" s="46">
        <f t="shared" si="3"/>
        <v>1544044</v>
      </c>
      <c r="Z35" s="78"/>
      <c r="AA35" s="97">
        <v>1544044</v>
      </c>
    </row>
    <row r="36" spans="1:27" ht="15">
      <c r="A36" s="95" t="s">
        <v>363</v>
      </c>
      <c r="B36" s="96" t="s">
        <v>1767</v>
      </c>
      <c r="C36" s="97">
        <v>121000</v>
      </c>
      <c r="D36" s="97">
        <f t="shared" si="0"/>
        <v>378483</v>
      </c>
      <c r="E36" s="78"/>
      <c r="F36" s="97">
        <v>378483</v>
      </c>
      <c r="H36" s="95" t="s">
        <v>375</v>
      </c>
      <c r="I36" s="96" t="s">
        <v>1770</v>
      </c>
      <c r="J36" s="78"/>
      <c r="K36" s="46">
        <f t="shared" si="1"/>
        <v>13002</v>
      </c>
      <c r="L36" s="78"/>
      <c r="M36" s="97">
        <v>13002</v>
      </c>
      <c r="O36" s="95" t="s">
        <v>348</v>
      </c>
      <c r="P36" s="96" t="s">
        <v>2280</v>
      </c>
      <c r="Q36" s="97">
        <v>6597090</v>
      </c>
      <c r="R36" s="97">
        <f t="shared" si="2"/>
        <v>5644308</v>
      </c>
      <c r="S36" s="97">
        <v>2977026</v>
      </c>
      <c r="T36" s="97">
        <v>2667282</v>
      </c>
      <c r="V36" s="95" t="s">
        <v>351</v>
      </c>
      <c r="W36" s="96" t="s">
        <v>1764</v>
      </c>
      <c r="X36" s="78"/>
      <c r="Y36" s="46">
        <f t="shared" si="3"/>
        <v>504276</v>
      </c>
      <c r="Z36" s="97">
        <v>290100</v>
      </c>
      <c r="AA36" s="97">
        <v>214176</v>
      </c>
    </row>
    <row r="37" spans="1:27" ht="15">
      <c r="A37" s="95" t="s">
        <v>366</v>
      </c>
      <c r="B37" s="96" t="s">
        <v>1768</v>
      </c>
      <c r="C37" s="78"/>
      <c r="D37" s="97">
        <f t="shared" si="0"/>
        <v>250583</v>
      </c>
      <c r="E37" s="97">
        <v>90400</v>
      </c>
      <c r="F37" s="97">
        <v>160183</v>
      </c>
      <c r="H37" s="95" t="s">
        <v>378</v>
      </c>
      <c r="I37" s="96" t="s">
        <v>1771</v>
      </c>
      <c r="J37" s="78"/>
      <c r="K37" s="46">
        <f t="shared" si="1"/>
        <v>100510</v>
      </c>
      <c r="L37" s="78"/>
      <c r="M37" s="97">
        <v>100510</v>
      </c>
      <c r="O37" s="95" t="s">
        <v>351</v>
      </c>
      <c r="P37" s="96" t="s">
        <v>1764</v>
      </c>
      <c r="Q37" s="97">
        <v>5937275</v>
      </c>
      <c r="R37" s="97">
        <f t="shared" si="2"/>
        <v>2825851</v>
      </c>
      <c r="S37" s="97">
        <v>1095054</v>
      </c>
      <c r="T37" s="97">
        <v>1730797</v>
      </c>
      <c r="V37" s="95" t="s">
        <v>354</v>
      </c>
      <c r="W37" s="96" t="s">
        <v>2303</v>
      </c>
      <c r="X37" s="97">
        <v>495000</v>
      </c>
      <c r="Y37" s="46">
        <f t="shared" si="3"/>
        <v>349571</v>
      </c>
      <c r="Z37" s="78"/>
      <c r="AA37" s="97">
        <v>349571</v>
      </c>
    </row>
    <row r="38" spans="1:27" ht="15">
      <c r="A38" s="95" t="s">
        <v>369</v>
      </c>
      <c r="B38" s="96" t="s">
        <v>2229</v>
      </c>
      <c r="C38" s="97">
        <v>2700000</v>
      </c>
      <c r="D38" s="97">
        <f t="shared" si="0"/>
        <v>828061</v>
      </c>
      <c r="E38" s="97">
        <v>334000</v>
      </c>
      <c r="F38" s="97">
        <v>494061</v>
      </c>
      <c r="H38" s="95" t="s">
        <v>381</v>
      </c>
      <c r="I38" s="96" t="s">
        <v>1772</v>
      </c>
      <c r="J38" s="78"/>
      <c r="K38" s="46">
        <f t="shared" si="1"/>
        <v>492605</v>
      </c>
      <c r="L38" s="78"/>
      <c r="M38" s="97">
        <v>492605</v>
      </c>
      <c r="O38" s="95" t="s">
        <v>354</v>
      </c>
      <c r="P38" s="96" t="s">
        <v>2303</v>
      </c>
      <c r="Q38" s="97">
        <v>2703000</v>
      </c>
      <c r="R38" s="97">
        <f t="shared" si="2"/>
        <v>5872617</v>
      </c>
      <c r="S38" s="97">
        <v>995200</v>
      </c>
      <c r="T38" s="97">
        <v>4877417</v>
      </c>
      <c r="V38" s="95" t="s">
        <v>357</v>
      </c>
      <c r="W38" s="96" t="s">
        <v>1765</v>
      </c>
      <c r="X38" s="97">
        <v>461400</v>
      </c>
      <c r="Y38" s="46">
        <f t="shared" si="3"/>
        <v>1960716</v>
      </c>
      <c r="Z38" s="97">
        <v>13000</v>
      </c>
      <c r="AA38" s="97">
        <v>1947716</v>
      </c>
    </row>
    <row r="39" spans="1:27" ht="15">
      <c r="A39" s="95" t="s">
        <v>372</v>
      </c>
      <c r="B39" s="96" t="s">
        <v>1769</v>
      </c>
      <c r="C39" s="78"/>
      <c r="D39" s="97">
        <f t="shared" si="0"/>
        <v>483295</v>
      </c>
      <c r="E39" s="97">
        <v>10000</v>
      </c>
      <c r="F39" s="97">
        <v>473295</v>
      </c>
      <c r="H39" s="95" t="s">
        <v>384</v>
      </c>
      <c r="I39" s="96" t="s">
        <v>1773</v>
      </c>
      <c r="J39" s="78"/>
      <c r="K39" s="46">
        <f t="shared" si="1"/>
        <v>1126810</v>
      </c>
      <c r="L39" s="97">
        <v>957000</v>
      </c>
      <c r="M39" s="97">
        <v>169810</v>
      </c>
      <c r="O39" s="95" t="s">
        <v>357</v>
      </c>
      <c r="P39" s="96" t="s">
        <v>1765</v>
      </c>
      <c r="Q39" s="97">
        <v>761200</v>
      </c>
      <c r="R39" s="97">
        <f t="shared" si="2"/>
        <v>4072962</v>
      </c>
      <c r="S39" s="97">
        <v>1266699</v>
      </c>
      <c r="T39" s="97">
        <v>2806263</v>
      </c>
      <c r="V39" s="95" t="s">
        <v>360</v>
      </c>
      <c r="W39" s="96" t="s">
        <v>1766</v>
      </c>
      <c r="X39" s="97">
        <v>128100</v>
      </c>
      <c r="Y39" s="46">
        <f t="shared" si="3"/>
        <v>17877916</v>
      </c>
      <c r="Z39" s="78"/>
      <c r="AA39" s="97">
        <v>17877916</v>
      </c>
    </row>
    <row r="40" spans="1:27" ht="15">
      <c r="A40" s="95" t="s">
        <v>375</v>
      </c>
      <c r="B40" s="96" t="s">
        <v>1770</v>
      </c>
      <c r="C40" s="97">
        <v>1083204</v>
      </c>
      <c r="D40" s="97">
        <f t="shared" si="0"/>
        <v>77203</v>
      </c>
      <c r="E40" s="78"/>
      <c r="F40" s="97">
        <v>77203</v>
      </c>
      <c r="H40" s="95" t="s">
        <v>387</v>
      </c>
      <c r="I40" s="96" t="s">
        <v>1774</v>
      </c>
      <c r="J40" s="78"/>
      <c r="K40" s="46">
        <f t="shared" si="1"/>
        <v>220525</v>
      </c>
      <c r="L40" s="78"/>
      <c r="M40" s="97">
        <v>220525</v>
      </c>
      <c r="O40" s="95" t="s">
        <v>360</v>
      </c>
      <c r="P40" s="96" t="s">
        <v>1766</v>
      </c>
      <c r="Q40" s="97">
        <v>7316800</v>
      </c>
      <c r="R40" s="97">
        <f t="shared" si="2"/>
        <v>1697354</v>
      </c>
      <c r="S40" s="97">
        <v>568150</v>
      </c>
      <c r="T40" s="97">
        <v>1129204</v>
      </c>
      <c r="V40" s="95" t="s">
        <v>363</v>
      </c>
      <c r="W40" s="96" t="s">
        <v>1767</v>
      </c>
      <c r="X40" s="97">
        <v>48000</v>
      </c>
      <c r="Y40" s="46">
        <f t="shared" si="3"/>
        <v>5997721</v>
      </c>
      <c r="Z40" s="78"/>
      <c r="AA40" s="97">
        <v>5997721</v>
      </c>
    </row>
    <row r="41" spans="1:27" ht="15">
      <c r="A41" s="95" t="s">
        <v>378</v>
      </c>
      <c r="B41" s="96" t="s">
        <v>1771</v>
      </c>
      <c r="C41" s="78"/>
      <c r="D41" s="97">
        <f t="shared" si="0"/>
        <v>165060</v>
      </c>
      <c r="E41" s="78"/>
      <c r="F41" s="97">
        <v>165060</v>
      </c>
      <c r="H41" s="95" t="s">
        <v>390</v>
      </c>
      <c r="I41" s="96" t="s">
        <v>1775</v>
      </c>
      <c r="J41" s="78"/>
      <c r="K41" s="46">
        <f t="shared" si="1"/>
        <v>29050</v>
      </c>
      <c r="L41" s="78"/>
      <c r="M41" s="97">
        <v>29050</v>
      </c>
      <c r="O41" s="95" t="s">
        <v>363</v>
      </c>
      <c r="P41" s="96" t="s">
        <v>1767</v>
      </c>
      <c r="Q41" s="97">
        <v>8357320</v>
      </c>
      <c r="R41" s="97">
        <f t="shared" si="2"/>
        <v>6079456</v>
      </c>
      <c r="S41" s="97">
        <v>1000</v>
      </c>
      <c r="T41" s="97">
        <v>6078456</v>
      </c>
      <c r="V41" s="95" t="s">
        <v>366</v>
      </c>
      <c r="W41" s="96" t="s">
        <v>1768</v>
      </c>
      <c r="X41" s="78"/>
      <c r="Y41" s="46">
        <f t="shared" si="3"/>
        <v>621281</v>
      </c>
      <c r="Z41" s="78"/>
      <c r="AA41" s="97">
        <v>621281</v>
      </c>
    </row>
    <row r="42" spans="1:27" ht="15">
      <c r="A42" s="95" t="s">
        <v>381</v>
      </c>
      <c r="B42" s="96" t="s">
        <v>1772</v>
      </c>
      <c r="C42" s="97">
        <v>972500</v>
      </c>
      <c r="D42" s="97">
        <f t="shared" si="0"/>
        <v>3702641</v>
      </c>
      <c r="E42" s="97">
        <v>72700</v>
      </c>
      <c r="F42" s="97">
        <v>3629941</v>
      </c>
      <c r="H42" s="95" t="s">
        <v>393</v>
      </c>
      <c r="I42" s="96" t="s">
        <v>2295</v>
      </c>
      <c r="J42" s="78"/>
      <c r="K42" s="46">
        <f t="shared" si="1"/>
        <v>1970422</v>
      </c>
      <c r="L42" s="78"/>
      <c r="M42" s="97">
        <v>1970422</v>
      </c>
      <c r="O42" s="95" t="s">
        <v>366</v>
      </c>
      <c r="P42" s="96" t="s">
        <v>1768</v>
      </c>
      <c r="Q42" s="97">
        <v>144600</v>
      </c>
      <c r="R42" s="97">
        <f t="shared" si="2"/>
        <v>2466876</v>
      </c>
      <c r="S42" s="97">
        <v>766350</v>
      </c>
      <c r="T42" s="97">
        <v>1700526</v>
      </c>
      <c r="V42" s="95" t="s">
        <v>369</v>
      </c>
      <c r="W42" s="96" t="s">
        <v>2229</v>
      </c>
      <c r="X42" s="97">
        <v>22303000</v>
      </c>
      <c r="Y42" s="46">
        <f t="shared" si="3"/>
        <v>6030458</v>
      </c>
      <c r="Z42" s="97">
        <v>425000</v>
      </c>
      <c r="AA42" s="97">
        <v>5605458</v>
      </c>
    </row>
    <row r="43" spans="1:27" ht="15">
      <c r="A43" s="95" t="s">
        <v>384</v>
      </c>
      <c r="B43" s="96" t="s">
        <v>1773</v>
      </c>
      <c r="C43" s="97">
        <v>1408900</v>
      </c>
      <c r="D43" s="97">
        <f t="shared" si="0"/>
        <v>1690526</v>
      </c>
      <c r="E43" s="97">
        <v>970700</v>
      </c>
      <c r="F43" s="97">
        <v>719826</v>
      </c>
      <c r="H43" s="95" t="s">
        <v>396</v>
      </c>
      <c r="I43" s="96" t="s">
        <v>1776</v>
      </c>
      <c r="J43" s="78"/>
      <c r="K43" s="46">
        <f t="shared" si="1"/>
        <v>2350</v>
      </c>
      <c r="L43" s="78"/>
      <c r="M43" s="97">
        <v>2350</v>
      </c>
      <c r="O43" s="95" t="s">
        <v>369</v>
      </c>
      <c r="P43" s="96" t="s">
        <v>2229</v>
      </c>
      <c r="Q43" s="97">
        <v>7249800</v>
      </c>
      <c r="R43" s="97">
        <f t="shared" si="2"/>
        <v>4624605</v>
      </c>
      <c r="S43" s="97">
        <v>1971506</v>
      </c>
      <c r="T43" s="97">
        <v>2653099</v>
      </c>
      <c r="V43" s="95" t="s">
        <v>372</v>
      </c>
      <c r="W43" s="96" t="s">
        <v>1769</v>
      </c>
      <c r="X43" s="97">
        <v>5510000</v>
      </c>
      <c r="Y43" s="46">
        <f t="shared" si="3"/>
        <v>39072065</v>
      </c>
      <c r="Z43" s="97">
        <v>11270000</v>
      </c>
      <c r="AA43" s="97">
        <v>27802065</v>
      </c>
    </row>
    <row r="44" spans="1:27" ht="15">
      <c r="A44" s="95" t="s">
        <v>387</v>
      </c>
      <c r="B44" s="96" t="s">
        <v>1774</v>
      </c>
      <c r="C44" s="78"/>
      <c r="D44" s="97">
        <f t="shared" si="0"/>
        <v>762769</v>
      </c>
      <c r="E44" s="97">
        <v>350000</v>
      </c>
      <c r="F44" s="97">
        <v>412769</v>
      </c>
      <c r="H44" s="95" t="s">
        <v>399</v>
      </c>
      <c r="I44" s="96" t="s">
        <v>1777</v>
      </c>
      <c r="J44" s="78"/>
      <c r="K44" s="46">
        <f t="shared" si="1"/>
        <v>144203</v>
      </c>
      <c r="L44" s="78"/>
      <c r="M44" s="97">
        <v>144203</v>
      </c>
      <c r="O44" s="95" t="s">
        <v>372</v>
      </c>
      <c r="P44" s="96" t="s">
        <v>1769</v>
      </c>
      <c r="Q44" s="97">
        <v>7474148</v>
      </c>
      <c r="R44" s="97">
        <f t="shared" si="2"/>
        <v>3250924</v>
      </c>
      <c r="S44" s="97">
        <v>953150</v>
      </c>
      <c r="T44" s="97">
        <v>2297774</v>
      </c>
      <c r="V44" s="95" t="s">
        <v>375</v>
      </c>
      <c r="W44" s="96" t="s">
        <v>1770</v>
      </c>
      <c r="X44" s="97">
        <v>37002</v>
      </c>
      <c r="Y44" s="46">
        <f t="shared" si="3"/>
        <v>4170086</v>
      </c>
      <c r="Z44" s="97">
        <v>250000</v>
      </c>
      <c r="AA44" s="97">
        <v>3920086</v>
      </c>
    </row>
    <row r="45" spans="1:27" ht="15">
      <c r="A45" s="95" t="s">
        <v>390</v>
      </c>
      <c r="B45" s="96" t="s">
        <v>1775</v>
      </c>
      <c r="C45" s="97">
        <v>245700</v>
      </c>
      <c r="D45" s="97">
        <f t="shared" si="0"/>
        <v>1187122</v>
      </c>
      <c r="E45" s="97">
        <v>791525</v>
      </c>
      <c r="F45" s="97">
        <v>395597</v>
      </c>
      <c r="H45" s="95" t="s">
        <v>405</v>
      </c>
      <c r="I45" s="96" t="s">
        <v>1779</v>
      </c>
      <c r="J45" s="78"/>
      <c r="K45" s="46">
        <f t="shared" si="1"/>
        <v>11035</v>
      </c>
      <c r="L45" s="78"/>
      <c r="M45" s="97">
        <v>11035</v>
      </c>
      <c r="O45" s="95" t="s">
        <v>375</v>
      </c>
      <c r="P45" s="96" t="s">
        <v>1770</v>
      </c>
      <c r="Q45" s="97">
        <v>6325757</v>
      </c>
      <c r="R45" s="97">
        <f t="shared" si="2"/>
        <v>10750605</v>
      </c>
      <c r="S45" s="97">
        <v>4769417</v>
      </c>
      <c r="T45" s="97">
        <v>5981188</v>
      </c>
      <c r="V45" s="95" t="s">
        <v>378</v>
      </c>
      <c r="W45" s="96" t="s">
        <v>1771</v>
      </c>
      <c r="X45" s="78"/>
      <c r="Y45" s="46">
        <f t="shared" si="3"/>
        <v>747327</v>
      </c>
      <c r="Z45" s="97">
        <v>48900</v>
      </c>
      <c r="AA45" s="97">
        <v>698427</v>
      </c>
    </row>
    <row r="46" spans="1:27" ht="15">
      <c r="A46" s="95" t="s">
        <v>393</v>
      </c>
      <c r="B46" s="96" t="s">
        <v>2295</v>
      </c>
      <c r="C46" s="78"/>
      <c r="D46" s="97">
        <f t="shared" si="0"/>
        <v>537154</v>
      </c>
      <c r="E46" s="78"/>
      <c r="F46" s="97">
        <v>537154</v>
      </c>
      <c r="H46" s="95" t="s">
        <v>408</v>
      </c>
      <c r="I46" s="96" t="s">
        <v>1780</v>
      </c>
      <c r="J46" s="78"/>
      <c r="K46" s="46">
        <f t="shared" si="1"/>
        <v>13500</v>
      </c>
      <c r="L46" s="78"/>
      <c r="M46" s="97">
        <v>13500</v>
      </c>
      <c r="O46" s="95" t="s">
        <v>378</v>
      </c>
      <c r="P46" s="96" t="s">
        <v>1771</v>
      </c>
      <c r="Q46" s="97">
        <v>6237102</v>
      </c>
      <c r="R46" s="97">
        <f t="shared" si="2"/>
        <v>1871646</v>
      </c>
      <c r="S46" s="97">
        <v>47180</v>
      </c>
      <c r="T46" s="97">
        <v>1824466</v>
      </c>
      <c r="V46" s="95" t="s">
        <v>381</v>
      </c>
      <c r="W46" s="96" t="s">
        <v>1772</v>
      </c>
      <c r="X46" s="97">
        <v>27911200</v>
      </c>
      <c r="Y46" s="46">
        <f t="shared" si="3"/>
        <v>12070892</v>
      </c>
      <c r="Z46" s="78"/>
      <c r="AA46" s="97">
        <v>12070892</v>
      </c>
    </row>
    <row r="47" spans="1:27" ht="15">
      <c r="A47" s="95" t="s">
        <v>396</v>
      </c>
      <c r="B47" s="96" t="s">
        <v>1776</v>
      </c>
      <c r="C47" s="78"/>
      <c r="D47" s="97">
        <f t="shared" si="0"/>
        <v>128872</v>
      </c>
      <c r="E47" s="97">
        <v>7500</v>
      </c>
      <c r="F47" s="97">
        <v>121372</v>
      </c>
      <c r="H47" s="95" t="s">
        <v>411</v>
      </c>
      <c r="I47" s="96" t="s">
        <v>2230</v>
      </c>
      <c r="J47" s="78"/>
      <c r="K47" s="46">
        <f t="shared" si="1"/>
        <v>199400</v>
      </c>
      <c r="L47" s="78"/>
      <c r="M47" s="97">
        <v>199400</v>
      </c>
      <c r="O47" s="95" t="s">
        <v>381</v>
      </c>
      <c r="P47" s="96" t="s">
        <v>1772</v>
      </c>
      <c r="Q47" s="97">
        <v>17017415</v>
      </c>
      <c r="R47" s="97">
        <f t="shared" si="2"/>
        <v>17551951</v>
      </c>
      <c r="S47" s="97">
        <v>236801</v>
      </c>
      <c r="T47" s="97">
        <v>17315150</v>
      </c>
      <c r="V47" s="95" t="s">
        <v>384</v>
      </c>
      <c r="W47" s="96" t="s">
        <v>1773</v>
      </c>
      <c r="X47" s="97">
        <v>2122720</v>
      </c>
      <c r="Y47" s="46">
        <f t="shared" si="3"/>
        <v>7334765</v>
      </c>
      <c r="Z47" s="97">
        <v>957000</v>
      </c>
      <c r="AA47" s="97">
        <v>6377765</v>
      </c>
    </row>
    <row r="48" spans="1:27" ht="15">
      <c r="A48" s="95" t="s">
        <v>399</v>
      </c>
      <c r="B48" s="96" t="s">
        <v>1777</v>
      </c>
      <c r="C48" s="78"/>
      <c r="D48" s="97">
        <f t="shared" si="0"/>
        <v>676070</v>
      </c>
      <c r="E48" s="97">
        <v>56500</v>
      </c>
      <c r="F48" s="97">
        <v>619570</v>
      </c>
      <c r="H48" s="95" t="s">
        <v>414</v>
      </c>
      <c r="I48" s="96" t="s">
        <v>1781</v>
      </c>
      <c r="J48" s="78"/>
      <c r="K48" s="46">
        <f t="shared" si="1"/>
        <v>310900</v>
      </c>
      <c r="L48" s="97">
        <v>21000</v>
      </c>
      <c r="M48" s="97">
        <v>289900</v>
      </c>
      <c r="O48" s="95" t="s">
        <v>384</v>
      </c>
      <c r="P48" s="96" t="s">
        <v>1773</v>
      </c>
      <c r="Q48" s="97">
        <v>20526389</v>
      </c>
      <c r="R48" s="97">
        <f t="shared" si="2"/>
        <v>9921622</v>
      </c>
      <c r="S48" s="97">
        <v>3377146</v>
      </c>
      <c r="T48" s="97">
        <v>6544476</v>
      </c>
      <c r="V48" s="95" t="s">
        <v>387</v>
      </c>
      <c r="W48" s="96" t="s">
        <v>1774</v>
      </c>
      <c r="X48" s="97">
        <v>933975</v>
      </c>
      <c r="Y48" s="46">
        <f t="shared" si="3"/>
        <v>3286476</v>
      </c>
      <c r="Z48" s="97">
        <v>88500</v>
      </c>
      <c r="AA48" s="97">
        <v>3197976</v>
      </c>
    </row>
    <row r="49" spans="1:27" ht="15">
      <c r="A49" s="95" t="s">
        <v>402</v>
      </c>
      <c r="B49" s="96" t="s">
        <v>1778</v>
      </c>
      <c r="C49" s="97">
        <v>21500</v>
      </c>
      <c r="D49" s="97">
        <f t="shared" si="0"/>
        <v>79876</v>
      </c>
      <c r="E49" s="78"/>
      <c r="F49" s="97">
        <v>79876</v>
      </c>
      <c r="H49" s="95" t="s">
        <v>417</v>
      </c>
      <c r="I49" s="96" t="s">
        <v>1782</v>
      </c>
      <c r="J49" s="78"/>
      <c r="K49" s="46">
        <f t="shared" si="1"/>
        <v>71400</v>
      </c>
      <c r="L49" s="78"/>
      <c r="M49" s="97">
        <v>71400</v>
      </c>
      <c r="O49" s="95" t="s">
        <v>387</v>
      </c>
      <c r="P49" s="96" t="s">
        <v>1774</v>
      </c>
      <c r="Q49" s="97">
        <v>1661501</v>
      </c>
      <c r="R49" s="97">
        <f t="shared" si="2"/>
        <v>4063193</v>
      </c>
      <c r="S49" s="97">
        <v>483356</v>
      </c>
      <c r="T49" s="97">
        <v>3579837</v>
      </c>
      <c r="V49" s="95" t="s">
        <v>390</v>
      </c>
      <c r="W49" s="96" t="s">
        <v>1775</v>
      </c>
      <c r="X49" s="78"/>
      <c r="Y49" s="46">
        <f t="shared" si="3"/>
        <v>802018</v>
      </c>
      <c r="Z49" s="78"/>
      <c r="AA49" s="97">
        <v>802018</v>
      </c>
    </row>
    <row r="50" spans="1:27" ht="15">
      <c r="A50" s="95" t="s">
        <v>405</v>
      </c>
      <c r="B50" s="96" t="s">
        <v>1779</v>
      </c>
      <c r="C50" s="97">
        <v>1497000</v>
      </c>
      <c r="D50" s="97">
        <f t="shared" si="0"/>
        <v>513059</v>
      </c>
      <c r="E50" s="97">
        <v>293500</v>
      </c>
      <c r="F50" s="97">
        <v>219559</v>
      </c>
      <c r="H50" s="95" t="s">
        <v>420</v>
      </c>
      <c r="I50" s="96" t="s">
        <v>1783</v>
      </c>
      <c r="J50" s="78"/>
      <c r="K50" s="46">
        <f t="shared" si="1"/>
        <v>5000</v>
      </c>
      <c r="L50" s="78"/>
      <c r="M50" s="97">
        <v>5000</v>
      </c>
      <c r="O50" s="95" t="s">
        <v>390</v>
      </c>
      <c r="P50" s="96" t="s">
        <v>1775</v>
      </c>
      <c r="Q50" s="97">
        <v>2915100</v>
      </c>
      <c r="R50" s="97">
        <f t="shared" si="2"/>
        <v>9974508</v>
      </c>
      <c r="S50" s="97">
        <v>5904222</v>
      </c>
      <c r="T50" s="97">
        <v>4070286</v>
      </c>
      <c r="V50" s="95" t="s">
        <v>393</v>
      </c>
      <c r="W50" s="96" t="s">
        <v>2295</v>
      </c>
      <c r="X50" s="97">
        <v>277350</v>
      </c>
      <c r="Y50" s="46">
        <f t="shared" si="3"/>
        <v>93720886</v>
      </c>
      <c r="Z50" s="97">
        <v>5699006</v>
      </c>
      <c r="AA50" s="97">
        <v>88021880</v>
      </c>
    </row>
    <row r="51" spans="1:27" ht="15">
      <c r="A51" s="95" t="s">
        <v>408</v>
      </c>
      <c r="B51" s="96" t="s">
        <v>1780</v>
      </c>
      <c r="C51" s="97">
        <v>10400</v>
      </c>
      <c r="D51" s="97">
        <f t="shared" si="0"/>
        <v>603599</v>
      </c>
      <c r="E51" s="97">
        <v>157401</v>
      </c>
      <c r="F51" s="97">
        <v>446198</v>
      </c>
      <c r="H51" s="95" t="s">
        <v>423</v>
      </c>
      <c r="I51" s="96" t="s">
        <v>1784</v>
      </c>
      <c r="J51" s="97">
        <v>21250</v>
      </c>
      <c r="K51" s="46">
        <f t="shared" si="1"/>
        <v>4236897</v>
      </c>
      <c r="L51" s="97">
        <v>1</v>
      </c>
      <c r="M51" s="97">
        <v>4236896</v>
      </c>
      <c r="O51" s="95" t="s">
        <v>393</v>
      </c>
      <c r="P51" s="96" t="s">
        <v>2295</v>
      </c>
      <c r="Q51" s="97">
        <v>17253800</v>
      </c>
      <c r="R51" s="97">
        <f t="shared" si="2"/>
        <v>6779394</v>
      </c>
      <c r="S51" s="97">
        <v>161750</v>
      </c>
      <c r="T51" s="97">
        <v>6617644</v>
      </c>
      <c r="V51" s="95" t="s">
        <v>396</v>
      </c>
      <c r="W51" s="96" t="s">
        <v>1776</v>
      </c>
      <c r="X51" s="78"/>
      <c r="Y51" s="46">
        <f t="shared" si="3"/>
        <v>85276</v>
      </c>
      <c r="Z51" s="97">
        <v>20000</v>
      </c>
      <c r="AA51" s="97">
        <v>65276</v>
      </c>
    </row>
    <row r="52" spans="1:27" ht="15">
      <c r="A52" s="95" t="s">
        <v>411</v>
      </c>
      <c r="B52" s="96" t="s">
        <v>2230</v>
      </c>
      <c r="C52" s="78"/>
      <c r="D52" s="97">
        <f t="shared" si="0"/>
        <v>297474</v>
      </c>
      <c r="E52" s="97">
        <v>5500</v>
      </c>
      <c r="F52" s="97">
        <v>291974</v>
      </c>
      <c r="H52" s="95" t="s">
        <v>426</v>
      </c>
      <c r="I52" s="96" t="s">
        <v>1785</v>
      </c>
      <c r="J52" s="78"/>
      <c r="K52" s="46">
        <f t="shared" si="1"/>
        <v>9164</v>
      </c>
      <c r="L52" s="78"/>
      <c r="M52" s="97">
        <v>9164</v>
      </c>
      <c r="O52" s="95" t="s">
        <v>396</v>
      </c>
      <c r="P52" s="96" t="s">
        <v>1776</v>
      </c>
      <c r="Q52" s="97">
        <v>441501</v>
      </c>
      <c r="R52" s="97">
        <f t="shared" si="2"/>
        <v>1963836</v>
      </c>
      <c r="S52" s="97">
        <v>728401</v>
      </c>
      <c r="T52" s="97">
        <v>1235435</v>
      </c>
      <c r="V52" s="95" t="s">
        <v>399</v>
      </c>
      <c r="W52" s="96" t="s">
        <v>1777</v>
      </c>
      <c r="X52" s="97">
        <v>76100</v>
      </c>
      <c r="Y52" s="46">
        <f t="shared" si="3"/>
        <v>917208</v>
      </c>
      <c r="Z52" s="78"/>
      <c r="AA52" s="97">
        <v>917208</v>
      </c>
    </row>
    <row r="53" spans="1:27" ht="15">
      <c r="A53" s="95" t="s">
        <v>414</v>
      </c>
      <c r="B53" s="96" t="s">
        <v>1781</v>
      </c>
      <c r="C53" s="78"/>
      <c r="D53" s="97">
        <f t="shared" si="0"/>
        <v>107541</v>
      </c>
      <c r="E53" s="78"/>
      <c r="F53" s="97">
        <v>107541</v>
      </c>
      <c r="H53" s="95" t="s">
        <v>429</v>
      </c>
      <c r="I53" s="96" t="s">
        <v>1786</v>
      </c>
      <c r="J53" s="78"/>
      <c r="K53" s="46">
        <f t="shared" si="1"/>
        <v>68109</v>
      </c>
      <c r="L53" s="97">
        <v>34900</v>
      </c>
      <c r="M53" s="97">
        <v>33209</v>
      </c>
      <c r="O53" s="95" t="s">
        <v>399</v>
      </c>
      <c r="P53" s="96" t="s">
        <v>1777</v>
      </c>
      <c r="Q53" s="97">
        <v>522500</v>
      </c>
      <c r="R53" s="97">
        <f t="shared" si="2"/>
        <v>3464081</v>
      </c>
      <c r="S53" s="97">
        <v>1146650</v>
      </c>
      <c r="T53" s="97">
        <v>2317431</v>
      </c>
      <c r="V53" s="95" t="s">
        <v>402</v>
      </c>
      <c r="W53" s="96" t="s">
        <v>1778</v>
      </c>
      <c r="X53" s="78"/>
      <c r="Y53" s="46">
        <f t="shared" si="3"/>
        <v>358475</v>
      </c>
      <c r="Z53" s="78"/>
      <c r="AA53" s="97">
        <v>358475</v>
      </c>
    </row>
    <row r="54" spans="1:27" ht="15">
      <c r="A54" s="95" t="s">
        <v>417</v>
      </c>
      <c r="B54" s="96" t="s">
        <v>1782</v>
      </c>
      <c r="C54" s="78"/>
      <c r="D54" s="97">
        <f t="shared" si="0"/>
        <v>726597</v>
      </c>
      <c r="E54" s="97">
        <v>187800</v>
      </c>
      <c r="F54" s="97">
        <v>538797</v>
      </c>
      <c r="H54" s="95" t="s">
        <v>432</v>
      </c>
      <c r="I54" s="96" t="s">
        <v>1787</v>
      </c>
      <c r="J54" s="78"/>
      <c r="K54" s="46">
        <f t="shared" si="1"/>
        <v>673740</v>
      </c>
      <c r="L54" s="97">
        <v>67000</v>
      </c>
      <c r="M54" s="97">
        <v>606740</v>
      </c>
      <c r="O54" s="95" t="s">
        <v>402</v>
      </c>
      <c r="P54" s="96" t="s">
        <v>1778</v>
      </c>
      <c r="Q54" s="97">
        <v>1815500</v>
      </c>
      <c r="R54" s="97">
        <f t="shared" si="2"/>
        <v>1387177</v>
      </c>
      <c r="S54" s="97">
        <v>486500</v>
      </c>
      <c r="T54" s="97">
        <v>900677</v>
      </c>
      <c r="V54" s="95" t="s">
        <v>405</v>
      </c>
      <c r="W54" s="96" t="s">
        <v>1779</v>
      </c>
      <c r="X54" s="97">
        <v>4731001</v>
      </c>
      <c r="Y54" s="46">
        <f t="shared" si="3"/>
        <v>4005157</v>
      </c>
      <c r="Z54" s="78"/>
      <c r="AA54" s="97">
        <v>4005157</v>
      </c>
    </row>
    <row r="55" spans="1:27" ht="15">
      <c r="A55" s="95" t="s">
        <v>420</v>
      </c>
      <c r="B55" s="96" t="s">
        <v>1783</v>
      </c>
      <c r="C55" s="78"/>
      <c r="D55" s="97">
        <f t="shared" si="0"/>
        <v>19930</v>
      </c>
      <c r="E55" s="78"/>
      <c r="F55" s="97">
        <v>19930</v>
      </c>
      <c r="H55" s="95" t="s">
        <v>438</v>
      </c>
      <c r="I55" s="96" t="s">
        <v>1789</v>
      </c>
      <c r="J55" s="97">
        <v>1866588</v>
      </c>
      <c r="K55" s="46">
        <f t="shared" si="1"/>
        <v>57625</v>
      </c>
      <c r="L55" s="78"/>
      <c r="M55" s="97">
        <v>57625</v>
      </c>
      <c r="O55" s="95" t="s">
        <v>405</v>
      </c>
      <c r="P55" s="96" t="s">
        <v>1779</v>
      </c>
      <c r="Q55" s="97">
        <v>2578700</v>
      </c>
      <c r="R55" s="97">
        <f t="shared" si="2"/>
        <v>4151053</v>
      </c>
      <c r="S55" s="97">
        <v>1261155</v>
      </c>
      <c r="T55" s="97">
        <v>2889898</v>
      </c>
      <c r="V55" s="95" t="s">
        <v>408</v>
      </c>
      <c r="W55" s="96" t="s">
        <v>1780</v>
      </c>
      <c r="X55" s="78"/>
      <c r="Y55" s="46">
        <f t="shared" si="3"/>
        <v>148396</v>
      </c>
      <c r="Z55" s="78"/>
      <c r="AA55" s="97">
        <v>148396</v>
      </c>
    </row>
    <row r="56" spans="1:27" ht="15">
      <c r="A56" s="95" t="s">
        <v>423</v>
      </c>
      <c r="B56" s="96" t="s">
        <v>1784</v>
      </c>
      <c r="C56" s="97">
        <v>515320</v>
      </c>
      <c r="D56" s="97">
        <f t="shared" si="0"/>
        <v>857899</v>
      </c>
      <c r="E56" s="97">
        <v>158401</v>
      </c>
      <c r="F56" s="97">
        <v>699498</v>
      </c>
      <c r="H56" s="95" t="s">
        <v>441</v>
      </c>
      <c r="I56" s="96" t="s">
        <v>1790</v>
      </c>
      <c r="J56" s="78"/>
      <c r="K56" s="46">
        <f t="shared" si="1"/>
        <v>259100</v>
      </c>
      <c r="L56" s="78"/>
      <c r="M56" s="97">
        <v>259100</v>
      </c>
      <c r="O56" s="95" t="s">
        <v>408</v>
      </c>
      <c r="P56" s="96" t="s">
        <v>1780</v>
      </c>
      <c r="Q56" s="97">
        <v>4670950</v>
      </c>
      <c r="R56" s="97">
        <f t="shared" si="2"/>
        <v>5003912</v>
      </c>
      <c r="S56" s="97">
        <v>3012182</v>
      </c>
      <c r="T56" s="97">
        <v>1991730</v>
      </c>
      <c r="V56" s="95" t="s">
        <v>411</v>
      </c>
      <c r="W56" s="96" t="s">
        <v>2230</v>
      </c>
      <c r="X56" s="78"/>
      <c r="Y56" s="46">
        <f t="shared" si="3"/>
        <v>1612830</v>
      </c>
      <c r="Z56" s="97">
        <v>147650</v>
      </c>
      <c r="AA56" s="97">
        <v>1465180</v>
      </c>
    </row>
    <row r="57" spans="1:27" ht="15">
      <c r="A57" s="95" t="s">
        <v>426</v>
      </c>
      <c r="B57" s="96" t="s">
        <v>1785</v>
      </c>
      <c r="C57" s="78"/>
      <c r="D57" s="97">
        <f t="shared" si="0"/>
        <v>315215</v>
      </c>
      <c r="E57" s="97">
        <v>6500</v>
      </c>
      <c r="F57" s="97">
        <v>308715</v>
      </c>
      <c r="H57" s="95" t="s">
        <v>444</v>
      </c>
      <c r="I57" s="96" t="s">
        <v>1791</v>
      </c>
      <c r="J57" s="78"/>
      <c r="K57" s="46">
        <f t="shared" si="1"/>
        <v>120338</v>
      </c>
      <c r="L57" s="78"/>
      <c r="M57" s="97">
        <v>120338</v>
      </c>
      <c r="O57" s="95" t="s">
        <v>411</v>
      </c>
      <c r="P57" s="96" t="s">
        <v>2230</v>
      </c>
      <c r="Q57" s="97">
        <v>603500</v>
      </c>
      <c r="R57" s="97">
        <f t="shared" si="2"/>
        <v>4584214</v>
      </c>
      <c r="S57" s="97">
        <v>1660680</v>
      </c>
      <c r="T57" s="97">
        <v>2923534</v>
      </c>
      <c r="V57" s="95" t="s">
        <v>414</v>
      </c>
      <c r="W57" s="96" t="s">
        <v>1781</v>
      </c>
      <c r="X57" s="97">
        <v>2156920</v>
      </c>
      <c r="Y57" s="46">
        <f t="shared" si="3"/>
        <v>6257128</v>
      </c>
      <c r="Z57" s="97">
        <v>658800</v>
      </c>
      <c r="AA57" s="97">
        <v>5598328</v>
      </c>
    </row>
    <row r="58" spans="1:27" ht="15">
      <c r="A58" s="95" t="s">
        <v>429</v>
      </c>
      <c r="B58" s="96" t="s">
        <v>1786</v>
      </c>
      <c r="C58" s="78"/>
      <c r="D58" s="97">
        <f t="shared" si="0"/>
        <v>174370</v>
      </c>
      <c r="E58" s="97">
        <v>3300</v>
      </c>
      <c r="F58" s="97">
        <v>171070</v>
      </c>
      <c r="H58" s="95" t="s">
        <v>447</v>
      </c>
      <c r="I58" s="96" t="s">
        <v>1792</v>
      </c>
      <c r="J58" s="78"/>
      <c r="K58" s="46">
        <f t="shared" si="1"/>
        <v>130000</v>
      </c>
      <c r="L58" s="78"/>
      <c r="M58" s="97">
        <v>130000</v>
      </c>
      <c r="O58" s="95" t="s">
        <v>414</v>
      </c>
      <c r="P58" s="96" t="s">
        <v>1781</v>
      </c>
      <c r="Q58" s="97">
        <v>849550</v>
      </c>
      <c r="R58" s="97">
        <f t="shared" si="2"/>
        <v>1528290</v>
      </c>
      <c r="S58" s="97">
        <v>263552</v>
      </c>
      <c r="T58" s="97">
        <v>1264738</v>
      </c>
      <c r="V58" s="95" t="s">
        <v>417</v>
      </c>
      <c r="W58" s="96" t="s">
        <v>1782</v>
      </c>
      <c r="X58" s="97">
        <v>8491964</v>
      </c>
      <c r="Y58" s="46">
        <f t="shared" si="3"/>
        <v>2951812</v>
      </c>
      <c r="Z58" s="97">
        <v>69500</v>
      </c>
      <c r="AA58" s="97">
        <v>2882312</v>
      </c>
    </row>
    <row r="59" spans="1:27" ht="15">
      <c r="A59" s="95" t="s">
        <v>432</v>
      </c>
      <c r="B59" s="96" t="s">
        <v>1787</v>
      </c>
      <c r="C59" s="97">
        <v>864800</v>
      </c>
      <c r="D59" s="97">
        <f t="shared" si="0"/>
        <v>447736</v>
      </c>
      <c r="E59" s="97">
        <v>227300</v>
      </c>
      <c r="F59" s="97">
        <v>220436</v>
      </c>
      <c r="H59" s="95" t="s">
        <v>450</v>
      </c>
      <c r="I59" s="96" t="s">
        <v>2308</v>
      </c>
      <c r="J59" s="78"/>
      <c r="K59" s="46">
        <f t="shared" si="1"/>
        <v>299300</v>
      </c>
      <c r="L59" s="78"/>
      <c r="M59" s="97">
        <v>299300</v>
      </c>
      <c r="O59" s="95" t="s">
        <v>417</v>
      </c>
      <c r="P59" s="96" t="s">
        <v>1782</v>
      </c>
      <c r="Q59" s="97">
        <v>259100</v>
      </c>
      <c r="R59" s="97">
        <f t="shared" si="2"/>
        <v>3997268</v>
      </c>
      <c r="S59" s="97">
        <v>853580</v>
      </c>
      <c r="T59" s="97">
        <v>3143688</v>
      </c>
      <c r="V59" s="95" t="s">
        <v>420</v>
      </c>
      <c r="W59" s="96" t="s">
        <v>1783</v>
      </c>
      <c r="X59" s="97">
        <v>57175000</v>
      </c>
      <c r="Y59" s="46">
        <f t="shared" si="3"/>
        <v>3080221</v>
      </c>
      <c r="Z59" s="97">
        <v>1000</v>
      </c>
      <c r="AA59" s="97">
        <v>3079221</v>
      </c>
    </row>
    <row r="60" spans="1:27" ht="15">
      <c r="A60" s="95" t="s">
        <v>435</v>
      </c>
      <c r="B60" s="96" t="s">
        <v>1788</v>
      </c>
      <c r="C60" s="78"/>
      <c r="D60" s="97">
        <f t="shared" si="0"/>
        <v>100</v>
      </c>
      <c r="E60" s="78"/>
      <c r="F60" s="97">
        <v>100</v>
      </c>
      <c r="H60" s="95" t="s">
        <v>454</v>
      </c>
      <c r="I60" s="96" t="s">
        <v>1793</v>
      </c>
      <c r="J60" s="78"/>
      <c r="K60" s="46">
        <f t="shared" si="1"/>
        <v>94076</v>
      </c>
      <c r="L60" s="78"/>
      <c r="M60" s="97">
        <v>94076</v>
      </c>
      <c r="O60" s="95" t="s">
        <v>420</v>
      </c>
      <c r="P60" s="96" t="s">
        <v>1783</v>
      </c>
      <c r="Q60" s="97">
        <v>1395800</v>
      </c>
      <c r="R60" s="97">
        <f t="shared" si="2"/>
        <v>3767030</v>
      </c>
      <c r="S60" s="97">
        <v>237000</v>
      </c>
      <c r="T60" s="97">
        <v>3530030</v>
      </c>
      <c r="V60" s="95" t="s">
        <v>423</v>
      </c>
      <c r="W60" s="96" t="s">
        <v>1784</v>
      </c>
      <c r="X60" s="97">
        <v>257250</v>
      </c>
      <c r="Y60" s="46">
        <f t="shared" si="3"/>
        <v>11953848</v>
      </c>
      <c r="Z60" s="97">
        <v>3797535</v>
      </c>
      <c r="AA60" s="97">
        <v>8156313</v>
      </c>
    </row>
    <row r="61" spans="1:27" ht="15">
      <c r="A61" s="95" t="s">
        <v>438</v>
      </c>
      <c r="B61" s="96" t="s">
        <v>1789</v>
      </c>
      <c r="C61" s="78"/>
      <c r="D61" s="97">
        <f t="shared" si="0"/>
        <v>884855</v>
      </c>
      <c r="E61" s="97">
        <v>264800</v>
      </c>
      <c r="F61" s="97">
        <v>620055</v>
      </c>
      <c r="H61" s="95" t="s">
        <v>457</v>
      </c>
      <c r="I61" s="96" t="s">
        <v>1794</v>
      </c>
      <c r="J61" s="78"/>
      <c r="K61" s="46">
        <f t="shared" si="1"/>
        <v>148630</v>
      </c>
      <c r="L61" s="78"/>
      <c r="M61" s="97">
        <v>148630</v>
      </c>
      <c r="O61" s="95" t="s">
        <v>423</v>
      </c>
      <c r="P61" s="96" t="s">
        <v>1784</v>
      </c>
      <c r="Q61" s="97">
        <v>3673149</v>
      </c>
      <c r="R61" s="97">
        <f t="shared" si="2"/>
        <v>17709795</v>
      </c>
      <c r="S61" s="97">
        <v>1294946</v>
      </c>
      <c r="T61" s="97">
        <v>16414849</v>
      </c>
      <c r="V61" s="95" t="s">
        <v>426</v>
      </c>
      <c r="W61" s="96" t="s">
        <v>1785</v>
      </c>
      <c r="X61" s="78"/>
      <c r="Y61" s="46">
        <f t="shared" si="3"/>
        <v>2966780</v>
      </c>
      <c r="Z61" s="78"/>
      <c r="AA61" s="97">
        <v>2966780</v>
      </c>
    </row>
    <row r="62" spans="1:27" ht="15">
      <c r="A62" s="95" t="s">
        <v>441</v>
      </c>
      <c r="B62" s="96" t="s">
        <v>1790</v>
      </c>
      <c r="C62" s="78"/>
      <c r="D62" s="97">
        <f t="shared" si="0"/>
        <v>266992</v>
      </c>
      <c r="E62" s="97">
        <v>83520</v>
      </c>
      <c r="F62" s="97">
        <v>183472</v>
      </c>
      <c r="H62" s="95" t="s">
        <v>460</v>
      </c>
      <c r="I62" s="96" t="s">
        <v>1795</v>
      </c>
      <c r="J62" s="78"/>
      <c r="K62" s="46">
        <f t="shared" si="1"/>
        <v>70550</v>
      </c>
      <c r="L62" s="78"/>
      <c r="M62" s="97">
        <v>70550</v>
      </c>
      <c r="O62" s="95" t="s">
        <v>426</v>
      </c>
      <c r="P62" s="96" t="s">
        <v>1785</v>
      </c>
      <c r="Q62" s="97">
        <v>413000</v>
      </c>
      <c r="R62" s="97">
        <f t="shared" si="2"/>
        <v>3677102</v>
      </c>
      <c r="S62" s="97">
        <v>461625</v>
      </c>
      <c r="T62" s="97">
        <v>3215477</v>
      </c>
      <c r="V62" s="95" t="s">
        <v>429</v>
      </c>
      <c r="W62" s="96" t="s">
        <v>1786</v>
      </c>
      <c r="X62" s="97">
        <v>597450</v>
      </c>
      <c r="Y62" s="46">
        <f t="shared" si="3"/>
        <v>1192225</v>
      </c>
      <c r="Z62" s="97">
        <v>97800</v>
      </c>
      <c r="AA62" s="97">
        <v>1094425</v>
      </c>
    </row>
    <row r="63" spans="1:27" ht="15">
      <c r="A63" s="95" t="s">
        <v>444</v>
      </c>
      <c r="B63" s="96" t="s">
        <v>1791</v>
      </c>
      <c r="C63" s="78"/>
      <c r="D63" s="97">
        <f t="shared" si="0"/>
        <v>215720</v>
      </c>
      <c r="E63" s="78"/>
      <c r="F63" s="97">
        <v>215720</v>
      </c>
      <c r="H63" s="95" t="s">
        <v>463</v>
      </c>
      <c r="I63" s="96" t="s">
        <v>1796</v>
      </c>
      <c r="J63" s="97">
        <v>850</v>
      </c>
      <c r="K63" s="46">
        <f t="shared" si="1"/>
        <v>3184277</v>
      </c>
      <c r="L63" s="78"/>
      <c r="M63" s="97">
        <v>3184277</v>
      </c>
      <c r="O63" s="95" t="s">
        <v>429</v>
      </c>
      <c r="P63" s="96" t="s">
        <v>1786</v>
      </c>
      <c r="Q63" s="97">
        <v>492000</v>
      </c>
      <c r="R63" s="97">
        <f t="shared" si="2"/>
        <v>3363169</v>
      </c>
      <c r="S63" s="97">
        <v>1617635</v>
      </c>
      <c r="T63" s="97">
        <v>1745534</v>
      </c>
      <c r="V63" s="95" t="s">
        <v>432</v>
      </c>
      <c r="W63" s="96" t="s">
        <v>1787</v>
      </c>
      <c r="X63" s="97">
        <v>15000</v>
      </c>
      <c r="Y63" s="46">
        <f t="shared" si="3"/>
        <v>6982390</v>
      </c>
      <c r="Z63" s="97">
        <v>402925</v>
      </c>
      <c r="AA63" s="97">
        <v>6579465</v>
      </c>
    </row>
    <row r="64" spans="1:27" ht="15">
      <c r="A64" s="95" t="s">
        <v>447</v>
      </c>
      <c r="B64" s="96" t="s">
        <v>1792</v>
      </c>
      <c r="C64" s="78"/>
      <c r="D64" s="97">
        <f t="shared" si="0"/>
        <v>111056</v>
      </c>
      <c r="E64" s="78"/>
      <c r="F64" s="97">
        <v>111056</v>
      </c>
      <c r="H64" s="95" t="s">
        <v>466</v>
      </c>
      <c r="I64" s="96" t="s">
        <v>1797</v>
      </c>
      <c r="J64" s="78"/>
      <c r="K64" s="46">
        <f t="shared" si="1"/>
        <v>24000</v>
      </c>
      <c r="L64" s="78"/>
      <c r="M64" s="97">
        <v>24000</v>
      </c>
      <c r="O64" s="95" t="s">
        <v>432</v>
      </c>
      <c r="P64" s="96" t="s">
        <v>1787</v>
      </c>
      <c r="Q64" s="97">
        <v>2692400</v>
      </c>
      <c r="R64" s="97">
        <f t="shared" si="2"/>
        <v>4936763</v>
      </c>
      <c r="S64" s="97">
        <v>2729140</v>
      </c>
      <c r="T64" s="97">
        <v>2207623</v>
      </c>
      <c r="V64" s="95" t="s">
        <v>435</v>
      </c>
      <c r="W64" s="96" t="s">
        <v>1788</v>
      </c>
      <c r="X64" s="78"/>
      <c r="Y64" s="46">
        <f t="shared" si="3"/>
        <v>5662965</v>
      </c>
      <c r="Z64" s="78"/>
      <c r="AA64" s="97">
        <v>5662965</v>
      </c>
    </row>
    <row r="65" spans="1:27" ht="15">
      <c r="A65" s="95" t="s">
        <v>450</v>
      </c>
      <c r="B65" s="96" t="s">
        <v>2308</v>
      </c>
      <c r="C65" s="97">
        <v>430000</v>
      </c>
      <c r="D65" s="97">
        <f t="shared" si="0"/>
        <v>798013</v>
      </c>
      <c r="E65" s="97">
        <v>466700</v>
      </c>
      <c r="F65" s="97">
        <v>331313</v>
      </c>
      <c r="H65" s="95" t="s">
        <v>469</v>
      </c>
      <c r="I65" s="96" t="s">
        <v>1798</v>
      </c>
      <c r="J65" s="78"/>
      <c r="K65" s="46">
        <f t="shared" si="1"/>
        <v>436750</v>
      </c>
      <c r="L65" s="78"/>
      <c r="M65" s="97">
        <v>436750</v>
      </c>
      <c r="O65" s="95" t="s">
        <v>435</v>
      </c>
      <c r="P65" s="96" t="s">
        <v>1788</v>
      </c>
      <c r="Q65" s="78"/>
      <c r="R65" s="97">
        <f t="shared" si="2"/>
        <v>841230</v>
      </c>
      <c r="S65" s="78"/>
      <c r="T65" s="97">
        <v>841230</v>
      </c>
      <c r="V65" s="95" t="s">
        <v>438</v>
      </c>
      <c r="W65" s="96" t="s">
        <v>1789</v>
      </c>
      <c r="X65" s="97">
        <v>13141588</v>
      </c>
      <c r="Y65" s="46">
        <f t="shared" si="3"/>
        <v>1742094</v>
      </c>
      <c r="Z65" s="78"/>
      <c r="AA65" s="97">
        <v>1742094</v>
      </c>
    </row>
    <row r="66" spans="1:27" ht="15">
      <c r="A66" s="95" t="s">
        <v>454</v>
      </c>
      <c r="B66" s="96" t="s">
        <v>1793</v>
      </c>
      <c r="C66" s="78"/>
      <c r="D66" s="97">
        <f t="shared" si="0"/>
        <v>381650</v>
      </c>
      <c r="E66" s="97">
        <v>158000</v>
      </c>
      <c r="F66" s="97">
        <v>223650</v>
      </c>
      <c r="H66" s="95" t="s">
        <v>472</v>
      </c>
      <c r="I66" s="96" t="s">
        <v>1799</v>
      </c>
      <c r="J66" s="78"/>
      <c r="K66" s="46">
        <f t="shared" si="1"/>
        <v>9539482</v>
      </c>
      <c r="L66" s="78"/>
      <c r="M66" s="97">
        <v>9539482</v>
      </c>
      <c r="O66" s="95" t="s">
        <v>438</v>
      </c>
      <c r="P66" s="96" t="s">
        <v>1789</v>
      </c>
      <c r="Q66" s="97">
        <v>1237230</v>
      </c>
      <c r="R66" s="97">
        <f t="shared" si="2"/>
        <v>5156140</v>
      </c>
      <c r="S66" s="97">
        <v>2317030</v>
      </c>
      <c r="T66" s="97">
        <v>2839110</v>
      </c>
      <c r="V66" s="95" t="s">
        <v>441</v>
      </c>
      <c r="W66" s="96" t="s">
        <v>1790</v>
      </c>
      <c r="X66" s="78"/>
      <c r="Y66" s="46">
        <f t="shared" si="3"/>
        <v>2291402</v>
      </c>
      <c r="Z66" s="97">
        <v>1</v>
      </c>
      <c r="AA66" s="97">
        <v>2291401</v>
      </c>
    </row>
    <row r="67" spans="1:27" ht="15">
      <c r="A67" s="95" t="s">
        <v>457</v>
      </c>
      <c r="B67" s="96" t="s">
        <v>1794</v>
      </c>
      <c r="C67" s="78"/>
      <c r="D67" s="97">
        <f t="shared" si="0"/>
        <v>982743</v>
      </c>
      <c r="E67" s="97">
        <v>513850</v>
      </c>
      <c r="F67" s="97">
        <v>468893</v>
      </c>
      <c r="H67" s="95" t="s">
        <v>478</v>
      </c>
      <c r="I67" s="96" t="s">
        <v>1801</v>
      </c>
      <c r="J67" s="78"/>
      <c r="K67" s="46">
        <f t="shared" si="1"/>
        <v>936495</v>
      </c>
      <c r="L67" s="78"/>
      <c r="M67" s="97">
        <v>936495</v>
      </c>
      <c r="O67" s="95" t="s">
        <v>441</v>
      </c>
      <c r="P67" s="96" t="s">
        <v>1790</v>
      </c>
      <c r="Q67" s="97">
        <v>1</v>
      </c>
      <c r="R67" s="97">
        <f t="shared" si="2"/>
        <v>2854259</v>
      </c>
      <c r="S67" s="97">
        <v>306370</v>
      </c>
      <c r="T67" s="97">
        <v>2547889</v>
      </c>
      <c r="V67" s="95" t="s">
        <v>444</v>
      </c>
      <c r="W67" s="96" t="s">
        <v>1791</v>
      </c>
      <c r="X67" s="97">
        <v>13800</v>
      </c>
      <c r="Y67" s="46">
        <f t="shared" si="3"/>
        <v>3952417</v>
      </c>
      <c r="Z67" s="78"/>
      <c r="AA67" s="97">
        <v>3952417</v>
      </c>
    </row>
    <row r="68" spans="1:27" ht="15">
      <c r="A68" s="95" t="s">
        <v>460</v>
      </c>
      <c r="B68" s="96" t="s">
        <v>1795</v>
      </c>
      <c r="C68" s="97">
        <v>657000</v>
      </c>
      <c r="D68" s="97">
        <f t="shared" si="0"/>
        <v>282585</v>
      </c>
      <c r="E68" s="78"/>
      <c r="F68" s="97">
        <v>282585</v>
      </c>
      <c r="H68" s="95" t="s">
        <v>481</v>
      </c>
      <c r="I68" s="96" t="s">
        <v>1802</v>
      </c>
      <c r="J68" s="78"/>
      <c r="K68" s="46">
        <f t="shared" si="1"/>
        <v>229500</v>
      </c>
      <c r="L68" s="78"/>
      <c r="M68" s="97">
        <v>229500</v>
      </c>
      <c r="O68" s="95" t="s">
        <v>444</v>
      </c>
      <c r="P68" s="96" t="s">
        <v>1791</v>
      </c>
      <c r="Q68" s="97">
        <v>367800</v>
      </c>
      <c r="R68" s="97">
        <f t="shared" si="2"/>
        <v>1172181</v>
      </c>
      <c r="S68" s="97">
        <v>124700</v>
      </c>
      <c r="T68" s="97">
        <v>1047481</v>
      </c>
      <c r="V68" s="95" t="s">
        <v>447</v>
      </c>
      <c r="W68" s="96" t="s">
        <v>1792</v>
      </c>
      <c r="X68" s="97">
        <v>50300</v>
      </c>
      <c r="Y68" s="46">
        <f t="shared" si="3"/>
        <v>519000</v>
      </c>
      <c r="Z68" s="78"/>
      <c r="AA68" s="97">
        <v>519000</v>
      </c>
    </row>
    <row r="69" spans="1:27" ht="15">
      <c r="A69" s="95" t="s">
        <v>463</v>
      </c>
      <c r="B69" s="96" t="s">
        <v>1796</v>
      </c>
      <c r="C69" s="97">
        <v>1627300</v>
      </c>
      <c r="D69" s="97">
        <f t="shared" si="0"/>
        <v>903950</v>
      </c>
      <c r="E69" s="97">
        <v>759350</v>
      </c>
      <c r="F69" s="97">
        <v>144600</v>
      </c>
      <c r="H69" s="95" t="s">
        <v>484</v>
      </c>
      <c r="I69" s="96" t="s">
        <v>1803</v>
      </c>
      <c r="J69" s="78"/>
      <c r="K69" s="46">
        <f t="shared" si="1"/>
        <v>376840</v>
      </c>
      <c r="L69" s="78"/>
      <c r="M69" s="97">
        <v>376840</v>
      </c>
      <c r="O69" s="95" t="s">
        <v>447</v>
      </c>
      <c r="P69" s="96" t="s">
        <v>1792</v>
      </c>
      <c r="Q69" s="97">
        <v>912000</v>
      </c>
      <c r="R69" s="97">
        <f t="shared" si="2"/>
        <v>3488632</v>
      </c>
      <c r="S69" s="97">
        <v>194085</v>
      </c>
      <c r="T69" s="97">
        <v>3294547</v>
      </c>
      <c r="V69" s="95" t="s">
        <v>450</v>
      </c>
      <c r="W69" s="96" t="s">
        <v>2308</v>
      </c>
      <c r="X69" s="97">
        <v>34000</v>
      </c>
      <c r="Y69" s="46">
        <f t="shared" si="3"/>
        <v>4221216</v>
      </c>
      <c r="Z69" s="78"/>
      <c r="AA69" s="97">
        <v>4221216</v>
      </c>
    </row>
    <row r="70" spans="1:27" ht="15">
      <c r="A70" s="95" t="s">
        <v>466</v>
      </c>
      <c r="B70" s="96" t="s">
        <v>1797</v>
      </c>
      <c r="C70" s="78"/>
      <c r="D70" s="97">
        <f t="shared" si="0"/>
        <v>398245</v>
      </c>
      <c r="E70" s="97">
        <v>46500</v>
      </c>
      <c r="F70" s="97">
        <v>351745</v>
      </c>
      <c r="H70" s="95" t="s">
        <v>487</v>
      </c>
      <c r="I70" s="96" t="s">
        <v>1804</v>
      </c>
      <c r="J70" s="78"/>
      <c r="K70" s="46">
        <f t="shared" si="1"/>
        <v>32028</v>
      </c>
      <c r="L70" s="78"/>
      <c r="M70" s="97">
        <v>32028</v>
      </c>
      <c r="O70" s="95" t="s">
        <v>450</v>
      </c>
      <c r="P70" s="96" t="s">
        <v>2308</v>
      </c>
      <c r="Q70" s="97">
        <v>430000</v>
      </c>
      <c r="R70" s="97">
        <f t="shared" si="2"/>
        <v>9281912</v>
      </c>
      <c r="S70" s="97">
        <v>2668465</v>
      </c>
      <c r="T70" s="97">
        <v>6613447</v>
      </c>
      <c r="V70" s="95" t="s">
        <v>454</v>
      </c>
      <c r="W70" s="96" t="s">
        <v>1793</v>
      </c>
      <c r="X70" s="97">
        <v>232700</v>
      </c>
      <c r="Y70" s="46">
        <f t="shared" si="3"/>
        <v>321336</v>
      </c>
      <c r="Z70" s="78"/>
      <c r="AA70" s="97">
        <v>321336</v>
      </c>
    </row>
    <row r="71" spans="1:27" ht="15">
      <c r="A71" s="95" t="s">
        <v>469</v>
      </c>
      <c r="B71" s="96" t="s">
        <v>1798</v>
      </c>
      <c r="C71" s="97">
        <v>13500</v>
      </c>
      <c r="D71" s="97">
        <f aca="true" t="shared" si="4" ref="D71:D134">E71+F71</f>
        <v>1603226</v>
      </c>
      <c r="E71" s="97">
        <v>1342010</v>
      </c>
      <c r="F71" s="97">
        <v>261216</v>
      </c>
      <c r="H71" s="95" t="s">
        <v>490</v>
      </c>
      <c r="I71" s="96" t="s">
        <v>1805</v>
      </c>
      <c r="J71" s="78"/>
      <c r="K71" s="46">
        <f aca="true" t="shared" si="5" ref="K71:K134">L71+M71</f>
        <v>4900</v>
      </c>
      <c r="L71" s="78"/>
      <c r="M71" s="97">
        <v>4900</v>
      </c>
      <c r="O71" s="95" t="s">
        <v>454</v>
      </c>
      <c r="P71" s="96" t="s">
        <v>1793</v>
      </c>
      <c r="Q71" s="97">
        <v>4672900</v>
      </c>
      <c r="R71" s="97">
        <f aca="true" t="shared" si="6" ref="R71:R134">S71+T71</f>
        <v>3591414</v>
      </c>
      <c r="S71" s="97">
        <v>1499023</v>
      </c>
      <c r="T71" s="97">
        <v>2092391</v>
      </c>
      <c r="V71" s="95" t="s">
        <v>457</v>
      </c>
      <c r="W71" s="96" t="s">
        <v>1794</v>
      </c>
      <c r="X71" s="78"/>
      <c r="Y71" s="46">
        <f aca="true" t="shared" si="7" ref="Y71:Y134">Z71+AA71</f>
        <v>1168115</v>
      </c>
      <c r="Z71" s="78"/>
      <c r="AA71" s="97">
        <v>1168115</v>
      </c>
    </row>
    <row r="72" spans="1:27" ht="15">
      <c r="A72" s="95" t="s">
        <v>472</v>
      </c>
      <c r="B72" s="96" t="s">
        <v>1799</v>
      </c>
      <c r="C72" s="97">
        <v>116500</v>
      </c>
      <c r="D72" s="97">
        <f t="shared" si="4"/>
        <v>275363</v>
      </c>
      <c r="E72" s="78"/>
      <c r="F72" s="97">
        <v>275363</v>
      </c>
      <c r="H72" s="95" t="s">
        <v>496</v>
      </c>
      <c r="I72" s="96" t="s">
        <v>1806</v>
      </c>
      <c r="J72" s="78"/>
      <c r="K72" s="46">
        <f t="shared" si="5"/>
        <v>628836</v>
      </c>
      <c r="L72" s="78"/>
      <c r="M72" s="97">
        <v>628836</v>
      </c>
      <c r="O72" s="95" t="s">
        <v>457</v>
      </c>
      <c r="P72" s="96" t="s">
        <v>1794</v>
      </c>
      <c r="Q72" s="97">
        <v>1120500</v>
      </c>
      <c r="R72" s="97">
        <f t="shared" si="6"/>
        <v>5558413</v>
      </c>
      <c r="S72" s="97">
        <v>2056700</v>
      </c>
      <c r="T72" s="97">
        <v>3501713</v>
      </c>
      <c r="V72" s="95" t="s">
        <v>460</v>
      </c>
      <c r="W72" s="96" t="s">
        <v>1795</v>
      </c>
      <c r="X72" s="78"/>
      <c r="Y72" s="46">
        <f t="shared" si="7"/>
        <v>3540275</v>
      </c>
      <c r="Z72" s="97">
        <v>261500</v>
      </c>
      <c r="AA72" s="97">
        <v>3278775</v>
      </c>
    </row>
    <row r="73" spans="1:27" ht="15">
      <c r="A73" s="95" t="s">
        <v>478</v>
      </c>
      <c r="B73" s="96" t="s">
        <v>1801</v>
      </c>
      <c r="C73" s="97">
        <v>400000</v>
      </c>
      <c r="D73" s="97">
        <f t="shared" si="4"/>
        <v>2108937</v>
      </c>
      <c r="E73" s="97">
        <v>823000</v>
      </c>
      <c r="F73" s="97">
        <v>1285937</v>
      </c>
      <c r="H73" s="95" t="s">
        <v>502</v>
      </c>
      <c r="I73" s="96" t="s">
        <v>1807</v>
      </c>
      <c r="J73" s="97">
        <v>282830</v>
      </c>
      <c r="K73" s="46">
        <f t="shared" si="5"/>
        <v>465317</v>
      </c>
      <c r="L73" s="78"/>
      <c r="M73" s="97">
        <v>465317</v>
      </c>
      <c r="O73" s="95" t="s">
        <v>460</v>
      </c>
      <c r="P73" s="96" t="s">
        <v>1795</v>
      </c>
      <c r="Q73" s="97">
        <v>18166100</v>
      </c>
      <c r="R73" s="97">
        <f t="shared" si="6"/>
        <v>2058118</v>
      </c>
      <c r="S73" s="97">
        <v>99500</v>
      </c>
      <c r="T73" s="97">
        <v>1958618</v>
      </c>
      <c r="V73" s="95" t="s">
        <v>463</v>
      </c>
      <c r="W73" s="96" t="s">
        <v>1796</v>
      </c>
      <c r="X73" s="97">
        <v>5676850</v>
      </c>
      <c r="Y73" s="46">
        <f t="shared" si="7"/>
        <v>62542076</v>
      </c>
      <c r="Z73" s="97">
        <v>1</v>
      </c>
      <c r="AA73" s="97">
        <v>62542075</v>
      </c>
    </row>
    <row r="74" spans="1:27" ht="15">
      <c r="A74" s="95" t="s">
        <v>481</v>
      </c>
      <c r="B74" s="96" t="s">
        <v>1802</v>
      </c>
      <c r="C74" s="78"/>
      <c r="D74" s="97">
        <f t="shared" si="4"/>
        <v>864260</v>
      </c>
      <c r="E74" s="97">
        <v>712900</v>
      </c>
      <c r="F74" s="97">
        <v>151360</v>
      </c>
      <c r="H74" s="95" t="s">
        <v>504</v>
      </c>
      <c r="I74" s="96" t="s">
        <v>1808</v>
      </c>
      <c r="J74" s="78"/>
      <c r="K74" s="46">
        <f t="shared" si="5"/>
        <v>514159</v>
      </c>
      <c r="L74" s="78"/>
      <c r="M74" s="97">
        <v>514159</v>
      </c>
      <c r="O74" s="95" t="s">
        <v>463</v>
      </c>
      <c r="P74" s="96" t="s">
        <v>1796</v>
      </c>
      <c r="Q74" s="97">
        <v>16066150</v>
      </c>
      <c r="R74" s="97">
        <f t="shared" si="6"/>
        <v>11906762</v>
      </c>
      <c r="S74" s="97">
        <v>6856495</v>
      </c>
      <c r="T74" s="97">
        <v>5050267</v>
      </c>
      <c r="V74" s="95" t="s">
        <v>466</v>
      </c>
      <c r="W74" s="96" t="s">
        <v>1797</v>
      </c>
      <c r="X74" s="78"/>
      <c r="Y74" s="46">
        <f t="shared" si="7"/>
        <v>1509766</v>
      </c>
      <c r="Z74" s="97">
        <v>185000</v>
      </c>
      <c r="AA74" s="97">
        <v>1324766</v>
      </c>
    </row>
    <row r="75" spans="1:27" ht="15">
      <c r="A75" s="95" t="s">
        <v>484</v>
      </c>
      <c r="B75" s="96" t="s">
        <v>1803</v>
      </c>
      <c r="C75" s="97">
        <v>225200</v>
      </c>
      <c r="D75" s="97">
        <f t="shared" si="4"/>
        <v>598213</v>
      </c>
      <c r="E75" s="97">
        <v>321150</v>
      </c>
      <c r="F75" s="97">
        <v>277063</v>
      </c>
      <c r="H75" s="95" t="s">
        <v>507</v>
      </c>
      <c r="I75" s="96" t="s">
        <v>1809</v>
      </c>
      <c r="J75" s="78"/>
      <c r="K75" s="46">
        <f t="shared" si="5"/>
        <v>166351</v>
      </c>
      <c r="L75" s="97">
        <v>3000</v>
      </c>
      <c r="M75" s="97">
        <v>163351</v>
      </c>
      <c r="O75" s="95" t="s">
        <v>466</v>
      </c>
      <c r="P75" s="96" t="s">
        <v>1797</v>
      </c>
      <c r="Q75" s="97">
        <v>688500</v>
      </c>
      <c r="R75" s="97">
        <f t="shared" si="6"/>
        <v>4793701</v>
      </c>
      <c r="S75" s="97">
        <v>555450</v>
      </c>
      <c r="T75" s="97">
        <v>4238251</v>
      </c>
      <c r="V75" s="95" t="s">
        <v>469</v>
      </c>
      <c r="W75" s="96" t="s">
        <v>1798</v>
      </c>
      <c r="X75" s="97">
        <v>1236072</v>
      </c>
      <c r="Y75" s="46">
        <f t="shared" si="7"/>
        <v>17289019</v>
      </c>
      <c r="Z75" s="97">
        <v>9585899</v>
      </c>
      <c r="AA75" s="97">
        <v>7703120</v>
      </c>
    </row>
    <row r="76" spans="1:27" ht="15">
      <c r="A76" s="95" t="s">
        <v>487</v>
      </c>
      <c r="B76" s="96" t="s">
        <v>1804</v>
      </c>
      <c r="C76" s="78"/>
      <c r="D76" s="97">
        <f t="shared" si="4"/>
        <v>66715</v>
      </c>
      <c r="E76" s="78"/>
      <c r="F76" s="97">
        <v>66715</v>
      </c>
      <c r="H76" s="95" t="s">
        <v>510</v>
      </c>
      <c r="I76" s="96" t="s">
        <v>2196</v>
      </c>
      <c r="J76" s="78"/>
      <c r="K76" s="46">
        <f t="shared" si="5"/>
        <v>30100</v>
      </c>
      <c r="L76" s="78"/>
      <c r="M76" s="97">
        <v>30100</v>
      </c>
      <c r="O76" s="95" t="s">
        <v>469</v>
      </c>
      <c r="P76" s="96" t="s">
        <v>1798</v>
      </c>
      <c r="Q76" s="97">
        <v>4069586</v>
      </c>
      <c r="R76" s="97">
        <f t="shared" si="6"/>
        <v>10084379</v>
      </c>
      <c r="S76" s="97">
        <v>4439441</v>
      </c>
      <c r="T76" s="97">
        <v>5644938</v>
      </c>
      <c r="V76" s="95" t="s">
        <v>472</v>
      </c>
      <c r="W76" s="96" t="s">
        <v>1799</v>
      </c>
      <c r="X76" s="78"/>
      <c r="Y76" s="46">
        <f t="shared" si="7"/>
        <v>23611669</v>
      </c>
      <c r="Z76" s="78"/>
      <c r="AA76" s="97">
        <v>23611669</v>
      </c>
    </row>
    <row r="77" spans="1:27" ht="15">
      <c r="A77" s="95" t="s">
        <v>496</v>
      </c>
      <c r="B77" s="96" t="s">
        <v>1806</v>
      </c>
      <c r="C77" s="97">
        <v>317000</v>
      </c>
      <c r="D77" s="97">
        <f t="shared" si="4"/>
        <v>646450</v>
      </c>
      <c r="E77" s="97">
        <v>242600</v>
      </c>
      <c r="F77" s="97">
        <v>403850</v>
      </c>
      <c r="H77" s="95" t="s">
        <v>513</v>
      </c>
      <c r="I77" s="96" t="s">
        <v>1810</v>
      </c>
      <c r="J77" s="78"/>
      <c r="K77" s="46">
        <f t="shared" si="5"/>
        <v>6450</v>
      </c>
      <c r="L77" s="78"/>
      <c r="M77" s="97">
        <v>6450</v>
      </c>
      <c r="O77" s="95" t="s">
        <v>472</v>
      </c>
      <c r="P77" s="96" t="s">
        <v>1799</v>
      </c>
      <c r="Q77" s="97">
        <v>1530900</v>
      </c>
      <c r="R77" s="97">
        <f t="shared" si="6"/>
        <v>2801409</v>
      </c>
      <c r="S77" s="97">
        <v>799200</v>
      </c>
      <c r="T77" s="97">
        <v>2002209</v>
      </c>
      <c r="V77" s="95" t="s">
        <v>475</v>
      </c>
      <c r="W77" s="96" t="s">
        <v>1800</v>
      </c>
      <c r="X77" s="78"/>
      <c r="Y77" s="46">
        <f t="shared" si="7"/>
        <v>202600</v>
      </c>
      <c r="Z77" s="78"/>
      <c r="AA77" s="97">
        <v>202600</v>
      </c>
    </row>
    <row r="78" spans="1:27" ht="15">
      <c r="A78" s="95" t="s">
        <v>499</v>
      </c>
      <c r="B78" s="96" t="s">
        <v>2212</v>
      </c>
      <c r="C78" s="78"/>
      <c r="D78" s="97">
        <f t="shared" si="4"/>
        <v>8399</v>
      </c>
      <c r="E78" s="78"/>
      <c r="F78" s="97">
        <v>8399</v>
      </c>
      <c r="H78" s="95" t="s">
        <v>516</v>
      </c>
      <c r="I78" s="96" t="s">
        <v>1811</v>
      </c>
      <c r="J78" s="78"/>
      <c r="K78" s="46">
        <f t="shared" si="5"/>
        <v>211106</v>
      </c>
      <c r="L78" s="78"/>
      <c r="M78" s="97">
        <v>211106</v>
      </c>
      <c r="O78" s="95" t="s">
        <v>475</v>
      </c>
      <c r="P78" s="96" t="s">
        <v>1800</v>
      </c>
      <c r="Q78" s="78"/>
      <c r="R78" s="97">
        <f t="shared" si="6"/>
        <v>583251</v>
      </c>
      <c r="S78" s="97">
        <v>322860</v>
      </c>
      <c r="T78" s="97">
        <v>260391</v>
      </c>
      <c r="V78" s="95" t="s">
        <v>478</v>
      </c>
      <c r="W78" s="96" t="s">
        <v>1801</v>
      </c>
      <c r="X78" s="97">
        <v>472700</v>
      </c>
      <c r="Y78" s="46">
        <f t="shared" si="7"/>
        <v>8366147</v>
      </c>
      <c r="Z78" s="97">
        <v>165000</v>
      </c>
      <c r="AA78" s="97">
        <v>8201147</v>
      </c>
    </row>
    <row r="79" spans="1:27" ht="15">
      <c r="A79" s="95" t="s">
        <v>502</v>
      </c>
      <c r="B79" s="96" t="s">
        <v>1807</v>
      </c>
      <c r="C79" s="78"/>
      <c r="D79" s="97">
        <f t="shared" si="4"/>
        <v>49592</v>
      </c>
      <c r="E79" s="78"/>
      <c r="F79" s="97">
        <v>49592</v>
      </c>
      <c r="H79" s="95" t="s">
        <v>519</v>
      </c>
      <c r="I79" s="96" t="s">
        <v>1812</v>
      </c>
      <c r="J79" s="78"/>
      <c r="K79" s="46">
        <f t="shared" si="5"/>
        <v>317900</v>
      </c>
      <c r="L79" s="97">
        <v>72500</v>
      </c>
      <c r="M79" s="97">
        <v>245400</v>
      </c>
      <c r="O79" s="95" t="s">
        <v>478</v>
      </c>
      <c r="P79" s="96" t="s">
        <v>1801</v>
      </c>
      <c r="Q79" s="97">
        <v>10950600</v>
      </c>
      <c r="R79" s="97">
        <f t="shared" si="6"/>
        <v>19510616</v>
      </c>
      <c r="S79" s="97">
        <v>8357176</v>
      </c>
      <c r="T79" s="97">
        <v>11153440</v>
      </c>
      <c r="V79" s="95" t="s">
        <v>481</v>
      </c>
      <c r="W79" s="96" t="s">
        <v>1802</v>
      </c>
      <c r="X79" s="78"/>
      <c r="Y79" s="46">
        <f t="shared" si="7"/>
        <v>1375746</v>
      </c>
      <c r="Z79" s="78"/>
      <c r="AA79" s="97">
        <v>1375746</v>
      </c>
    </row>
    <row r="80" spans="1:27" ht="15">
      <c r="A80" s="95" t="s">
        <v>504</v>
      </c>
      <c r="B80" s="96" t="s">
        <v>1808</v>
      </c>
      <c r="C80" s="97">
        <v>1000442</v>
      </c>
      <c r="D80" s="97">
        <f t="shared" si="4"/>
        <v>1614786</v>
      </c>
      <c r="E80" s="97">
        <v>622350</v>
      </c>
      <c r="F80" s="97">
        <v>992436</v>
      </c>
      <c r="H80" s="95" t="s">
        <v>522</v>
      </c>
      <c r="I80" s="96" t="s">
        <v>1813</v>
      </c>
      <c r="J80" s="78"/>
      <c r="K80" s="46">
        <f t="shared" si="5"/>
        <v>13800</v>
      </c>
      <c r="L80" s="78"/>
      <c r="M80" s="97">
        <v>13800</v>
      </c>
      <c r="O80" s="95" t="s">
        <v>481</v>
      </c>
      <c r="P80" s="96" t="s">
        <v>1802</v>
      </c>
      <c r="Q80" s="97">
        <v>380700</v>
      </c>
      <c r="R80" s="97">
        <f t="shared" si="6"/>
        <v>6190982</v>
      </c>
      <c r="S80" s="97">
        <v>3876880</v>
      </c>
      <c r="T80" s="97">
        <v>2314102</v>
      </c>
      <c r="V80" s="95" t="s">
        <v>484</v>
      </c>
      <c r="W80" s="96" t="s">
        <v>1803</v>
      </c>
      <c r="X80" s="78"/>
      <c r="Y80" s="46">
        <f t="shared" si="7"/>
        <v>1773404</v>
      </c>
      <c r="Z80" s="97">
        <v>300</v>
      </c>
      <c r="AA80" s="97">
        <v>1773104</v>
      </c>
    </row>
    <row r="81" spans="1:27" ht="15">
      <c r="A81" s="95" t="s">
        <v>507</v>
      </c>
      <c r="B81" s="96" t="s">
        <v>1809</v>
      </c>
      <c r="C81" s="97">
        <v>1459700</v>
      </c>
      <c r="D81" s="97">
        <f t="shared" si="4"/>
        <v>898328</v>
      </c>
      <c r="E81" s="97">
        <v>548875</v>
      </c>
      <c r="F81" s="97">
        <v>349453</v>
      </c>
      <c r="H81" s="95" t="s">
        <v>525</v>
      </c>
      <c r="I81" s="96" t="s">
        <v>1814</v>
      </c>
      <c r="J81" s="97">
        <v>900</v>
      </c>
      <c r="K81" s="46">
        <f t="shared" si="5"/>
        <v>241327</v>
      </c>
      <c r="L81" s="78"/>
      <c r="M81" s="97">
        <v>241327</v>
      </c>
      <c r="O81" s="95" t="s">
        <v>484</v>
      </c>
      <c r="P81" s="96" t="s">
        <v>1803</v>
      </c>
      <c r="Q81" s="97">
        <v>1472847</v>
      </c>
      <c r="R81" s="97">
        <f t="shared" si="6"/>
        <v>5133761</v>
      </c>
      <c r="S81" s="97">
        <v>2319271</v>
      </c>
      <c r="T81" s="97">
        <v>2814490</v>
      </c>
      <c r="V81" s="95" t="s">
        <v>487</v>
      </c>
      <c r="W81" s="96" t="s">
        <v>1804</v>
      </c>
      <c r="X81" s="97">
        <v>813400</v>
      </c>
      <c r="Y81" s="46">
        <f t="shared" si="7"/>
        <v>1511160</v>
      </c>
      <c r="Z81" s="78"/>
      <c r="AA81" s="97">
        <v>1511160</v>
      </c>
    </row>
    <row r="82" spans="1:27" ht="15">
      <c r="A82" s="95" t="s">
        <v>513</v>
      </c>
      <c r="B82" s="96" t="s">
        <v>1810</v>
      </c>
      <c r="C82" s="97">
        <v>646601</v>
      </c>
      <c r="D82" s="97">
        <f t="shared" si="4"/>
        <v>1130991</v>
      </c>
      <c r="E82" s="97">
        <v>272201</v>
      </c>
      <c r="F82" s="97">
        <v>858790</v>
      </c>
      <c r="H82" s="95" t="s">
        <v>528</v>
      </c>
      <c r="I82" s="96" t="s">
        <v>1815</v>
      </c>
      <c r="J82" s="78"/>
      <c r="K82" s="46">
        <f t="shared" si="5"/>
        <v>485145</v>
      </c>
      <c r="L82" s="78"/>
      <c r="M82" s="97">
        <v>485145</v>
      </c>
      <c r="O82" s="95" t="s">
        <v>487</v>
      </c>
      <c r="P82" s="96" t="s">
        <v>1804</v>
      </c>
      <c r="Q82" s="97">
        <v>175000</v>
      </c>
      <c r="R82" s="97">
        <f t="shared" si="6"/>
        <v>1633353</v>
      </c>
      <c r="S82" s="97">
        <v>783350</v>
      </c>
      <c r="T82" s="97">
        <v>850003</v>
      </c>
      <c r="V82" s="95" t="s">
        <v>490</v>
      </c>
      <c r="W82" s="96" t="s">
        <v>1805</v>
      </c>
      <c r="X82" s="97">
        <v>107000</v>
      </c>
      <c r="Y82" s="46">
        <f t="shared" si="7"/>
        <v>1589156</v>
      </c>
      <c r="Z82" s="78"/>
      <c r="AA82" s="97">
        <v>1589156</v>
      </c>
    </row>
    <row r="83" spans="1:27" ht="15">
      <c r="A83" s="95" t="s">
        <v>516</v>
      </c>
      <c r="B83" s="96" t="s">
        <v>1811</v>
      </c>
      <c r="C83" s="97">
        <v>352750</v>
      </c>
      <c r="D83" s="97">
        <f t="shared" si="4"/>
        <v>358780</v>
      </c>
      <c r="E83" s="97">
        <v>180000</v>
      </c>
      <c r="F83" s="97">
        <v>178780</v>
      </c>
      <c r="H83" s="95" t="s">
        <v>531</v>
      </c>
      <c r="I83" s="96" t="s">
        <v>1816</v>
      </c>
      <c r="J83" s="97">
        <v>1197202</v>
      </c>
      <c r="K83" s="46">
        <f t="shared" si="5"/>
        <v>270689</v>
      </c>
      <c r="L83" s="97">
        <v>7000</v>
      </c>
      <c r="M83" s="97">
        <v>263689</v>
      </c>
      <c r="O83" s="95" t="s">
        <v>490</v>
      </c>
      <c r="P83" s="96" t="s">
        <v>1805</v>
      </c>
      <c r="Q83" s="97">
        <v>210200</v>
      </c>
      <c r="R83" s="97">
        <f t="shared" si="6"/>
        <v>112929</v>
      </c>
      <c r="S83" s="78"/>
      <c r="T83" s="97">
        <v>112929</v>
      </c>
      <c r="V83" s="95" t="s">
        <v>493</v>
      </c>
      <c r="W83" s="96" t="s">
        <v>2281</v>
      </c>
      <c r="X83" s="97">
        <v>19713600</v>
      </c>
      <c r="Y83" s="46">
        <f t="shared" si="7"/>
        <v>11244586</v>
      </c>
      <c r="Z83" s="97">
        <v>875500</v>
      </c>
      <c r="AA83" s="97">
        <v>10369086</v>
      </c>
    </row>
    <row r="84" spans="1:27" ht="15">
      <c r="A84" s="95" t="s">
        <v>519</v>
      </c>
      <c r="B84" s="96" t="s">
        <v>1812</v>
      </c>
      <c r="C84" s="78"/>
      <c r="D84" s="97">
        <f t="shared" si="4"/>
        <v>23700</v>
      </c>
      <c r="E84" s="78"/>
      <c r="F84" s="97">
        <v>23700</v>
      </c>
      <c r="H84" s="95" t="s">
        <v>534</v>
      </c>
      <c r="I84" s="96" t="s">
        <v>1817</v>
      </c>
      <c r="J84" s="97">
        <v>1000</v>
      </c>
      <c r="K84" s="46">
        <f t="shared" si="5"/>
        <v>212815</v>
      </c>
      <c r="L84" s="78"/>
      <c r="M84" s="97">
        <v>212815</v>
      </c>
      <c r="O84" s="95" t="s">
        <v>493</v>
      </c>
      <c r="P84" s="96" t="s">
        <v>2281</v>
      </c>
      <c r="Q84" s="97">
        <v>538750</v>
      </c>
      <c r="R84" s="97">
        <f t="shared" si="6"/>
        <v>8169293</v>
      </c>
      <c r="S84" s="97">
        <v>4115625</v>
      </c>
      <c r="T84" s="97">
        <v>4053668</v>
      </c>
      <c r="V84" s="95" t="s">
        <v>496</v>
      </c>
      <c r="W84" s="96" t="s">
        <v>1806</v>
      </c>
      <c r="X84" s="97">
        <v>49284</v>
      </c>
      <c r="Y84" s="46">
        <f t="shared" si="7"/>
        <v>5956137</v>
      </c>
      <c r="Z84" s="97">
        <v>1599500</v>
      </c>
      <c r="AA84" s="97">
        <v>4356637</v>
      </c>
    </row>
    <row r="85" spans="1:27" ht="15">
      <c r="A85" s="95" t="s">
        <v>522</v>
      </c>
      <c r="B85" s="96" t="s">
        <v>1813</v>
      </c>
      <c r="C85" s="78"/>
      <c r="D85" s="97">
        <f t="shared" si="4"/>
        <v>610421</v>
      </c>
      <c r="E85" s="97">
        <v>209500</v>
      </c>
      <c r="F85" s="97">
        <v>400921</v>
      </c>
      <c r="H85" s="95" t="s">
        <v>538</v>
      </c>
      <c r="I85" s="96" t="s">
        <v>2282</v>
      </c>
      <c r="J85" s="78"/>
      <c r="K85" s="46">
        <f t="shared" si="5"/>
        <v>274500</v>
      </c>
      <c r="L85" s="78"/>
      <c r="M85" s="97">
        <v>274500</v>
      </c>
      <c r="O85" s="95" t="s">
        <v>496</v>
      </c>
      <c r="P85" s="96" t="s">
        <v>1806</v>
      </c>
      <c r="Q85" s="97">
        <v>7893500</v>
      </c>
      <c r="R85" s="97">
        <f t="shared" si="6"/>
        <v>5498824</v>
      </c>
      <c r="S85" s="97">
        <v>2959149</v>
      </c>
      <c r="T85" s="97">
        <v>2539675</v>
      </c>
      <c r="V85" s="95" t="s">
        <v>499</v>
      </c>
      <c r="W85" s="96" t="s">
        <v>2212</v>
      </c>
      <c r="X85" s="97">
        <v>715725</v>
      </c>
      <c r="Y85" s="46">
        <f t="shared" si="7"/>
        <v>1542098</v>
      </c>
      <c r="Z85" s="78"/>
      <c r="AA85" s="97">
        <v>1542098</v>
      </c>
    </row>
    <row r="86" spans="1:27" ht="15">
      <c r="A86" s="95" t="s">
        <v>525</v>
      </c>
      <c r="B86" s="96" t="s">
        <v>1814</v>
      </c>
      <c r="C86" s="97">
        <v>226500</v>
      </c>
      <c r="D86" s="97">
        <f t="shared" si="4"/>
        <v>451881</v>
      </c>
      <c r="E86" s="97">
        <v>104000</v>
      </c>
      <c r="F86" s="97">
        <v>347881</v>
      </c>
      <c r="H86" s="95" t="s">
        <v>541</v>
      </c>
      <c r="I86" s="96" t="s">
        <v>1818</v>
      </c>
      <c r="J86" s="78"/>
      <c r="K86" s="46">
        <f t="shared" si="5"/>
        <v>10050</v>
      </c>
      <c r="L86" s="78"/>
      <c r="M86" s="97">
        <v>10050</v>
      </c>
      <c r="O86" s="95" t="s">
        <v>499</v>
      </c>
      <c r="P86" s="96" t="s">
        <v>2212</v>
      </c>
      <c r="Q86" s="97">
        <v>11205743</v>
      </c>
      <c r="R86" s="97">
        <f t="shared" si="6"/>
        <v>3754051</v>
      </c>
      <c r="S86" s="97">
        <v>2596770</v>
      </c>
      <c r="T86" s="97">
        <v>1157281</v>
      </c>
      <c r="V86" s="95" t="s">
        <v>502</v>
      </c>
      <c r="W86" s="96" t="s">
        <v>1807</v>
      </c>
      <c r="X86" s="97">
        <v>374880</v>
      </c>
      <c r="Y86" s="46">
        <f t="shared" si="7"/>
        <v>4502506</v>
      </c>
      <c r="Z86" s="78"/>
      <c r="AA86" s="97">
        <v>4502506</v>
      </c>
    </row>
    <row r="87" spans="1:27" ht="15">
      <c r="A87" s="95" t="s">
        <v>528</v>
      </c>
      <c r="B87" s="96" t="s">
        <v>1815</v>
      </c>
      <c r="C87" s="97">
        <v>1102500</v>
      </c>
      <c r="D87" s="97">
        <f t="shared" si="4"/>
        <v>420504</v>
      </c>
      <c r="E87" s="97">
        <v>162600</v>
      </c>
      <c r="F87" s="97">
        <v>257904</v>
      </c>
      <c r="H87" s="95" t="s">
        <v>544</v>
      </c>
      <c r="I87" s="96" t="s">
        <v>1819</v>
      </c>
      <c r="J87" s="78"/>
      <c r="K87" s="46">
        <f t="shared" si="5"/>
        <v>265500</v>
      </c>
      <c r="L87" s="97">
        <v>45000</v>
      </c>
      <c r="M87" s="97">
        <v>220500</v>
      </c>
      <c r="O87" s="95" t="s">
        <v>502</v>
      </c>
      <c r="P87" s="96" t="s">
        <v>1807</v>
      </c>
      <c r="Q87" s="78"/>
      <c r="R87" s="97">
        <f t="shared" si="6"/>
        <v>219987</v>
      </c>
      <c r="S87" s="78"/>
      <c r="T87" s="97">
        <v>219987</v>
      </c>
      <c r="V87" s="95" t="s">
        <v>504</v>
      </c>
      <c r="W87" s="96" t="s">
        <v>1808</v>
      </c>
      <c r="X87" s="97">
        <v>168800</v>
      </c>
      <c r="Y87" s="46">
        <f t="shared" si="7"/>
        <v>4961938</v>
      </c>
      <c r="Z87" s="97">
        <v>142000</v>
      </c>
      <c r="AA87" s="97">
        <v>4819938</v>
      </c>
    </row>
    <row r="88" spans="1:27" ht="15">
      <c r="A88" s="95" t="s">
        <v>531</v>
      </c>
      <c r="B88" s="96" t="s">
        <v>1816</v>
      </c>
      <c r="C88" s="78"/>
      <c r="D88" s="97">
        <f t="shared" si="4"/>
        <v>21001</v>
      </c>
      <c r="E88" s="78"/>
      <c r="F88" s="97">
        <v>21001</v>
      </c>
      <c r="H88" s="95" t="s">
        <v>547</v>
      </c>
      <c r="I88" s="96" t="s">
        <v>1820</v>
      </c>
      <c r="J88" s="97">
        <v>1510500</v>
      </c>
      <c r="K88" s="46">
        <f t="shared" si="5"/>
        <v>1063745</v>
      </c>
      <c r="L88" s="78"/>
      <c r="M88" s="97">
        <v>1063745</v>
      </c>
      <c r="O88" s="95" t="s">
        <v>504</v>
      </c>
      <c r="P88" s="96" t="s">
        <v>1808</v>
      </c>
      <c r="Q88" s="97">
        <v>49408463</v>
      </c>
      <c r="R88" s="97">
        <f t="shared" si="6"/>
        <v>22805972</v>
      </c>
      <c r="S88" s="97">
        <v>8954977</v>
      </c>
      <c r="T88" s="97">
        <v>13850995</v>
      </c>
      <c r="V88" s="95" t="s">
        <v>507</v>
      </c>
      <c r="W88" s="96" t="s">
        <v>1809</v>
      </c>
      <c r="X88" s="97">
        <v>308000</v>
      </c>
      <c r="Y88" s="46">
        <f t="shared" si="7"/>
        <v>2297854</v>
      </c>
      <c r="Z88" s="97">
        <v>27800</v>
      </c>
      <c r="AA88" s="97">
        <v>2270054</v>
      </c>
    </row>
    <row r="89" spans="1:27" ht="15">
      <c r="A89" s="95" t="s">
        <v>534</v>
      </c>
      <c r="B89" s="96" t="s">
        <v>1817</v>
      </c>
      <c r="C89" s="97">
        <v>1</v>
      </c>
      <c r="D89" s="97">
        <f t="shared" si="4"/>
        <v>2078144</v>
      </c>
      <c r="E89" s="97">
        <v>1538851</v>
      </c>
      <c r="F89" s="97">
        <v>539293</v>
      </c>
      <c r="H89" s="95" t="s">
        <v>550</v>
      </c>
      <c r="I89" s="96" t="s">
        <v>2305</v>
      </c>
      <c r="J89" s="78"/>
      <c r="K89" s="46">
        <f t="shared" si="5"/>
        <v>168550</v>
      </c>
      <c r="L89" s="78"/>
      <c r="M89" s="97">
        <v>168550</v>
      </c>
      <c r="O89" s="95" t="s">
        <v>507</v>
      </c>
      <c r="P89" s="96" t="s">
        <v>1809</v>
      </c>
      <c r="Q89" s="97">
        <v>17787305</v>
      </c>
      <c r="R89" s="97">
        <f t="shared" si="6"/>
        <v>7745797</v>
      </c>
      <c r="S89" s="97">
        <v>3178651</v>
      </c>
      <c r="T89" s="97">
        <v>4567146</v>
      </c>
      <c r="V89" s="95" t="s">
        <v>510</v>
      </c>
      <c r="W89" s="96" t="s">
        <v>2196</v>
      </c>
      <c r="X89" s="78"/>
      <c r="Y89" s="46">
        <f t="shared" si="7"/>
        <v>4857508</v>
      </c>
      <c r="Z89" s="78"/>
      <c r="AA89" s="97">
        <v>4857508</v>
      </c>
    </row>
    <row r="90" spans="1:27" ht="15">
      <c r="A90" s="95" t="s">
        <v>538</v>
      </c>
      <c r="B90" s="96" t="s">
        <v>2282</v>
      </c>
      <c r="C90" s="78"/>
      <c r="D90" s="97">
        <f t="shared" si="4"/>
        <v>38171</v>
      </c>
      <c r="E90" s="78"/>
      <c r="F90" s="97">
        <v>38171</v>
      </c>
      <c r="H90" s="95" t="s">
        <v>553</v>
      </c>
      <c r="I90" s="96" t="s">
        <v>1821</v>
      </c>
      <c r="J90" s="97">
        <v>21004958</v>
      </c>
      <c r="K90" s="46">
        <f t="shared" si="5"/>
        <v>297592</v>
      </c>
      <c r="L90" s="78"/>
      <c r="M90" s="97">
        <v>297592</v>
      </c>
      <c r="O90" s="95" t="s">
        <v>510</v>
      </c>
      <c r="P90" s="96" t="s">
        <v>2196</v>
      </c>
      <c r="Q90" s="78"/>
      <c r="R90" s="97">
        <f t="shared" si="6"/>
        <v>4500</v>
      </c>
      <c r="S90" s="78"/>
      <c r="T90" s="97">
        <v>4500</v>
      </c>
      <c r="V90" s="95" t="s">
        <v>513</v>
      </c>
      <c r="W90" s="96" t="s">
        <v>1810</v>
      </c>
      <c r="X90" s="97">
        <v>95700</v>
      </c>
      <c r="Y90" s="46">
        <f t="shared" si="7"/>
        <v>2501956</v>
      </c>
      <c r="Z90" s="78"/>
      <c r="AA90" s="97">
        <v>2501956</v>
      </c>
    </row>
    <row r="91" spans="1:27" ht="15">
      <c r="A91" s="95" t="s">
        <v>541</v>
      </c>
      <c r="B91" s="96" t="s">
        <v>1818</v>
      </c>
      <c r="C91" s="78"/>
      <c r="D91" s="97">
        <f t="shared" si="4"/>
        <v>103631</v>
      </c>
      <c r="E91" s="78"/>
      <c r="F91" s="97">
        <v>103631</v>
      </c>
      <c r="H91" s="95" t="s">
        <v>556</v>
      </c>
      <c r="I91" s="96" t="s">
        <v>1822</v>
      </c>
      <c r="J91" s="97">
        <v>199012</v>
      </c>
      <c r="K91" s="46">
        <f t="shared" si="5"/>
        <v>91095</v>
      </c>
      <c r="L91" s="78"/>
      <c r="M91" s="97">
        <v>91095</v>
      </c>
      <c r="O91" s="95" t="s">
        <v>513</v>
      </c>
      <c r="P91" s="96" t="s">
        <v>1810</v>
      </c>
      <c r="Q91" s="97">
        <v>3170205</v>
      </c>
      <c r="R91" s="97">
        <f t="shared" si="6"/>
        <v>7971222</v>
      </c>
      <c r="S91" s="97">
        <v>2176355</v>
      </c>
      <c r="T91" s="97">
        <v>5794867</v>
      </c>
      <c r="V91" s="95" t="s">
        <v>516</v>
      </c>
      <c r="W91" s="96" t="s">
        <v>1811</v>
      </c>
      <c r="X91" s="97">
        <v>200000</v>
      </c>
      <c r="Y91" s="46">
        <f t="shared" si="7"/>
        <v>3698622</v>
      </c>
      <c r="Z91" s="97">
        <v>914500</v>
      </c>
      <c r="AA91" s="97">
        <v>2784122</v>
      </c>
    </row>
    <row r="92" spans="1:27" ht="15">
      <c r="A92" s="95" t="s">
        <v>544</v>
      </c>
      <c r="B92" s="96" t="s">
        <v>1819</v>
      </c>
      <c r="C92" s="78"/>
      <c r="D92" s="97">
        <f t="shared" si="4"/>
        <v>63700</v>
      </c>
      <c r="E92" s="78"/>
      <c r="F92" s="97">
        <v>63700</v>
      </c>
      <c r="H92" s="95" t="s">
        <v>559</v>
      </c>
      <c r="I92" s="96" t="s">
        <v>1823</v>
      </c>
      <c r="J92" s="97">
        <v>378100</v>
      </c>
      <c r="K92" s="46">
        <f t="shared" si="5"/>
        <v>207279</v>
      </c>
      <c r="L92" s="97">
        <v>12500</v>
      </c>
      <c r="M92" s="97">
        <v>194779</v>
      </c>
      <c r="O92" s="95" t="s">
        <v>516</v>
      </c>
      <c r="P92" s="96" t="s">
        <v>1811</v>
      </c>
      <c r="Q92" s="97">
        <v>352750</v>
      </c>
      <c r="R92" s="97">
        <f t="shared" si="6"/>
        <v>2682685</v>
      </c>
      <c r="S92" s="97">
        <v>1191000</v>
      </c>
      <c r="T92" s="97">
        <v>1491685</v>
      </c>
      <c r="V92" s="95" t="s">
        <v>519</v>
      </c>
      <c r="W92" s="96" t="s">
        <v>1812</v>
      </c>
      <c r="X92" s="78"/>
      <c r="Y92" s="46">
        <f t="shared" si="7"/>
        <v>556766</v>
      </c>
      <c r="Z92" s="97">
        <v>72500</v>
      </c>
      <c r="AA92" s="97">
        <v>484266</v>
      </c>
    </row>
    <row r="93" spans="1:27" ht="15">
      <c r="A93" s="95" t="s">
        <v>547</v>
      </c>
      <c r="B93" s="96" t="s">
        <v>1820</v>
      </c>
      <c r="C93" s="78"/>
      <c r="D93" s="97">
        <f t="shared" si="4"/>
        <v>389288</v>
      </c>
      <c r="E93" s="97">
        <v>31600</v>
      </c>
      <c r="F93" s="97">
        <v>357688</v>
      </c>
      <c r="H93" s="95" t="s">
        <v>562</v>
      </c>
      <c r="I93" s="96" t="s">
        <v>2291</v>
      </c>
      <c r="J93" s="78"/>
      <c r="K93" s="46">
        <f t="shared" si="5"/>
        <v>109720</v>
      </c>
      <c r="L93" s="78"/>
      <c r="M93" s="97">
        <v>109720</v>
      </c>
      <c r="O93" s="95" t="s">
        <v>519</v>
      </c>
      <c r="P93" s="96" t="s">
        <v>1812</v>
      </c>
      <c r="Q93" s="97">
        <v>231750</v>
      </c>
      <c r="R93" s="97">
        <f t="shared" si="6"/>
        <v>1271777</v>
      </c>
      <c r="S93" s="97">
        <v>289600</v>
      </c>
      <c r="T93" s="97">
        <v>982177</v>
      </c>
      <c r="V93" s="95" t="s">
        <v>522</v>
      </c>
      <c r="W93" s="96" t="s">
        <v>1813</v>
      </c>
      <c r="X93" s="97">
        <v>5200</v>
      </c>
      <c r="Y93" s="46">
        <f t="shared" si="7"/>
        <v>247938</v>
      </c>
      <c r="Z93" s="78"/>
      <c r="AA93" s="97">
        <v>247938</v>
      </c>
    </row>
    <row r="94" spans="1:27" ht="15">
      <c r="A94" s="95" t="s">
        <v>550</v>
      </c>
      <c r="B94" s="96" t="s">
        <v>2305</v>
      </c>
      <c r="C94" s="97">
        <v>133838</v>
      </c>
      <c r="D94" s="97">
        <f t="shared" si="4"/>
        <v>170043</v>
      </c>
      <c r="E94" s="78"/>
      <c r="F94" s="97">
        <v>170043</v>
      </c>
      <c r="H94" s="95" t="s">
        <v>568</v>
      </c>
      <c r="I94" s="96" t="s">
        <v>1825</v>
      </c>
      <c r="J94" s="97">
        <v>240350</v>
      </c>
      <c r="K94" s="46">
        <f t="shared" si="5"/>
        <v>7340</v>
      </c>
      <c r="L94" s="78"/>
      <c r="M94" s="97">
        <v>7340</v>
      </c>
      <c r="O94" s="95" t="s">
        <v>522</v>
      </c>
      <c r="P94" s="96" t="s">
        <v>1813</v>
      </c>
      <c r="Q94" s="97">
        <v>1519300</v>
      </c>
      <c r="R94" s="97">
        <f t="shared" si="6"/>
        <v>4433523</v>
      </c>
      <c r="S94" s="97">
        <v>1247735</v>
      </c>
      <c r="T94" s="97">
        <v>3185788</v>
      </c>
      <c r="V94" s="95" t="s">
        <v>525</v>
      </c>
      <c r="W94" s="96" t="s">
        <v>1814</v>
      </c>
      <c r="X94" s="97">
        <v>56000</v>
      </c>
      <c r="Y94" s="46">
        <f t="shared" si="7"/>
        <v>6907724</v>
      </c>
      <c r="Z94" s="78"/>
      <c r="AA94" s="97">
        <v>6907724</v>
      </c>
    </row>
    <row r="95" spans="1:27" ht="15">
      <c r="A95" s="95" t="s">
        <v>553</v>
      </c>
      <c r="B95" s="96" t="s">
        <v>1821</v>
      </c>
      <c r="C95" s="78"/>
      <c r="D95" s="97">
        <f t="shared" si="4"/>
        <v>552426</v>
      </c>
      <c r="E95" s="78"/>
      <c r="F95" s="97">
        <v>552426</v>
      </c>
      <c r="H95" s="95" t="s">
        <v>571</v>
      </c>
      <c r="I95" s="96" t="s">
        <v>1826</v>
      </c>
      <c r="J95" s="78"/>
      <c r="K95" s="46">
        <f t="shared" si="5"/>
        <v>118200</v>
      </c>
      <c r="L95" s="78"/>
      <c r="M95" s="97">
        <v>118200</v>
      </c>
      <c r="O95" s="95" t="s">
        <v>525</v>
      </c>
      <c r="P95" s="96" t="s">
        <v>1814</v>
      </c>
      <c r="Q95" s="97">
        <v>617600</v>
      </c>
      <c r="R95" s="97">
        <f t="shared" si="6"/>
        <v>3920191</v>
      </c>
      <c r="S95" s="97">
        <v>636293</v>
      </c>
      <c r="T95" s="97">
        <v>3283898</v>
      </c>
      <c r="V95" s="95" t="s">
        <v>528</v>
      </c>
      <c r="W95" s="96" t="s">
        <v>1815</v>
      </c>
      <c r="X95" s="97">
        <v>1134121</v>
      </c>
      <c r="Y95" s="46">
        <f t="shared" si="7"/>
        <v>14259086</v>
      </c>
      <c r="Z95" s="78"/>
      <c r="AA95" s="97">
        <v>14259086</v>
      </c>
    </row>
    <row r="96" spans="1:27" ht="15">
      <c r="A96" s="95" t="s">
        <v>556</v>
      </c>
      <c r="B96" s="96" t="s">
        <v>1822</v>
      </c>
      <c r="C96" s="97">
        <v>700000</v>
      </c>
      <c r="D96" s="97">
        <f t="shared" si="4"/>
        <v>137508</v>
      </c>
      <c r="E96" s="78"/>
      <c r="F96" s="97">
        <v>137508</v>
      </c>
      <c r="H96" s="95" t="s">
        <v>574</v>
      </c>
      <c r="I96" s="96" t="s">
        <v>1827</v>
      </c>
      <c r="J96" s="97">
        <v>97500</v>
      </c>
      <c r="K96" s="46">
        <f t="shared" si="5"/>
        <v>1279338</v>
      </c>
      <c r="L96" s="78"/>
      <c r="M96" s="97">
        <v>1279338</v>
      </c>
      <c r="O96" s="95" t="s">
        <v>528</v>
      </c>
      <c r="P96" s="96" t="s">
        <v>1815</v>
      </c>
      <c r="Q96" s="97">
        <v>2389599</v>
      </c>
      <c r="R96" s="97">
        <f t="shared" si="6"/>
        <v>5798829</v>
      </c>
      <c r="S96" s="97">
        <v>1511400</v>
      </c>
      <c r="T96" s="97">
        <v>4287429</v>
      </c>
      <c r="V96" s="95" t="s">
        <v>531</v>
      </c>
      <c r="W96" s="96" t="s">
        <v>1816</v>
      </c>
      <c r="X96" s="97">
        <v>4878950</v>
      </c>
      <c r="Y96" s="46">
        <f t="shared" si="7"/>
        <v>3371614</v>
      </c>
      <c r="Z96" s="97">
        <v>675250</v>
      </c>
      <c r="AA96" s="97">
        <v>2696364</v>
      </c>
    </row>
    <row r="97" spans="1:27" ht="15">
      <c r="A97" s="95" t="s">
        <v>559</v>
      </c>
      <c r="B97" s="96" t="s">
        <v>1823</v>
      </c>
      <c r="C97" s="97">
        <v>7009149</v>
      </c>
      <c r="D97" s="97">
        <f t="shared" si="4"/>
        <v>267525</v>
      </c>
      <c r="E97" s="78"/>
      <c r="F97" s="97">
        <v>267525</v>
      </c>
      <c r="H97" s="95" t="s">
        <v>580</v>
      </c>
      <c r="I97" s="96" t="s">
        <v>1828</v>
      </c>
      <c r="J97" s="78"/>
      <c r="K97" s="46">
        <f t="shared" si="5"/>
        <v>265803</v>
      </c>
      <c r="L97" s="78"/>
      <c r="M97" s="97">
        <v>265803</v>
      </c>
      <c r="O97" s="95" t="s">
        <v>531</v>
      </c>
      <c r="P97" s="96" t="s">
        <v>1816</v>
      </c>
      <c r="Q97" s="97">
        <v>11228968</v>
      </c>
      <c r="R97" s="97">
        <f t="shared" si="6"/>
        <v>286948</v>
      </c>
      <c r="S97" s="78"/>
      <c r="T97" s="97">
        <v>286948</v>
      </c>
      <c r="V97" s="95" t="s">
        <v>534</v>
      </c>
      <c r="W97" s="96" t="s">
        <v>1817</v>
      </c>
      <c r="X97" s="97">
        <v>10722750</v>
      </c>
      <c r="Y97" s="46">
        <f t="shared" si="7"/>
        <v>3640340</v>
      </c>
      <c r="Z97" s="97">
        <v>236500</v>
      </c>
      <c r="AA97" s="97">
        <v>3403840</v>
      </c>
    </row>
    <row r="98" spans="1:27" ht="15">
      <c r="A98" s="95" t="s">
        <v>562</v>
      </c>
      <c r="B98" s="96" t="s">
        <v>2291</v>
      </c>
      <c r="C98" s="78"/>
      <c r="D98" s="97">
        <f t="shared" si="4"/>
        <v>81021</v>
      </c>
      <c r="E98" s="78"/>
      <c r="F98" s="97">
        <v>81021</v>
      </c>
      <c r="H98" s="95" t="s">
        <v>583</v>
      </c>
      <c r="I98" s="96" t="s">
        <v>1829</v>
      </c>
      <c r="J98" s="97">
        <v>13455</v>
      </c>
      <c r="K98" s="46">
        <f t="shared" si="5"/>
        <v>46380</v>
      </c>
      <c r="L98" s="78"/>
      <c r="M98" s="97">
        <v>46380</v>
      </c>
      <c r="O98" s="95" t="s">
        <v>534</v>
      </c>
      <c r="P98" s="96" t="s">
        <v>1817</v>
      </c>
      <c r="Q98" s="97">
        <v>2965251</v>
      </c>
      <c r="R98" s="97">
        <f t="shared" si="6"/>
        <v>14291313</v>
      </c>
      <c r="S98" s="97">
        <v>7795331</v>
      </c>
      <c r="T98" s="97">
        <v>6495982</v>
      </c>
      <c r="V98" s="95" t="s">
        <v>538</v>
      </c>
      <c r="W98" s="96" t="s">
        <v>2282</v>
      </c>
      <c r="X98" s="97">
        <v>35500</v>
      </c>
      <c r="Y98" s="46">
        <f t="shared" si="7"/>
        <v>389100</v>
      </c>
      <c r="Z98" s="78"/>
      <c r="AA98" s="97">
        <v>389100</v>
      </c>
    </row>
    <row r="99" spans="1:27" ht="15">
      <c r="A99" s="95" t="s">
        <v>565</v>
      </c>
      <c r="B99" s="96" t="s">
        <v>1824</v>
      </c>
      <c r="C99" s="78"/>
      <c r="D99" s="97">
        <f t="shared" si="4"/>
        <v>46962</v>
      </c>
      <c r="E99" s="78"/>
      <c r="F99" s="97">
        <v>46962</v>
      </c>
      <c r="H99" s="95" t="s">
        <v>586</v>
      </c>
      <c r="I99" s="96" t="s">
        <v>1830</v>
      </c>
      <c r="J99" s="97">
        <v>201117</v>
      </c>
      <c r="K99" s="46">
        <f t="shared" si="5"/>
        <v>219278</v>
      </c>
      <c r="L99" s="97">
        <v>65332</v>
      </c>
      <c r="M99" s="97">
        <v>153946</v>
      </c>
      <c r="O99" s="95" t="s">
        <v>538</v>
      </c>
      <c r="P99" s="96" t="s">
        <v>2282</v>
      </c>
      <c r="Q99" s="78"/>
      <c r="R99" s="97">
        <f t="shared" si="6"/>
        <v>385182</v>
      </c>
      <c r="S99" s="97">
        <v>18900</v>
      </c>
      <c r="T99" s="97">
        <v>366282</v>
      </c>
      <c r="V99" s="95" t="s">
        <v>541</v>
      </c>
      <c r="W99" s="96" t="s">
        <v>1818</v>
      </c>
      <c r="X99" s="78"/>
      <c r="Y99" s="46">
        <f t="shared" si="7"/>
        <v>14150</v>
      </c>
      <c r="Z99" s="78"/>
      <c r="AA99" s="97">
        <v>14150</v>
      </c>
    </row>
    <row r="100" spans="1:27" ht="15">
      <c r="A100" s="95" t="s">
        <v>568</v>
      </c>
      <c r="B100" s="96" t="s">
        <v>1825</v>
      </c>
      <c r="C100" s="97">
        <v>2936300</v>
      </c>
      <c r="D100" s="97">
        <f t="shared" si="4"/>
        <v>158265</v>
      </c>
      <c r="E100" s="78"/>
      <c r="F100" s="97">
        <v>158265</v>
      </c>
      <c r="H100" s="95" t="s">
        <v>589</v>
      </c>
      <c r="I100" s="96" t="s">
        <v>1831</v>
      </c>
      <c r="J100" s="78"/>
      <c r="K100" s="46">
        <f t="shared" si="5"/>
        <v>118455</v>
      </c>
      <c r="L100" s="78"/>
      <c r="M100" s="97">
        <v>118455</v>
      </c>
      <c r="O100" s="95" t="s">
        <v>541</v>
      </c>
      <c r="P100" s="96" t="s">
        <v>1818</v>
      </c>
      <c r="Q100" s="78"/>
      <c r="R100" s="97">
        <f t="shared" si="6"/>
        <v>741454</v>
      </c>
      <c r="S100" s="97">
        <v>177200</v>
      </c>
      <c r="T100" s="97">
        <v>564254</v>
      </c>
      <c r="V100" s="95" t="s">
        <v>544</v>
      </c>
      <c r="W100" s="96" t="s">
        <v>1819</v>
      </c>
      <c r="X100" s="97">
        <v>30000</v>
      </c>
      <c r="Y100" s="46">
        <f t="shared" si="7"/>
        <v>4590181</v>
      </c>
      <c r="Z100" s="97">
        <v>226600</v>
      </c>
      <c r="AA100" s="97">
        <v>4363581</v>
      </c>
    </row>
    <row r="101" spans="1:27" ht="15">
      <c r="A101" s="95" t="s">
        <v>571</v>
      </c>
      <c r="B101" s="96" t="s">
        <v>1826</v>
      </c>
      <c r="C101" s="78"/>
      <c r="D101" s="97">
        <f t="shared" si="4"/>
        <v>215588</v>
      </c>
      <c r="E101" s="78"/>
      <c r="F101" s="97">
        <v>215588</v>
      </c>
      <c r="H101" s="95" t="s">
        <v>592</v>
      </c>
      <c r="I101" s="96" t="s">
        <v>1832</v>
      </c>
      <c r="J101" s="97">
        <v>200</v>
      </c>
      <c r="K101" s="46">
        <f t="shared" si="5"/>
        <v>218205</v>
      </c>
      <c r="L101" s="78"/>
      <c r="M101" s="97">
        <v>218205</v>
      </c>
      <c r="O101" s="95" t="s">
        <v>544</v>
      </c>
      <c r="P101" s="96" t="s">
        <v>1819</v>
      </c>
      <c r="Q101" s="97">
        <v>18001</v>
      </c>
      <c r="R101" s="97">
        <f t="shared" si="6"/>
        <v>1280046</v>
      </c>
      <c r="S101" s="97">
        <v>193800</v>
      </c>
      <c r="T101" s="97">
        <v>1086246</v>
      </c>
      <c r="V101" s="95" t="s">
        <v>547</v>
      </c>
      <c r="W101" s="96" t="s">
        <v>1820</v>
      </c>
      <c r="X101" s="97">
        <v>3927100</v>
      </c>
      <c r="Y101" s="46">
        <f t="shared" si="7"/>
        <v>6273270</v>
      </c>
      <c r="Z101" s="78"/>
      <c r="AA101" s="97">
        <v>6273270</v>
      </c>
    </row>
    <row r="102" spans="1:27" ht="15">
      <c r="A102" s="95" t="s">
        <v>574</v>
      </c>
      <c r="B102" s="96" t="s">
        <v>1827</v>
      </c>
      <c r="C102" s="97">
        <v>721536</v>
      </c>
      <c r="D102" s="97">
        <f t="shared" si="4"/>
        <v>1383163</v>
      </c>
      <c r="E102" s="97">
        <v>286326</v>
      </c>
      <c r="F102" s="97">
        <v>1096837</v>
      </c>
      <c r="H102" s="95" t="s">
        <v>595</v>
      </c>
      <c r="I102" s="96" t="s">
        <v>1833</v>
      </c>
      <c r="J102" s="78"/>
      <c r="K102" s="46">
        <f t="shared" si="5"/>
        <v>2098135</v>
      </c>
      <c r="L102" s="78"/>
      <c r="M102" s="97">
        <v>2098135</v>
      </c>
      <c r="O102" s="95" t="s">
        <v>547</v>
      </c>
      <c r="P102" s="96" t="s">
        <v>1820</v>
      </c>
      <c r="Q102" s="97">
        <v>529500</v>
      </c>
      <c r="R102" s="97">
        <f t="shared" si="6"/>
        <v>3848678</v>
      </c>
      <c r="S102" s="97">
        <v>228250</v>
      </c>
      <c r="T102" s="97">
        <v>3620428</v>
      </c>
      <c r="V102" s="95" t="s">
        <v>550</v>
      </c>
      <c r="W102" s="96" t="s">
        <v>2305</v>
      </c>
      <c r="X102" s="97">
        <v>16350</v>
      </c>
      <c r="Y102" s="46">
        <f t="shared" si="7"/>
        <v>1080774</v>
      </c>
      <c r="Z102" s="78"/>
      <c r="AA102" s="97">
        <v>1080774</v>
      </c>
    </row>
    <row r="103" spans="1:27" ht="15">
      <c r="A103" s="95" t="s">
        <v>577</v>
      </c>
      <c r="B103" s="96" t="s">
        <v>2304</v>
      </c>
      <c r="C103" s="78"/>
      <c r="D103" s="97">
        <f t="shared" si="4"/>
        <v>3600</v>
      </c>
      <c r="E103" s="78"/>
      <c r="F103" s="97">
        <v>3600</v>
      </c>
      <c r="H103" s="95" t="s">
        <v>601</v>
      </c>
      <c r="I103" s="96" t="s">
        <v>2336</v>
      </c>
      <c r="J103" s="78"/>
      <c r="K103" s="46">
        <f t="shared" si="5"/>
        <v>1049866</v>
      </c>
      <c r="L103" s="78"/>
      <c r="M103" s="97">
        <v>1049866</v>
      </c>
      <c r="O103" s="95" t="s">
        <v>550</v>
      </c>
      <c r="P103" s="96" t="s">
        <v>2305</v>
      </c>
      <c r="Q103" s="97">
        <v>133838</v>
      </c>
      <c r="R103" s="97">
        <f t="shared" si="6"/>
        <v>1603521</v>
      </c>
      <c r="S103" s="97">
        <v>51000</v>
      </c>
      <c r="T103" s="97">
        <v>1552521</v>
      </c>
      <c r="V103" s="95" t="s">
        <v>553</v>
      </c>
      <c r="W103" s="96" t="s">
        <v>1821</v>
      </c>
      <c r="X103" s="97">
        <v>69625773</v>
      </c>
      <c r="Y103" s="46">
        <f t="shared" si="7"/>
        <v>15504660</v>
      </c>
      <c r="Z103" s="97">
        <v>545400</v>
      </c>
      <c r="AA103" s="97">
        <v>14959260</v>
      </c>
    </row>
    <row r="104" spans="1:27" ht="15">
      <c r="A104" s="95" t="s">
        <v>580</v>
      </c>
      <c r="B104" s="96" t="s">
        <v>1828</v>
      </c>
      <c r="C104" s="97">
        <v>1994500</v>
      </c>
      <c r="D104" s="97">
        <f t="shared" si="4"/>
        <v>260088</v>
      </c>
      <c r="E104" s="78"/>
      <c r="F104" s="97">
        <v>260088</v>
      </c>
      <c r="H104" s="95" t="s">
        <v>604</v>
      </c>
      <c r="I104" s="96" t="s">
        <v>1835</v>
      </c>
      <c r="J104" s="78"/>
      <c r="K104" s="46">
        <f t="shared" si="5"/>
        <v>41400</v>
      </c>
      <c r="L104" s="78"/>
      <c r="M104" s="97">
        <v>41400</v>
      </c>
      <c r="O104" s="95" t="s">
        <v>553</v>
      </c>
      <c r="P104" s="96" t="s">
        <v>1821</v>
      </c>
      <c r="Q104" s="97">
        <v>3635446</v>
      </c>
      <c r="R104" s="97">
        <f t="shared" si="6"/>
        <v>8111877</v>
      </c>
      <c r="S104" s="97">
        <v>336000</v>
      </c>
      <c r="T104" s="97">
        <v>7775877</v>
      </c>
      <c r="V104" s="95" t="s">
        <v>556</v>
      </c>
      <c r="W104" s="96" t="s">
        <v>1822</v>
      </c>
      <c r="X104" s="97">
        <v>1175532</v>
      </c>
      <c r="Y104" s="46">
        <f t="shared" si="7"/>
        <v>924646</v>
      </c>
      <c r="Z104" s="97">
        <v>138340</v>
      </c>
      <c r="AA104" s="97">
        <v>786306</v>
      </c>
    </row>
    <row r="105" spans="1:27" ht="15">
      <c r="A105" s="95" t="s">
        <v>583</v>
      </c>
      <c r="B105" s="96" t="s">
        <v>1829</v>
      </c>
      <c r="C105" s="78"/>
      <c r="D105" s="97">
        <f t="shared" si="4"/>
        <v>163741</v>
      </c>
      <c r="E105" s="97">
        <v>99650</v>
      </c>
      <c r="F105" s="97">
        <v>64091</v>
      </c>
      <c r="H105" s="95" t="s">
        <v>607</v>
      </c>
      <c r="I105" s="96" t="s">
        <v>1836</v>
      </c>
      <c r="J105" s="97">
        <v>82600</v>
      </c>
      <c r="K105" s="46">
        <f t="shared" si="5"/>
        <v>5001829</v>
      </c>
      <c r="L105" s="97">
        <v>23950</v>
      </c>
      <c r="M105" s="97">
        <v>4977879</v>
      </c>
      <c r="O105" s="95" t="s">
        <v>556</v>
      </c>
      <c r="P105" s="96" t="s">
        <v>1822</v>
      </c>
      <c r="Q105" s="97">
        <v>10439000</v>
      </c>
      <c r="R105" s="97">
        <f t="shared" si="6"/>
        <v>1902170</v>
      </c>
      <c r="S105" s="97">
        <v>27500</v>
      </c>
      <c r="T105" s="97">
        <v>1874670</v>
      </c>
      <c r="V105" s="95" t="s">
        <v>559</v>
      </c>
      <c r="W105" s="96" t="s">
        <v>1823</v>
      </c>
      <c r="X105" s="97">
        <v>2612450</v>
      </c>
      <c r="Y105" s="46">
        <f t="shared" si="7"/>
        <v>4884815</v>
      </c>
      <c r="Z105" s="97">
        <v>400300</v>
      </c>
      <c r="AA105" s="97">
        <v>4484515</v>
      </c>
    </row>
    <row r="106" spans="1:27" ht="15">
      <c r="A106" s="95" t="s">
        <v>586</v>
      </c>
      <c r="B106" s="96" t="s">
        <v>1830</v>
      </c>
      <c r="C106" s="78"/>
      <c r="D106" s="97">
        <f t="shared" si="4"/>
        <v>238363</v>
      </c>
      <c r="E106" s="97">
        <v>10600</v>
      </c>
      <c r="F106" s="97">
        <v>227763</v>
      </c>
      <c r="H106" s="95" t="s">
        <v>610</v>
      </c>
      <c r="I106" s="96" t="s">
        <v>2231</v>
      </c>
      <c r="J106" s="78"/>
      <c r="K106" s="46">
        <f t="shared" si="5"/>
        <v>26000</v>
      </c>
      <c r="L106" s="78"/>
      <c r="M106" s="97">
        <v>26000</v>
      </c>
      <c r="O106" s="95" t="s">
        <v>559</v>
      </c>
      <c r="P106" s="96" t="s">
        <v>1823</v>
      </c>
      <c r="Q106" s="97">
        <v>7651649</v>
      </c>
      <c r="R106" s="97">
        <f t="shared" si="6"/>
        <v>3818433</v>
      </c>
      <c r="S106" s="97">
        <v>217200</v>
      </c>
      <c r="T106" s="97">
        <v>3601233</v>
      </c>
      <c r="V106" s="95" t="s">
        <v>562</v>
      </c>
      <c r="W106" s="96" t="s">
        <v>2291</v>
      </c>
      <c r="X106" s="97">
        <v>124624</v>
      </c>
      <c r="Y106" s="46">
        <f t="shared" si="7"/>
        <v>1990692</v>
      </c>
      <c r="Z106" s="78"/>
      <c r="AA106" s="97">
        <v>1990692</v>
      </c>
    </row>
    <row r="107" spans="1:27" ht="15">
      <c r="A107" s="95" t="s">
        <v>589</v>
      </c>
      <c r="B107" s="96" t="s">
        <v>1831</v>
      </c>
      <c r="C107" s="78"/>
      <c r="D107" s="97">
        <f t="shared" si="4"/>
        <v>329744</v>
      </c>
      <c r="E107" s="78"/>
      <c r="F107" s="97">
        <v>329744</v>
      </c>
      <c r="H107" s="95" t="s">
        <v>613</v>
      </c>
      <c r="I107" s="96" t="s">
        <v>1837</v>
      </c>
      <c r="J107" s="97">
        <v>43100</v>
      </c>
      <c r="K107" s="46">
        <f t="shared" si="5"/>
        <v>1500</v>
      </c>
      <c r="L107" s="78"/>
      <c r="M107" s="97">
        <v>1500</v>
      </c>
      <c r="O107" s="95" t="s">
        <v>562</v>
      </c>
      <c r="P107" s="96" t="s">
        <v>2291</v>
      </c>
      <c r="Q107" s="97">
        <v>152700</v>
      </c>
      <c r="R107" s="97">
        <f t="shared" si="6"/>
        <v>1023121</v>
      </c>
      <c r="S107" s="78"/>
      <c r="T107" s="97">
        <v>1023121</v>
      </c>
      <c r="V107" s="95" t="s">
        <v>565</v>
      </c>
      <c r="W107" s="96" t="s">
        <v>1824</v>
      </c>
      <c r="X107" s="97">
        <v>352600</v>
      </c>
      <c r="Y107" s="46">
        <f t="shared" si="7"/>
        <v>4757825</v>
      </c>
      <c r="Z107" s="78"/>
      <c r="AA107" s="97">
        <v>4757825</v>
      </c>
    </row>
    <row r="108" spans="1:27" ht="15">
      <c r="A108" s="95" t="s">
        <v>592</v>
      </c>
      <c r="B108" s="96" t="s">
        <v>1832</v>
      </c>
      <c r="C108" s="78"/>
      <c r="D108" s="97">
        <f t="shared" si="4"/>
        <v>477898</v>
      </c>
      <c r="E108" s="97">
        <v>6001</v>
      </c>
      <c r="F108" s="97">
        <v>471897</v>
      </c>
      <c r="H108" s="95" t="s">
        <v>616</v>
      </c>
      <c r="I108" s="96" t="s">
        <v>1838</v>
      </c>
      <c r="J108" s="78"/>
      <c r="K108" s="46">
        <f t="shared" si="5"/>
        <v>61500</v>
      </c>
      <c r="L108" s="78"/>
      <c r="M108" s="97">
        <v>61500</v>
      </c>
      <c r="O108" s="95" t="s">
        <v>565</v>
      </c>
      <c r="P108" s="96" t="s">
        <v>1824</v>
      </c>
      <c r="Q108" s="97">
        <v>2176280</v>
      </c>
      <c r="R108" s="97">
        <f t="shared" si="6"/>
        <v>5006791</v>
      </c>
      <c r="S108" s="97">
        <v>592701</v>
      </c>
      <c r="T108" s="97">
        <v>4414090</v>
      </c>
      <c r="V108" s="95" t="s">
        <v>568</v>
      </c>
      <c r="W108" s="96" t="s">
        <v>1825</v>
      </c>
      <c r="X108" s="97">
        <v>240350</v>
      </c>
      <c r="Y108" s="46">
        <f t="shared" si="7"/>
        <v>2390582</v>
      </c>
      <c r="Z108" s="97">
        <v>1096400</v>
      </c>
      <c r="AA108" s="97">
        <v>1294182</v>
      </c>
    </row>
    <row r="109" spans="1:27" ht="15">
      <c r="A109" s="95" t="s">
        <v>595</v>
      </c>
      <c r="B109" s="96" t="s">
        <v>1833</v>
      </c>
      <c r="C109" s="97">
        <v>1216010</v>
      </c>
      <c r="D109" s="97">
        <f t="shared" si="4"/>
        <v>905633</v>
      </c>
      <c r="E109" s="97">
        <v>158940</v>
      </c>
      <c r="F109" s="97">
        <v>746693</v>
      </c>
      <c r="H109" s="95" t="s">
        <v>619</v>
      </c>
      <c r="I109" s="96" t="s">
        <v>1839</v>
      </c>
      <c r="J109" s="78"/>
      <c r="K109" s="46">
        <f t="shared" si="5"/>
        <v>20750</v>
      </c>
      <c r="L109" s="78"/>
      <c r="M109" s="97">
        <v>20750</v>
      </c>
      <c r="O109" s="95" t="s">
        <v>568</v>
      </c>
      <c r="P109" s="96" t="s">
        <v>1825</v>
      </c>
      <c r="Q109" s="97">
        <v>6801690</v>
      </c>
      <c r="R109" s="97">
        <f t="shared" si="6"/>
        <v>999153</v>
      </c>
      <c r="S109" s="97">
        <v>25375</v>
      </c>
      <c r="T109" s="97">
        <v>973778</v>
      </c>
      <c r="V109" s="95" t="s">
        <v>571</v>
      </c>
      <c r="W109" s="96" t="s">
        <v>1826</v>
      </c>
      <c r="X109" s="78"/>
      <c r="Y109" s="46">
        <f t="shared" si="7"/>
        <v>128500</v>
      </c>
      <c r="Z109" s="78"/>
      <c r="AA109" s="97">
        <v>128500</v>
      </c>
    </row>
    <row r="110" spans="1:27" ht="15">
      <c r="A110" s="95" t="s">
        <v>598</v>
      </c>
      <c r="B110" s="96" t="s">
        <v>1834</v>
      </c>
      <c r="C110" s="78"/>
      <c r="D110" s="97">
        <f t="shared" si="4"/>
        <v>84900</v>
      </c>
      <c r="E110" s="78"/>
      <c r="F110" s="97">
        <v>84900</v>
      </c>
      <c r="H110" s="95" t="s">
        <v>622</v>
      </c>
      <c r="I110" s="96" t="s">
        <v>1840</v>
      </c>
      <c r="J110" s="97">
        <v>5980</v>
      </c>
      <c r="K110" s="46">
        <f t="shared" si="5"/>
        <v>375550</v>
      </c>
      <c r="L110" s="97">
        <v>500</v>
      </c>
      <c r="M110" s="97">
        <v>375050</v>
      </c>
      <c r="O110" s="95" t="s">
        <v>571</v>
      </c>
      <c r="P110" s="96" t="s">
        <v>1826</v>
      </c>
      <c r="Q110" s="97">
        <v>2438635</v>
      </c>
      <c r="R110" s="97">
        <f t="shared" si="6"/>
        <v>1896092</v>
      </c>
      <c r="S110" s="78"/>
      <c r="T110" s="97">
        <v>1896092</v>
      </c>
      <c r="V110" s="95" t="s">
        <v>574</v>
      </c>
      <c r="W110" s="96" t="s">
        <v>1827</v>
      </c>
      <c r="X110" s="97">
        <v>5322730</v>
      </c>
      <c r="Y110" s="46">
        <f t="shared" si="7"/>
        <v>15191874</v>
      </c>
      <c r="Z110" s="97">
        <v>1167850</v>
      </c>
      <c r="AA110" s="97">
        <v>14024024</v>
      </c>
    </row>
    <row r="111" spans="1:27" ht="15">
      <c r="A111" s="95" t="s">
        <v>601</v>
      </c>
      <c r="B111" s="96" t="s">
        <v>2336</v>
      </c>
      <c r="C111" s="97">
        <v>160800</v>
      </c>
      <c r="D111" s="97">
        <f t="shared" si="4"/>
        <v>2045382</v>
      </c>
      <c r="E111" s="97">
        <v>704500</v>
      </c>
      <c r="F111" s="97">
        <v>1340882</v>
      </c>
      <c r="H111" s="95" t="s">
        <v>625</v>
      </c>
      <c r="I111" s="96" t="s">
        <v>1841</v>
      </c>
      <c r="J111" s="97">
        <v>11300</v>
      </c>
      <c r="K111" s="46">
        <f t="shared" si="5"/>
        <v>67300</v>
      </c>
      <c r="L111" s="97">
        <v>50000</v>
      </c>
      <c r="M111" s="97">
        <v>17300</v>
      </c>
      <c r="O111" s="95" t="s">
        <v>574</v>
      </c>
      <c r="P111" s="96" t="s">
        <v>1827</v>
      </c>
      <c r="Q111" s="97">
        <v>23474961</v>
      </c>
      <c r="R111" s="97">
        <f t="shared" si="6"/>
        <v>12541061</v>
      </c>
      <c r="S111" s="97">
        <v>1385998</v>
      </c>
      <c r="T111" s="97">
        <v>11155063</v>
      </c>
      <c r="V111" s="95" t="s">
        <v>577</v>
      </c>
      <c r="W111" s="96" t="s">
        <v>2304</v>
      </c>
      <c r="X111" s="78"/>
      <c r="Y111" s="46">
        <f t="shared" si="7"/>
        <v>106920</v>
      </c>
      <c r="Z111" s="78"/>
      <c r="AA111" s="97">
        <v>106920</v>
      </c>
    </row>
    <row r="112" spans="1:27" ht="15">
      <c r="A112" s="95" t="s">
        <v>604</v>
      </c>
      <c r="B112" s="96" t="s">
        <v>1835</v>
      </c>
      <c r="C112" s="78"/>
      <c r="D112" s="97">
        <f t="shared" si="4"/>
        <v>37387</v>
      </c>
      <c r="E112" s="78"/>
      <c r="F112" s="97">
        <v>37387</v>
      </c>
      <c r="H112" s="95" t="s">
        <v>628</v>
      </c>
      <c r="I112" s="96" t="s">
        <v>1842</v>
      </c>
      <c r="J112" s="78"/>
      <c r="K112" s="46">
        <f t="shared" si="5"/>
        <v>750</v>
      </c>
      <c r="L112" s="78"/>
      <c r="M112" s="97">
        <v>750</v>
      </c>
      <c r="O112" s="95" t="s">
        <v>577</v>
      </c>
      <c r="P112" s="96" t="s">
        <v>2304</v>
      </c>
      <c r="Q112" s="97">
        <v>969001</v>
      </c>
      <c r="R112" s="97">
        <f t="shared" si="6"/>
        <v>233148</v>
      </c>
      <c r="S112" s="97">
        <v>11500</v>
      </c>
      <c r="T112" s="97">
        <v>221648</v>
      </c>
      <c r="V112" s="95" t="s">
        <v>580</v>
      </c>
      <c r="W112" s="96" t="s">
        <v>1828</v>
      </c>
      <c r="X112" s="97">
        <v>36000</v>
      </c>
      <c r="Y112" s="46">
        <f t="shared" si="7"/>
        <v>6565842</v>
      </c>
      <c r="Z112" s="78"/>
      <c r="AA112" s="97">
        <v>6565842</v>
      </c>
    </row>
    <row r="113" spans="1:27" ht="15">
      <c r="A113" s="95" t="s">
        <v>607</v>
      </c>
      <c r="B113" s="96" t="s">
        <v>1836</v>
      </c>
      <c r="C113" s="97">
        <v>1927355</v>
      </c>
      <c r="D113" s="97">
        <f t="shared" si="4"/>
        <v>1365979</v>
      </c>
      <c r="E113" s="97">
        <v>31502</v>
      </c>
      <c r="F113" s="97">
        <v>1334477</v>
      </c>
      <c r="H113" s="95" t="s">
        <v>631</v>
      </c>
      <c r="I113" s="96" t="s">
        <v>1843</v>
      </c>
      <c r="J113" s="97">
        <v>26955</v>
      </c>
      <c r="K113" s="46">
        <f t="shared" si="5"/>
        <v>6180</v>
      </c>
      <c r="L113" s="78"/>
      <c r="M113" s="97">
        <v>6180</v>
      </c>
      <c r="O113" s="95" t="s">
        <v>580</v>
      </c>
      <c r="P113" s="96" t="s">
        <v>1828</v>
      </c>
      <c r="Q113" s="97">
        <v>5970900</v>
      </c>
      <c r="R113" s="97">
        <f t="shared" si="6"/>
        <v>3927616</v>
      </c>
      <c r="S113" s="97">
        <v>199501</v>
      </c>
      <c r="T113" s="97">
        <v>3728115</v>
      </c>
      <c r="V113" s="95" t="s">
        <v>583</v>
      </c>
      <c r="W113" s="96" t="s">
        <v>1829</v>
      </c>
      <c r="X113" s="97">
        <v>300679</v>
      </c>
      <c r="Y113" s="46">
        <f t="shared" si="7"/>
        <v>789596</v>
      </c>
      <c r="Z113" s="97">
        <v>15000</v>
      </c>
      <c r="AA113" s="97">
        <v>774596</v>
      </c>
    </row>
    <row r="114" spans="1:27" ht="15">
      <c r="A114" s="95" t="s">
        <v>610</v>
      </c>
      <c r="B114" s="96" t="s">
        <v>2231</v>
      </c>
      <c r="C114" s="78"/>
      <c r="D114" s="97">
        <f t="shared" si="4"/>
        <v>9000</v>
      </c>
      <c r="E114" s="97">
        <v>9000</v>
      </c>
      <c r="F114" s="78"/>
      <c r="H114" s="95" t="s">
        <v>634</v>
      </c>
      <c r="I114" s="96" t="s">
        <v>1844</v>
      </c>
      <c r="J114" s="97">
        <v>45000</v>
      </c>
      <c r="K114" s="46">
        <f t="shared" si="5"/>
        <v>80229</v>
      </c>
      <c r="L114" s="78"/>
      <c r="M114" s="97">
        <v>80229</v>
      </c>
      <c r="O114" s="95" t="s">
        <v>583</v>
      </c>
      <c r="P114" s="96" t="s">
        <v>1829</v>
      </c>
      <c r="Q114" s="97">
        <v>495570</v>
      </c>
      <c r="R114" s="97">
        <f t="shared" si="6"/>
        <v>1605079</v>
      </c>
      <c r="S114" s="97">
        <v>276150</v>
      </c>
      <c r="T114" s="97">
        <v>1328929</v>
      </c>
      <c r="V114" s="95" t="s">
        <v>586</v>
      </c>
      <c r="W114" s="96" t="s">
        <v>1830</v>
      </c>
      <c r="X114" s="97">
        <v>1767510</v>
      </c>
      <c r="Y114" s="46">
        <f t="shared" si="7"/>
        <v>3804039</v>
      </c>
      <c r="Z114" s="97">
        <v>65332</v>
      </c>
      <c r="AA114" s="97">
        <v>3738707</v>
      </c>
    </row>
    <row r="115" spans="1:27" ht="15">
      <c r="A115" s="95" t="s">
        <v>613</v>
      </c>
      <c r="B115" s="96" t="s">
        <v>1837</v>
      </c>
      <c r="C115" s="97">
        <v>46100</v>
      </c>
      <c r="D115" s="97">
        <f t="shared" si="4"/>
        <v>10339</v>
      </c>
      <c r="E115" s="97">
        <v>8500</v>
      </c>
      <c r="F115" s="97">
        <v>1839</v>
      </c>
      <c r="H115" s="95" t="s">
        <v>637</v>
      </c>
      <c r="I115" s="96" t="s">
        <v>1845</v>
      </c>
      <c r="J115" s="97">
        <v>27900</v>
      </c>
      <c r="K115" s="46">
        <f t="shared" si="5"/>
        <v>57500</v>
      </c>
      <c r="L115" s="78"/>
      <c r="M115" s="97">
        <v>57500</v>
      </c>
      <c r="O115" s="95" t="s">
        <v>586</v>
      </c>
      <c r="P115" s="96" t="s">
        <v>1830</v>
      </c>
      <c r="Q115" s="97">
        <v>3339286</v>
      </c>
      <c r="R115" s="97">
        <f t="shared" si="6"/>
        <v>4178390</v>
      </c>
      <c r="S115" s="97">
        <v>219175</v>
      </c>
      <c r="T115" s="97">
        <v>3959215</v>
      </c>
      <c r="V115" s="95" t="s">
        <v>589</v>
      </c>
      <c r="W115" s="96" t="s">
        <v>1831</v>
      </c>
      <c r="X115" s="97">
        <v>68294</v>
      </c>
      <c r="Y115" s="46">
        <f t="shared" si="7"/>
        <v>2764508</v>
      </c>
      <c r="Z115" s="97">
        <v>12815</v>
      </c>
      <c r="AA115" s="97">
        <v>2751693</v>
      </c>
    </row>
    <row r="116" spans="1:27" ht="15">
      <c r="A116" s="95" t="s">
        <v>616</v>
      </c>
      <c r="B116" s="96" t="s">
        <v>1838</v>
      </c>
      <c r="C116" s="78"/>
      <c r="D116" s="97">
        <f t="shared" si="4"/>
        <v>119918</v>
      </c>
      <c r="E116" s="78"/>
      <c r="F116" s="97">
        <v>119918</v>
      </c>
      <c r="H116" s="95" t="s">
        <v>640</v>
      </c>
      <c r="I116" s="96" t="s">
        <v>2232</v>
      </c>
      <c r="J116" s="97">
        <v>62512</v>
      </c>
      <c r="K116" s="46">
        <f t="shared" si="5"/>
        <v>27200</v>
      </c>
      <c r="L116" s="78"/>
      <c r="M116" s="97">
        <v>27200</v>
      </c>
      <c r="O116" s="95" t="s">
        <v>589</v>
      </c>
      <c r="P116" s="96" t="s">
        <v>1831</v>
      </c>
      <c r="Q116" s="97">
        <v>2191500</v>
      </c>
      <c r="R116" s="97">
        <f t="shared" si="6"/>
        <v>3163006</v>
      </c>
      <c r="S116" s="97">
        <v>1000</v>
      </c>
      <c r="T116" s="97">
        <v>3162006</v>
      </c>
      <c r="V116" s="95" t="s">
        <v>592</v>
      </c>
      <c r="W116" s="96" t="s">
        <v>1832</v>
      </c>
      <c r="X116" s="97">
        <v>562903</v>
      </c>
      <c r="Y116" s="46">
        <f t="shared" si="7"/>
        <v>2608009</v>
      </c>
      <c r="Z116" s="78"/>
      <c r="AA116" s="97">
        <v>2608009</v>
      </c>
    </row>
    <row r="117" spans="1:27" ht="15">
      <c r="A117" s="95" t="s">
        <v>619</v>
      </c>
      <c r="B117" s="96" t="s">
        <v>1839</v>
      </c>
      <c r="C117" s="78"/>
      <c r="D117" s="97">
        <f t="shared" si="4"/>
        <v>4056</v>
      </c>
      <c r="E117" s="78"/>
      <c r="F117" s="97">
        <v>4056</v>
      </c>
      <c r="H117" s="95" t="s">
        <v>643</v>
      </c>
      <c r="I117" s="96" t="s">
        <v>1813</v>
      </c>
      <c r="J117" s="78"/>
      <c r="K117" s="46">
        <f t="shared" si="5"/>
        <v>486924</v>
      </c>
      <c r="L117" s="78"/>
      <c r="M117" s="97">
        <v>486924</v>
      </c>
      <c r="O117" s="95" t="s">
        <v>592</v>
      </c>
      <c r="P117" s="96" t="s">
        <v>1832</v>
      </c>
      <c r="Q117" s="97">
        <v>291357</v>
      </c>
      <c r="R117" s="97">
        <f t="shared" si="6"/>
        <v>3029453</v>
      </c>
      <c r="S117" s="97">
        <v>241238</v>
      </c>
      <c r="T117" s="97">
        <v>2788215</v>
      </c>
      <c r="V117" s="95" t="s">
        <v>595</v>
      </c>
      <c r="W117" s="96" t="s">
        <v>1833</v>
      </c>
      <c r="X117" s="97">
        <v>711035</v>
      </c>
      <c r="Y117" s="46">
        <f t="shared" si="7"/>
        <v>7853085</v>
      </c>
      <c r="Z117" s="97">
        <v>948229</v>
      </c>
      <c r="AA117" s="97">
        <v>6904856</v>
      </c>
    </row>
    <row r="118" spans="1:27" ht="15">
      <c r="A118" s="95" t="s">
        <v>622</v>
      </c>
      <c r="B118" s="96" t="s">
        <v>1840</v>
      </c>
      <c r="C118" s="97">
        <v>50</v>
      </c>
      <c r="D118" s="97">
        <f t="shared" si="4"/>
        <v>369546</v>
      </c>
      <c r="E118" s="78"/>
      <c r="F118" s="97">
        <v>369546</v>
      </c>
      <c r="H118" s="95" t="s">
        <v>645</v>
      </c>
      <c r="I118" s="96" t="s">
        <v>1846</v>
      </c>
      <c r="J118" s="97">
        <v>48700</v>
      </c>
      <c r="K118" s="46">
        <f t="shared" si="5"/>
        <v>238500</v>
      </c>
      <c r="L118" s="78"/>
      <c r="M118" s="97">
        <v>238500</v>
      </c>
      <c r="O118" s="95" t="s">
        <v>595</v>
      </c>
      <c r="P118" s="96" t="s">
        <v>1833</v>
      </c>
      <c r="Q118" s="97">
        <v>8070877</v>
      </c>
      <c r="R118" s="97">
        <f t="shared" si="6"/>
        <v>8159305</v>
      </c>
      <c r="S118" s="97">
        <v>1806770</v>
      </c>
      <c r="T118" s="97">
        <v>6352535</v>
      </c>
      <c r="V118" s="95" t="s">
        <v>598</v>
      </c>
      <c r="W118" s="96" t="s">
        <v>1834</v>
      </c>
      <c r="X118" s="97">
        <v>24500</v>
      </c>
      <c r="Y118" s="46">
        <f t="shared" si="7"/>
        <v>0</v>
      </c>
      <c r="Z118" s="78"/>
      <c r="AA118" s="78"/>
    </row>
    <row r="119" spans="1:27" ht="15">
      <c r="A119" s="95" t="s">
        <v>625</v>
      </c>
      <c r="B119" s="96" t="s">
        <v>1841</v>
      </c>
      <c r="C119" s="78"/>
      <c r="D119" s="97">
        <f t="shared" si="4"/>
        <v>138002</v>
      </c>
      <c r="E119" s="78"/>
      <c r="F119" s="97">
        <v>138002</v>
      </c>
      <c r="H119" s="95" t="s">
        <v>648</v>
      </c>
      <c r="I119" s="96" t="s">
        <v>1847</v>
      </c>
      <c r="J119" s="78"/>
      <c r="K119" s="46">
        <f t="shared" si="5"/>
        <v>381216</v>
      </c>
      <c r="L119" s="78"/>
      <c r="M119" s="97">
        <v>381216</v>
      </c>
      <c r="O119" s="95" t="s">
        <v>598</v>
      </c>
      <c r="P119" s="96" t="s">
        <v>1834</v>
      </c>
      <c r="Q119" s="97">
        <v>10600</v>
      </c>
      <c r="R119" s="97">
        <f t="shared" si="6"/>
        <v>2977047</v>
      </c>
      <c r="S119" s="97">
        <v>309395</v>
      </c>
      <c r="T119" s="97">
        <v>2667652</v>
      </c>
      <c r="V119" s="95" t="s">
        <v>601</v>
      </c>
      <c r="W119" s="96" t="s">
        <v>2336</v>
      </c>
      <c r="X119" s="97">
        <v>241017</v>
      </c>
      <c r="Y119" s="46">
        <f t="shared" si="7"/>
        <v>25655645</v>
      </c>
      <c r="Z119" s="97">
        <v>3708833</v>
      </c>
      <c r="AA119" s="97">
        <v>21946812</v>
      </c>
    </row>
    <row r="120" spans="1:27" ht="15">
      <c r="A120" s="95" t="s">
        <v>628</v>
      </c>
      <c r="B120" s="96" t="s">
        <v>1842</v>
      </c>
      <c r="C120" s="78"/>
      <c r="D120" s="97">
        <f t="shared" si="4"/>
        <v>201719</v>
      </c>
      <c r="E120" s="97">
        <v>162815</v>
      </c>
      <c r="F120" s="97">
        <v>38904</v>
      </c>
      <c r="H120" s="95" t="s">
        <v>658</v>
      </c>
      <c r="I120" s="96" t="s">
        <v>2233</v>
      </c>
      <c r="J120" s="78"/>
      <c r="K120" s="46">
        <f t="shared" si="5"/>
        <v>19150</v>
      </c>
      <c r="L120" s="78"/>
      <c r="M120" s="97">
        <v>19150</v>
      </c>
      <c r="O120" s="95" t="s">
        <v>601</v>
      </c>
      <c r="P120" s="96" t="s">
        <v>2336</v>
      </c>
      <c r="Q120" s="97">
        <v>5809369</v>
      </c>
      <c r="R120" s="97">
        <f t="shared" si="6"/>
        <v>12515882</v>
      </c>
      <c r="S120" s="97">
        <v>3821199</v>
      </c>
      <c r="T120" s="97">
        <v>8694683</v>
      </c>
      <c r="V120" s="95" t="s">
        <v>604</v>
      </c>
      <c r="W120" s="96" t="s">
        <v>1835</v>
      </c>
      <c r="X120" s="78"/>
      <c r="Y120" s="46">
        <f t="shared" si="7"/>
        <v>1170377</v>
      </c>
      <c r="Z120" s="78"/>
      <c r="AA120" s="97">
        <v>1170377</v>
      </c>
    </row>
    <row r="121" spans="1:27" ht="15">
      <c r="A121" s="95" t="s">
        <v>631</v>
      </c>
      <c r="B121" s="96" t="s">
        <v>1843</v>
      </c>
      <c r="C121" s="97">
        <v>150550</v>
      </c>
      <c r="D121" s="97">
        <f t="shared" si="4"/>
        <v>124799</v>
      </c>
      <c r="E121" s="78"/>
      <c r="F121" s="97">
        <v>124799</v>
      </c>
      <c r="H121" s="95" t="s">
        <v>664</v>
      </c>
      <c r="I121" s="96" t="s">
        <v>1848</v>
      </c>
      <c r="J121" s="78"/>
      <c r="K121" s="46">
        <f t="shared" si="5"/>
        <v>11000</v>
      </c>
      <c r="L121" s="78"/>
      <c r="M121" s="97">
        <v>11000</v>
      </c>
      <c r="O121" s="95" t="s">
        <v>604</v>
      </c>
      <c r="P121" s="96" t="s">
        <v>1835</v>
      </c>
      <c r="Q121" s="97">
        <v>463456</v>
      </c>
      <c r="R121" s="97">
        <f t="shared" si="6"/>
        <v>1937041</v>
      </c>
      <c r="S121" s="97">
        <v>50050</v>
      </c>
      <c r="T121" s="97">
        <v>1886991</v>
      </c>
      <c r="V121" s="95" t="s">
        <v>607</v>
      </c>
      <c r="W121" s="96" t="s">
        <v>1836</v>
      </c>
      <c r="X121" s="97">
        <v>8931537</v>
      </c>
      <c r="Y121" s="46">
        <f t="shared" si="7"/>
        <v>19698712</v>
      </c>
      <c r="Z121" s="97">
        <v>2687191</v>
      </c>
      <c r="AA121" s="97">
        <v>17011521</v>
      </c>
    </row>
    <row r="122" spans="1:27" ht="15">
      <c r="A122" s="95" t="s">
        <v>634</v>
      </c>
      <c r="B122" s="96" t="s">
        <v>1844</v>
      </c>
      <c r="C122" s="78"/>
      <c r="D122" s="97">
        <f t="shared" si="4"/>
        <v>405507</v>
      </c>
      <c r="E122" s="97">
        <v>19900</v>
      </c>
      <c r="F122" s="97">
        <v>385607</v>
      </c>
      <c r="H122" s="95" t="s">
        <v>667</v>
      </c>
      <c r="I122" s="96" t="s">
        <v>1849</v>
      </c>
      <c r="J122" s="97">
        <v>6400</v>
      </c>
      <c r="K122" s="46">
        <f t="shared" si="5"/>
        <v>339464</v>
      </c>
      <c r="L122" s="78"/>
      <c r="M122" s="97">
        <v>339464</v>
      </c>
      <c r="O122" s="95" t="s">
        <v>607</v>
      </c>
      <c r="P122" s="96" t="s">
        <v>1836</v>
      </c>
      <c r="Q122" s="97">
        <v>13609825</v>
      </c>
      <c r="R122" s="97">
        <f t="shared" si="6"/>
        <v>12066887</v>
      </c>
      <c r="S122" s="97">
        <v>979613</v>
      </c>
      <c r="T122" s="97">
        <v>11087274</v>
      </c>
      <c r="V122" s="95" t="s">
        <v>610</v>
      </c>
      <c r="W122" s="96" t="s">
        <v>2231</v>
      </c>
      <c r="X122" s="97">
        <v>25850</v>
      </c>
      <c r="Y122" s="46">
        <f t="shared" si="7"/>
        <v>45650</v>
      </c>
      <c r="Z122" s="78"/>
      <c r="AA122" s="97">
        <v>45650</v>
      </c>
    </row>
    <row r="123" spans="1:27" ht="15">
      <c r="A123" s="95" t="s">
        <v>637</v>
      </c>
      <c r="B123" s="96" t="s">
        <v>1845</v>
      </c>
      <c r="C123" s="97">
        <v>54200</v>
      </c>
      <c r="D123" s="97">
        <f t="shared" si="4"/>
        <v>79005</v>
      </c>
      <c r="E123" s="78"/>
      <c r="F123" s="97">
        <v>79005</v>
      </c>
      <c r="H123" s="95" t="s">
        <v>670</v>
      </c>
      <c r="I123" s="96" t="s">
        <v>1850</v>
      </c>
      <c r="J123" s="78"/>
      <c r="K123" s="46">
        <f t="shared" si="5"/>
        <v>171300</v>
      </c>
      <c r="L123" s="78"/>
      <c r="M123" s="97">
        <v>171300</v>
      </c>
      <c r="O123" s="95" t="s">
        <v>610</v>
      </c>
      <c r="P123" s="96" t="s">
        <v>2231</v>
      </c>
      <c r="Q123" s="97">
        <v>122500</v>
      </c>
      <c r="R123" s="97">
        <f t="shared" si="6"/>
        <v>132568</v>
      </c>
      <c r="S123" s="97">
        <v>30550</v>
      </c>
      <c r="T123" s="97">
        <v>102018</v>
      </c>
      <c r="V123" s="95" t="s">
        <v>613</v>
      </c>
      <c r="W123" s="96" t="s">
        <v>1837</v>
      </c>
      <c r="X123" s="97">
        <v>899155</v>
      </c>
      <c r="Y123" s="46">
        <f t="shared" si="7"/>
        <v>736169</v>
      </c>
      <c r="Z123" s="78"/>
      <c r="AA123" s="97">
        <v>736169</v>
      </c>
    </row>
    <row r="124" spans="1:27" ht="15">
      <c r="A124" s="95" t="s">
        <v>640</v>
      </c>
      <c r="B124" s="96" t="s">
        <v>2232</v>
      </c>
      <c r="C124" s="97">
        <v>92000</v>
      </c>
      <c r="D124" s="97">
        <f t="shared" si="4"/>
        <v>368986</v>
      </c>
      <c r="E124" s="97">
        <v>73000</v>
      </c>
      <c r="F124" s="97">
        <v>295986</v>
      </c>
      <c r="H124" s="95" t="s">
        <v>673</v>
      </c>
      <c r="I124" s="96" t="s">
        <v>1851</v>
      </c>
      <c r="J124" s="78"/>
      <c r="K124" s="46">
        <f t="shared" si="5"/>
        <v>383335</v>
      </c>
      <c r="L124" s="78"/>
      <c r="M124" s="97">
        <v>383335</v>
      </c>
      <c r="O124" s="95" t="s">
        <v>613</v>
      </c>
      <c r="P124" s="96" t="s">
        <v>1837</v>
      </c>
      <c r="Q124" s="97">
        <v>735750</v>
      </c>
      <c r="R124" s="97">
        <f t="shared" si="6"/>
        <v>1033186</v>
      </c>
      <c r="S124" s="97">
        <v>303600</v>
      </c>
      <c r="T124" s="97">
        <v>729586</v>
      </c>
      <c r="V124" s="95" t="s">
        <v>616</v>
      </c>
      <c r="W124" s="96" t="s">
        <v>1838</v>
      </c>
      <c r="X124" s="78"/>
      <c r="Y124" s="46">
        <f t="shared" si="7"/>
        <v>223726</v>
      </c>
      <c r="Z124" s="97">
        <v>6433</v>
      </c>
      <c r="AA124" s="97">
        <v>217293</v>
      </c>
    </row>
    <row r="125" spans="1:27" ht="15">
      <c r="A125" s="95" t="s">
        <v>643</v>
      </c>
      <c r="B125" s="96" t="s">
        <v>1813</v>
      </c>
      <c r="C125" s="78"/>
      <c r="D125" s="97">
        <f t="shared" si="4"/>
        <v>157275</v>
      </c>
      <c r="E125" s="97">
        <v>1</v>
      </c>
      <c r="F125" s="97">
        <v>157274</v>
      </c>
      <c r="H125" s="95" t="s">
        <v>676</v>
      </c>
      <c r="I125" s="96" t="s">
        <v>1852</v>
      </c>
      <c r="J125" s="97">
        <v>783000</v>
      </c>
      <c r="K125" s="46">
        <f t="shared" si="5"/>
        <v>696100</v>
      </c>
      <c r="L125" s="78"/>
      <c r="M125" s="97">
        <v>696100</v>
      </c>
      <c r="O125" s="95" t="s">
        <v>616</v>
      </c>
      <c r="P125" s="96" t="s">
        <v>1838</v>
      </c>
      <c r="Q125" s="97">
        <v>4000</v>
      </c>
      <c r="R125" s="97">
        <f t="shared" si="6"/>
        <v>1307224</v>
      </c>
      <c r="S125" s="78"/>
      <c r="T125" s="97">
        <v>1307224</v>
      </c>
      <c r="V125" s="95" t="s">
        <v>619</v>
      </c>
      <c r="W125" s="96" t="s">
        <v>1839</v>
      </c>
      <c r="X125" s="97">
        <v>1800</v>
      </c>
      <c r="Y125" s="46">
        <f t="shared" si="7"/>
        <v>131665</v>
      </c>
      <c r="Z125" s="78"/>
      <c r="AA125" s="97">
        <v>131665</v>
      </c>
    </row>
    <row r="126" spans="1:27" ht="15">
      <c r="A126" s="95" t="s">
        <v>645</v>
      </c>
      <c r="B126" s="96" t="s">
        <v>1846</v>
      </c>
      <c r="C126" s="78"/>
      <c r="D126" s="97">
        <f t="shared" si="4"/>
        <v>226264</v>
      </c>
      <c r="E126" s="78"/>
      <c r="F126" s="97">
        <v>226264</v>
      </c>
      <c r="H126" s="95" t="s">
        <v>679</v>
      </c>
      <c r="I126" s="96" t="s">
        <v>1853</v>
      </c>
      <c r="J126" s="97">
        <v>1890492</v>
      </c>
      <c r="K126" s="46">
        <f t="shared" si="5"/>
        <v>3752279</v>
      </c>
      <c r="L126" s="97">
        <v>33000</v>
      </c>
      <c r="M126" s="97">
        <v>3719279</v>
      </c>
      <c r="O126" s="95" t="s">
        <v>619</v>
      </c>
      <c r="P126" s="96" t="s">
        <v>1839</v>
      </c>
      <c r="Q126" s="78"/>
      <c r="R126" s="97">
        <f t="shared" si="6"/>
        <v>262738</v>
      </c>
      <c r="S126" s="78"/>
      <c r="T126" s="97">
        <v>262738</v>
      </c>
      <c r="V126" s="95" t="s">
        <v>622</v>
      </c>
      <c r="W126" s="96" t="s">
        <v>1840</v>
      </c>
      <c r="X126" s="97">
        <v>7162124</v>
      </c>
      <c r="Y126" s="46">
        <f t="shared" si="7"/>
        <v>9078165</v>
      </c>
      <c r="Z126" s="97">
        <v>72500</v>
      </c>
      <c r="AA126" s="97">
        <v>9005665</v>
      </c>
    </row>
    <row r="127" spans="1:27" ht="15">
      <c r="A127" s="95" t="s">
        <v>648</v>
      </c>
      <c r="B127" s="96" t="s">
        <v>1847</v>
      </c>
      <c r="C127" s="97">
        <v>246700</v>
      </c>
      <c r="D127" s="97">
        <f t="shared" si="4"/>
        <v>2858255</v>
      </c>
      <c r="E127" s="97">
        <v>21150</v>
      </c>
      <c r="F127" s="97">
        <v>2837105</v>
      </c>
      <c r="H127" s="95" t="s">
        <v>682</v>
      </c>
      <c r="I127" s="96" t="s">
        <v>1854</v>
      </c>
      <c r="J127" s="97">
        <v>1341574</v>
      </c>
      <c r="K127" s="46">
        <f t="shared" si="5"/>
        <v>1889516</v>
      </c>
      <c r="L127" s="97">
        <v>45100</v>
      </c>
      <c r="M127" s="97">
        <v>1844416</v>
      </c>
      <c r="O127" s="95" t="s">
        <v>622</v>
      </c>
      <c r="P127" s="96" t="s">
        <v>1840</v>
      </c>
      <c r="Q127" s="97">
        <v>166326</v>
      </c>
      <c r="R127" s="97">
        <f t="shared" si="6"/>
        <v>5101857</v>
      </c>
      <c r="S127" s="97">
        <v>225245</v>
      </c>
      <c r="T127" s="97">
        <v>4876612</v>
      </c>
      <c r="V127" s="95" t="s">
        <v>625</v>
      </c>
      <c r="W127" s="96" t="s">
        <v>1841</v>
      </c>
      <c r="X127" s="97">
        <v>28800</v>
      </c>
      <c r="Y127" s="46">
        <f t="shared" si="7"/>
        <v>232690</v>
      </c>
      <c r="Z127" s="97">
        <v>50000</v>
      </c>
      <c r="AA127" s="97">
        <v>182690</v>
      </c>
    </row>
    <row r="128" spans="1:27" ht="15">
      <c r="A128" s="95" t="s">
        <v>658</v>
      </c>
      <c r="B128" s="96" t="s">
        <v>2233</v>
      </c>
      <c r="C128" s="78"/>
      <c r="D128" s="97">
        <f t="shared" si="4"/>
        <v>244016</v>
      </c>
      <c r="E128" s="97">
        <v>48500</v>
      </c>
      <c r="F128" s="97">
        <v>195516</v>
      </c>
      <c r="H128" s="95" t="s">
        <v>688</v>
      </c>
      <c r="I128" s="96" t="s">
        <v>1856</v>
      </c>
      <c r="J128" s="78"/>
      <c r="K128" s="46">
        <f t="shared" si="5"/>
        <v>4005649</v>
      </c>
      <c r="L128" s="78"/>
      <c r="M128" s="97">
        <v>4005649</v>
      </c>
      <c r="O128" s="95" t="s">
        <v>625</v>
      </c>
      <c r="P128" s="96" t="s">
        <v>1841</v>
      </c>
      <c r="Q128" s="97">
        <v>150760</v>
      </c>
      <c r="R128" s="97">
        <f t="shared" si="6"/>
        <v>1427114</v>
      </c>
      <c r="S128" s="78"/>
      <c r="T128" s="97">
        <v>1427114</v>
      </c>
      <c r="V128" s="95" t="s">
        <v>628</v>
      </c>
      <c r="W128" s="96" t="s">
        <v>1842</v>
      </c>
      <c r="X128" s="97">
        <v>44139</v>
      </c>
      <c r="Y128" s="46">
        <f t="shared" si="7"/>
        <v>1203647</v>
      </c>
      <c r="Z128" s="78"/>
      <c r="AA128" s="97">
        <v>1203647</v>
      </c>
    </row>
    <row r="129" spans="1:27" ht="15">
      <c r="A129" s="95" t="s">
        <v>661</v>
      </c>
      <c r="B129" s="96" t="s">
        <v>2234</v>
      </c>
      <c r="C129" s="78"/>
      <c r="D129" s="97">
        <f t="shared" si="4"/>
        <v>3900</v>
      </c>
      <c r="E129" s="78"/>
      <c r="F129" s="97">
        <v>3900</v>
      </c>
      <c r="H129" s="95" t="s">
        <v>691</v>
      </c>
      <c r="I129" s="96" t="s">
        <v>1857</v>
      </c>
      <c r="J129" s="78"/>
      <c r="K129" s="46">
        <f t="shared" si="5"/>
        <v>95344</v>
      </c>
      <c r="L129" s="78"/>
      <c r="M129" s="97">
        <v>95344</v>
      </c>
      <c r="O129" s="95" t="s">
        <v>628</v>
      </c>
      <c r="P129" s="96" t="s">
        <v>1842</v>
      </c>
      <c r="Q129" s="78"/>
      <c r="R129" s="97">
        <f t="shared" si="6"/>
        <v>1116864</v>
      </c>
      <c r="S129" s="97">
        <v>242415</v>
      </c>
      <c r="T129" s="97">
        <v>874449</v>
      </c>
      <c r="V129" s="95" t="s">
        <v>631</v>
      </c>
      <c r="W129" s="96" t="s">
        <v>1843</v>
      </c>
      <c r="X129" s="97">
        <v>952430</v>
      </c>
      <c r="Y129" s="46">
        <f t="shared" si="7"/>
        <v>643112</v>
      </c>
      <c r="Z129" s="78"/>
      <c r="AA129" s="97">
        <v>643112</v>
      </c>
    </row>
    <row r="130" spans="1:27" ht="15">
      <c r="A130" s="95" t="s">
        <v>664</v>
      </c>
      <c r="B130" s="96" t="s">
        <v>1848</v>
      </c>
      <c r="C130" s="78"/>
      <c r="D130" s="97">
        <f t="shared" si="4"/>
        <v>207275</v>
      </c>
      <c r="E130" s="97">
        <v>14200</v>
      </c>
      <c r="F130" s="97">
        <v>193075</v>
      </c>
      <c r="H130" s="95" t="s">
        <v>694</v>
      </c>
      <c r="I130" s="96" t="s">
        <v>1858</v>
      </c>
      <c r="J130" s="78"/>
      <c r="K130" s="46">
        <f t="shared" si="5"/>
        <v>39900</v>
      </c>
      <c r="L130" s="78"/>
      <c r="M130" s="97">
        <v>39900</v>
      </c>
      <c r="O130" s="95" t="s">
        <v>631</v>
      </c>
      <c r="P130" s="96" t="s">
        <v>1843</v>
      </c>
      <c r="Q130" s="97">
        <v>335050</v>
      </c>
      <c r="R130" s="97">
        <f t="shared" si="6"/>
        <v>1285405</v>
      </c>
      <c r="S130" s="97">
        <v>89800</v>
      </c>
      <c r="T130" s="97">
        <v>1195605</v>
      </c>
      <c r="V130" s="95" t="s">
        <v>634</v>
      </c>
      <c r="W130" s="96" t="s">
        <v>1844</v>
      </c>
      <c r="X130" s="97">
        <v>2583055</v>
      </c>
      <c r="Y130" s="46">
        <f t="shared" si="7"/>
        <v>629161</v>
      </c>
      <c r="Z130" s="97">
        <v>3700</v>
      </c>
      <c r="AA130" s="97">
        <v>625461</v>
      </c>
    </row>
    <row r="131" spans="1:27" ht="15">
      <c r="A131" s="95" t="s">
        <v>667</v>
      </c>
      <c r="B131" s="96" t="s">
        <v>1849</v>
      </c>
      <c r="C131" s="78"/>
      <c r="D131" s="97">
        <f t="shared" si="4"/>
        <v>313560</v>
      </c>
      <c r="E131" s="97">
        <v>77550</v>
      </c>
      <c r="F131" s="97">
        <v>236010</v>
      </c>
      <c r="H131" s="95" t="s">
        <v>697</v>
      </c>
      <c r="I131" s="96" t="s">
        <v>1859</v>
      </c>
      <c r="J131" s="78"/>
      <c r="K131" s="46">
        <f t="shared" si="5"/>
        <v>22500</v>
      </c>
      <c r="L131" s="78"/>
      <c r="M131" s="97">
        <v>22500</v>
      </c>
      <c r="O131" s="95" t="s">
        <v>634</v>
      </c>
      <c r="P131" s="96" t="s">
        <v>1844</v>
      </c>
      <c r="Q131" s="97">
        <v>113150</v>
      </c>
      <c r="R131" s="97">
        <f t="shared" si="6"/>
        <v>3499922</v>
      </c>
      <c r="S131" s="97">
        <v>287900</v>
      </c>
      <c r="T131" s="97">
        <v>3212022</v>
      </c>
      <c r="V131" s="95" t="s">
        <v>637</v>
      </c>
      <c r="W131" s="96" t="s">
        <v>1845</v>
      </c>
      <c r="X131" s="97">
        <v>122905</v>
      </c>
      <c r="Y131" s="46">
        <f t="shared" si="7"/>
        <v>320027</v>
      </c>
      <c r="Z131" s="78"/>
      <c r="AA131" s="97">
        <v>320027</v>
      </c>
    </row>
    <row r="132" spans="1:27" ht="15">
      <c r="A132" s="95" t="s">
        <v>670</v>
      </c>
      <c r="B132" s="96" t="s">
        <v>1850</v>
      </c>
      <c r="C132" s="78"/>
      <c r="D132" s="97">
        <f t="shared" si="4"/>
        <v>128075</v>
      </c>
      <c r="E132" s="97">
        <v>6500</v>
      </c>
      <c r="F132" s="97">
        <v>121575</v>
      </c>
      <c r="H132" s="95" t="s">
        <v>700</v>
      </c>
      <c r="I132" s="96" t="s">
        <v>2284</v>
      </c>
      <c r="J132" s="97">
        <v>22000</v>
      </c>
      <c r="K132" s="46">
        <f t="shared" si="5"/>
        <v>653194</v>
      </c>
      <c r="L132" s="78"/>
      <c r="M132" s="97">
        <v>653194</v>
      </c>
      <c r="O132" s="95" t="s">
        <v>637</v>
      </c>
      <c r="P132" s="96" t="s">
        <v>1845</v>
      </c>
      <c r="Q132" s="97">
        <v>1026400</v>
      </c>
      <c r="R132" s="97">
        <f t="shared" si="6"/>
        <v>1223399</v>
      </c>
      <c r="S132" s="97">
        <v>321000</v>
      </c>
      <c r="T132" s="97">
        <v>902399</v>
      </c>
      <c r="V132" s="95" t="s">
        <v>640</v>
      </c>
      <c r="W132" s="96" t="s">
        <v>2232</v>
      </c>
      <c r="X132" s="97">
        <v>154471</v>
      </c>
      <c r="Y132" s="46">
        <f t="shared" si="7"/>
        <v>1016377</v>
      </c>
      <c r="Z132" s="78"/>
      <c r="AA132" s="97">
        <v>1016377</v>
      </c>
    </row>
    <row r="133" spans="1:27" ht="15">
      <c r="A133" s="95" t="s">
        <v>673</v>
      </c>
      <c r="B133" s="96" t="s">
        <v>1851</v>
      </c>
      <c r="C133" s="97">
        <v>739200</v>
      </c>
      <c r="D133" s="97">
        <f t="shared" si="4"/>
        <v>145728</v>
      </c>
      <c r="E133" s="78"/>
      <c r="F133" s="97">
        <v>145728</v>
      </c>
      <c r="H133" s="95" t="s">
        <v>703</v>
      </c>
      <c r="I133" s="96" t="s">
        <v>1860</v>
      </c>
      <c r="J133" s="97">
        <v>17000</v>
      </c>
      <c r="K133" s="46">
        <f t="shared" si="5"/>
        <v>29660</v>
      </c>
      <c r="L133" s="78"/>
      <c r="M133" s="97">
        <v>29660</v>
      </c>
      <c r="O133" s="95" t="s">
        <v>640</v>
      </c>
      <c r="P133" s="96" t="s">
        <v>2232</v>
      </c>
      <c r="Q133" s="97">
        <v>342600</v>
      </c>
      <c r="R133" s="97">
        <f t="shared" si="6"/>
        <v>2332687</v>
      </c>
      <c r="S133" s="97">
        <v>281650</v>
      </c>
      <c r="T133" s="97">
        <v>2051037</v>
      </c>
      <c r="V133" s="95" t="s">
        <v>643</v>
      </c>
      <c r="W133" s="96" t="s">
        <v>1813</v>
      </c>
      <c r="X133" s="97">
        <v>27300</v>
      </c>
      <c r="Y133" s="46">
        <f t="shared" si="7"/>
        <v>523225</v>
      </c>
      <c r="Z133" s="78"/>
      <c r="AA133" s="97">
        <v>523225</v>
      </c>
    </row>
    <row r="134" spans="1:27" ht="15">
      <c r="A134" s="95" t="s">
        <v>676</v>
      </c>
      <c r="B134" s="96" t="s">
        <v>1852</v>
      </c>
      <c r="C134" s="78"/>
      <c r="D134" s="97">
        <f t="shared" si="4"/>
        <v>43279</v>
      </c>
      <c r="E134" s="78"/>
      <c r="F134" s="97">
        <v>43279</v>
      </c>
      <c r="H134" s="95" t="s">
        <v>706</v>
      </c>
      <c r="I134" s="96" t="s">
        <v>1861</v>
      </c>
      <c r="J134" s="78"/>
      <c r="K134" s="46">
        <f t="shared" si="5"/>
        <v>291545</v>
      </c>
      <c r="L134" s="78"/>
      <c r="M134" s="97">
        <v>291545</v>
      </c>
      <c r="O134" s="95" t="s">
        <v>643</v>
      </c>
      <c r="P134" s="96" t="s">
        <v>1813</v>
      </c>
      <c r="Q134" s="97">
        <v>178500</v>
      </c>
      <c r="R134" s="97">
        <f t="shared" si="6"/>
        <v>385326</v>
      </c>
      <c r="S134" s="97">
        <v>112351</v>
      </c>
      <c r="T134" s="97">
        <v>272975</v>
      </c>
      <c r="V134" s="95" t="s">
        <v>645</v>
      </c>
      <c r="W134" s="96" t="s">
        <v>1846</v>
      </c>
      <c r="X134" s="97">
        <v>1605995</v>
      </c>
      <c r="Y134" s="46">
        <f t="shared" si="7"/>
        <v>7167753</v>
      </c>
      <c r="Z134" s="78"/>
      <c r="AA134" s="97">
        <v>7167753</v>
      </c>
    </row>
    <row r="135" spans="1:27" ht="15">
      <c r="A135" s="95" t="s">
        <v>679</v>
      </c>
      <c r="B135" s="96" t="s">
        <v>1853</v>
      </c>
      <c r="C135" s="97">
        <v>6491010</v>
      </c>
      <c r="D135" s="97">
        <f aca="true" t="shared" si="8" ref="D135:D198">E135+F135</f>
        <v>636407</v>
      </c>
      <c r="E135" s="78"/>
      <c r="F135" s="97">
        <v>636407</v>
      </c>
      <c r="H135" s="95" t="s">
        <v>709</v>
      </c>
      <c r="I135" s="96" t="s">
        <v>1862</v>
      </c>
      <c r="J135" s="78"/>
      <c r="K135" s="46">
        <f aca="true" t="shared" si="9" ref="K135:K198">L135+M135</f>
        <v>900</v>
      </c>
      <c r="L135" s="78"/>
      <c r="M135" s="97">
        <v>900</v>
      </c>
      <c r="O135" s="95" t="s">
        <v>645</v>
      </c>
      <c r="P135" s="96" t="s">
        <v>1846</v>
      </c>
      <c r="Q135" s="97">
        <v>97185</v>
      </c>
      <c r="R135" s="97">
        <f aca="true" t="shared" si="10" ref="R135:R198">S135+T135</f>
        <v>2037504</v>
      </c>
      <c r="S135" s="97">
        <v>86975</v>
      </c>
      <c r="T135" s="97">
        <v>1950529</v>
      </c>
      <c r="V135" s="95" t="s">
        <v>648</v>
      </c>
      <c r="W135" s="96" t="s">
        <v>1847</v>
      </c>
      <c r="X135" s="97">
        <v>8086800</v>
      </c>
      <c r="Y135" s="46">
        <f aca="true" t="shared" si="11" ref="Y135:Y198">Z135+AA135</f>
        <v>1749517</v>
      </c>
      <c r="Z135" s="78"/>
      <c r="AA135" s="97">
        <v>1749517</v>
      </c>
    </row>
    <row r="136" spans="1:27" ht="15">
      <c r="A136" s="95" t="s">
        <v>682</v>
      </c>
      <c r="B136" s="96" t="s">
        <v>1854</v>
      </c>
      <c r="C136" s="78"/>
      <c r="D136" s="97">
        <f t="shared" si="8"/>
        <v>1484348</v>
      </c>
      <c r="E136" s="97">
        <v>87501</v>
      </c>
      <c r="F136" s="97">
        <v>1396847</v>
      </c>
      <c r="H136" s="95" t="s">
        <v>715</v>
      </c>
      <c r="I136" s="96" t="s">
        <v>2235</v>
      </c>
      <c r="J136" s="78"/>
      <c r="K136" s="46">
        <f t="shared" si="9"/>
        <v>41767</v>
      </c>
      <c r="L136" s="78"/>
      <c r="M136" s="97">
        <v>41767</v>
      </c>
      <c r="O136" s="95" t="s">
        <v>648</v>
      </c>
      <c r="P136" s="96" t="s">
        <v>1847</v>
      </c>
      <c r="Q136" s="97">
        <v>279850</v>
      </c>
      <c r="R136" s="97">
        <f t="shared" si="10"/>
        <v>13471518</v>
      </c>
      <c r="S136" s="97">
        <v>246461</v>
      </c>
      <c r="T136" s="97">
        <v>13225057</v>
      </c>
      <c r="V136" s="95" t="s">
        <v>651</v>
      </c>
      <c r="W136" s="96" t="s">
        <v>2334</v>
      </c>
      <c r="X136" s="78"/>
      <c r="Y136" s="46">
        <f t="shared" si="11"/>
        <v>491500</v>
      </c>
      <c r="Z136" s="78"/>
      <c r="AA136" s="97">
        <v>491500</v>
      </c>
    </row>
    <row r="137" spans="1:27" ht="15">
      <c r="A137" s="95" t="s">
        <v>685</v>
      </c>
      <c r="B137" s="96" t="s">
        <v>1855</v>
      </c>
      <c r="C137" s="78"/>
      <c r="D137" s="97">
        <f t="shared" si="8"/>
        <v>8550</v>
      </c>
      <c r="E137" s="78"/>
      <c r="F137" s="97">
        <v>8550</v>
      </c>
      <c r="H137" s="95" t="s">
        <v>718</v>
      </c>
      <c r="I137" s="96" t="s">
        <v>1863</v>
      </c>
      <c r="J137" s="78"/>
      <c r="K137" s="46">
        <f t="shared" si="9"/>
        <v>7500</v>
      </c>
      <c r="L137" s="78"/>
      <c r="M137" s="97">
        <v>7500</v>
      </c>
      <c r="O137" s="95" t="s">
        <v>651</v>
      </c>
      <c r="P137" s="96" t="s">
        <v>2334</v>
      </c>
      <c r="Q137" s="78"/>
      <c r="R137" s="97">
        <f t="shared" si="10"/>
        <v>22701</v>
      </c>
      <c r="S137" s="78"/>
      <c r="T137" s="97">
        <v>22701</v>
      </c>
      <c r="V137" s="95" t="s">
        <v>654</v>
      </c>
      <c r="W137" s="96" t="s">
        <v>2283</v>
      </c>
      <c r="X137" s="78"/>
      <c r="Y137" s="46">
        <f t="shared" si="11"/>
        <v>21349</v>
      </c>
      <c r="Z137" s="78"/>
      <c r="AA137" s="97">
        <v>21349</v>
      </c>
    </row>
    <row r="138" spans="1:27" ht="15">
      <c r="A138" s="95" t="s">
        <v>688</v>
      </c>
      <c r="B138" s="96" t="s">
        <v>1856</v>
      </c>
      <c r="C138" s="78"/>
      <c r="D138" s="97">
        <f t="shared" si="8"/>
        <v>124982</v>
      </c>
      <c r="E138" s="78"/>
      <c r="F138" s="97">
        <v>124982</v>
      </c>
      <c r="H138" s="95" t="s">
        <v>721</v>
      </c>
      <c r="I138" s="96" t="s">
        <v>1864</v>
      </c>
      <c r="J138" s="78"/>
      <c r="K138" s="46">
        <f t="shared" si="9"/>
        <v>80488</v>
      </c>
      <c r="L138" s="97">
        <v>12500</v>
      </c>
      <c r="M138" s="97">
        <v>67988</v>
      </c>
      <c r="O138" s="95" t="s">
        <v>654</v>
      </c>
      <c r="P138" s="96" t="s">
        <v>2283</v>
      </c>
      <c r="Q138" s="78"/>
      <c r="R138" s="97">
        <f t="shared" si="10"/>
        <v>14825</v>
      </c>
      <c r="S138" s="78"/>
      <c r="T138" s="97">
        <v>14825</v>
      </c>
      <c r="V138" s="95" t="s">
        <v>658</v>
      </c>
      <c r="W138" s="96" t="s">
        <v>2233</v>
      </c>
      <c r="X138" s="78"/>
      <c r="Y138" s="46">
        <f t="shared" si="11"/>
        <v>2360223</v>
      </c>
      <c r="Z138" s="78"/>
      <c r="AA138" s="97">
        <v>2360223</v>
      </c>
    </row>
    <row r="139" spans="1:27" ht="15">
      <c r="A139" s="95" t="s">
        <v>691</v>
      </c>
      <c r="B139" s="96" t="s">
        <v>1857</v>
      </c>
      <c r="C139" s="97">
        <v>211050</v>
      </c>
      <c r="D139" s="97">
        <f t="shared" si="8"/>
        <v>330136</v>
      </c>
      <c r="E139" s="78"/>
      <c r="F139" s="97">
        <v>330136</v>
      </c>
      <c r="H139" s="95" t="s">
        <v>736</v>
      </c>
      <c r="I139" s="96" t="s">
        <v>1867</v>
      </c>
      <c r="J139" s="97">
        <v>553</v>
      </c>
      <c r="K139" s="46">
        <f t="shared" si="9"/>
        <v>2316436</v>
      </c>
      <c r="L139" s="97">
        <v>304451</v>
      </c>
      <c r="M139" s="97">
        <v>2011985</v>
      </c>
      <c r="O139" s="95" t="s">
        <v>658</v>
      </c>
      <c r="P139" s="96" t="s">
        <v>2233</v>
      </c>
      <c r="Q139" s="78"/>
      <c r="R139" s="97">
        <f t="shared" si="10"/>
        <v>2338336</v>
      </c>
      <c r="S139" s="97">
        <v>331950</v>
      </c>
      <c r="T139" s="97">
        <v>2006386</v>
      </c>
      <c r="V139" s="95" t="s">
        <v>664</v>
      </c>
      <c r="W139" s="96" t="s">
        <v>1848</v>
      </c>
      <c r="X139" s="97">
        <v>38000</v>
      </c>
      <c r="Y139" s="46">
        <f t="shared" si="11"/>
        <v>811506</v>
      </c>
      <c r="Z139" s="78"/>
      <c r="AA139" s="97">
        <v>811506</v>
      </c>
    </row>
    <row r="140" spans="1:27" ht="15">
      <c r="A140" s="95" t="s">
        <v>694</v>
      </c>
      <c r="B140" s="96" t="s">
        <v>1858</v>
      </c>
      <c r="C140" s="78"/>
      <c r="D140" s="97">
        <f t="shared" si="8"/>
        <v>74953</v>
      </c>
      <c r="E140" s="78"/>
      <c r="F140" s="97">
        <v>74953</v>
      </c>
      <c r="H140" s="95" t="s">
        <v>739</v>
      </c>
      <c r="I140" s="96" t="s">
        <v>2296</v>
      </c>
      <c r="J140" s="78"/>
      <c r="K140" s="46">
        <f t="shared" si="9"/>
        <v>10250</v>
      </c>
      <c r="L140" s="78"/>
      <c r="M140" s="97">
        <v>10250</v>
      </c>
      <c r="O140" s="95" t="s">
        <v>661</v>
      </c>
      <c r="P140" s="96" t="s">
        <v>2234</v>
      </c>
      <c r="Q140" s="78"/>
      <c r="R140" s="97">
        <f t="shared" si="10"/>
        <v>150704</v>
      </c>
      <c r="S140" s="97">
        <v>39750</v>
      </c>
      <c r="T140" s="97">
        <v>110954</v>
      </c>
      <c r="V140" s="95" t="s">
        <v>667</v>
      </c>
      <c r="W140" s="96" t="s">
        <v>1849</v>
      </c>
      <c r="X140" s="97">
        <v>306400</v>
      </c>
      <c r="Y140" s="46">
        <f t="shared" si="11"/>
        <v>6270394</v>
      </c>
      <c r="Z140" s="97">
        <v>131600</v>
      </c>
      <c r="AA140" s="97">
        <v>6138794</v>
      </c>
    </row>
    <row r="141" spans="1:27" ht="15">
      <c r="A141" s="95" t="s">
        <v>697</v>
      </c>
      <c r="B141" s="96" t="s">
        <v>1859</v>
      </c>
      <c r="C141" s="78"/>
      <c r="D141" s="97">
        <f t="shared" si="8"/>
        <v>759938</v>
      </c>
      <c r="E141" s="78"/>
      <c r="F141" s="97">
        <v>759938</v>
      </c>
      <c r="H141" s="95" t="s">
        <v>745</v>
      </c>
      <c r="I141" s="96" t="s">
        <v>1868</v>
      </c>
      <c r="J141" s="78"/>
      <c r="K141" s="46">
        <f t="shared" si="9"/>
        <v>82879</v>
      </c>
      <c r="L141" s="78"/>
      <c r="M141" s="97">
        <v>82879</v>
      </c>
      <c r="O141" s="95" t="s">
        <v>664</v>
      </c>
      <c r="P141" s="96" t="s">
        <v>1848</v>
      </c>
      <c r="Q141" s="97">
        <v>426400</v>
      </c>
      <c r="R141" s="97">
        <f t="shared" si="10"/>
        <v>1392011</v>
      </c>
      <c r="S141" s="97">
        <v>73025</v>
      </c>
      <c r="T141" s="97">
        <v>1318986</v>
      </c>
      <c r="V141" s="95" t="s">
        <v>670</v>
      </c>
      <c r="W141" s="96" t="s">
        <v>1850</v>
      </c>
      <c r="X141" s="78"/>
      <c r="Y141" s="46">
        <f t="shared" si="11"/>
        <v>1748737</v>
      </c>
      <c r="Z141" s="97">
        <v>392000</v>
      </c>
      <c r="AA141" s="97">
        <v>1356737</v>
      </c>
    </row>
    <row r="142" spans="1:27" ht="15">
      <c r="A142" s="95" t="s">
        <v>700</v>
      </c>
      <c r="B142" s="96" t="s">
        <v>2284</v>
      </c>
      <c r="C142" s="97">
        <v>954750</v>
      </c>
      <c r="D142" s="97">
        <f t="shared" si="8"/>
        <v>1574356</v>
      </c>
      <c r="E142" s="97">
        <v>22400</v>
      </c>
      <c r="F142" s="97">
        <v>1551956</v>
      </c>
      <c r="H142" s="95" t="s">
        <v>748</v>
      </c>
      <c r="I142" s="96" t="s">
        <v>1869</v>
      </c>
      <c r="J142" s="78"/>
      <c r="K142" s="46">
        <f t="shared" si="9"/>
        <v>16050</v>
      </c>
      <c r="L142" s="78"/>
      <c r="M142" s="97">
        <v>16050</v>
      </c>
      <c r="O142" s="95" t="s">
        <v>667</v>
      </c>
      <c r="P142" s="96" t="s">
        <v>1849</v>
      </c>
      <c r="Q142" s="78"/>
      <c r="R142" s="97">
        <f t="shared" si="10"/>
        <v>3905194</v>
      </c>
      <c r="S142" s="97">
        <v>82000</v>
      </c>
      <c r="T142" s="97">
        <v>3823194</v>
      </c>
      <c r="V142" s="95" t="s">
        <v>673</v>
      </c>
      <c r="W142" s="96" t="s">
        <v>1851</v>
      </c>
      <c r="X142" s="97">
        <v>1284816</v>
      </c>
      <c r="Y142" s="46">
        <f t="shared" si="11"/>
        <v>1443539</v>
      </c>
      <c r="Z142" s="78"/>
      <c r="AA142" s="97">
        <v>1443539</v>
      </c>
    </row>
    <row r="143" spans="1:27" ht="15">
      <c r="A143" s="95" t="s">
        <v>703</v>
      </c>
      <c r="B143" s="96" t="s">
        <v>1860</v>
      </c>
      <c r="C143" s="78"/>
      <c r="D143" s="97">
        <f t="shared" si="8"/>
        <v>576806</v>
      </c>
      <c r="E143" s="97">
        <v>224425</v>
      </c>
      <c r="F143" s="97">
        <v>352381</v>
      </c>
      <c r="H143" s="95" t="s">
        <v>751</v>
      </c>
      <c r="I143" s="96" t="s">
        <v>1870</v>
      </c>
      <c r="J143" s="78"/>
      <c r="K143" s="46">
        <f t="shared" si="9"/>
        <v>65435</v>
      </c>
      <c r="L143" s="78"/>
      <c r="M143" s="97">
        <v>65435</v>
      </c>
      <c r="O143" s="95" t="s">
        <v>670</v>
      </c>
      <c r="P143" s="96" t="s">
        <v>1850</v>
      </c>
      <c r="Q143" s="97">
        <v>501100</v>
      </c>
      <c r="R143" s="97">
        <f t="shared" si="10"/>
        <v>1990189</v>
      </c>
      <c r="S143" s="97">
        <v>132584</v>
      </c>
      <c r="T143" s="97">
        <v>1857605</v>
      </c>
      <c r="V143" s="95" t="s">
        <v>676</v>
      </c>
      <c r="W143" s="96" t="s">
        <v>1852</v>
      </c>
      <c r="X143" s="97">
        <v>783000</v>
      </c>
      <c r="Y143" s="46">
        <f t="shared" si="11"/>
        <v>867900</v>
      </c>
      <c r="Z143" s="97">
        <v>150000</v>
      </c>
      <c r="AA143" s="97">
        <v>717900</v>
      </c>
    </row>
    <row r="144" spans="1:27" ht="15">
      <c r="A144" s="95" t="s">
        <v>706</v>
      </c>
      <c r="B144" s="96" t="s">
        <v>1861</v>
      </c>
      <c r="C144" s="97">
        <v>2676350</v>
      </c>
      <c r="D144" s="97">
        <f t="shared" si="8"/>
        <v>1643137</v>
      </c>
      <c r="E144" s="97">
        <v>1015200</v>
      </c>
      <c r="F144" s="97">
        <v>627937</v>
      </c>
      <c r="H144" s="95" t="s">
        <v>760</v>
      </c>
      <c r="I144" s="96" t="s">
        <v>1872</v>
      </c>
      <c r="J144" s="78"/>
      <c r="K144" s="46">
        <f t="shared" si="9"/>
        <v>126863</v>
      </c>
      <c r="L144" s="78"/>
      <c r="M144" s="97">
        <v>126863</v>
      </c>
      <c r="O144" s="95" t="s">
        <v>673</v>
      </c>
      <c r="P144" s="96" t="s">
        <v>1851</v>
      </c>
      <c r="Q144" s="97">
        <v>4134575</v>
      </c>
      <c r="R144" s="97">
        <f t="shared" si="10"/>
        <v>1418922</v>
      </c>
      <c r="S144" s="97">
        <v>10600</v>
      </c>
      <c r="T144" s="97">
        <v>1408322</v>
      </c>
      <c r="V144" s="95" t="s">
        <v>679</v>
      </c>
      <c r="W144" s="96" t="s">
        <v>1853</v>
      </c>
      <c r="X144" s="97">
        <v>44854214</v>
      </c>
      <c r="Y144" s="46">
        <f t="shared" si="11"/>
        <v>67744476</v>
      </c>
      <c r="Z144" s="97">
        <v>23869029</v>
      </c>
      <c r="AA144" s="97">
        <v>43875447</v>
      </c>
    </row>
    <row r="145" spans="1:27" ht="15">
      <c r="A145" s="95" t="s">
        <v>709</v>
      </c>
      <c r="B145" s="96" t="s">
        <v>1862</v>
      </c>
      <c r="C145" s="78"/>
      <c r="D145" s="97">
        <f t="shared" si="8"/>
        <v>160966</v>
      </c>
      <c r="E145" s="97">
        <v>42750</v>
      </c>
      <c r="F145" s="97">
        <v>118216</v>
      </c>
      <c r="H145" s="95" t="s">
        <v>763</v>
      </c>
      <c r="I145" s="96" t="s">
        <v>1873</v>
      </c>
      <c r="J145" s="78"/>
      <c r="K145" s="46">
        <f t="shared" si="9"/>
        <v>715762</v>
      </c>
      <c r="L145" s="78"/>
      <c r="M145" s="97">
        <v>715762</v>
      </c>
      <c r="O145" s="95" t="s">
        <v>676</v>
      </c>
      <c r="P145" s="96" t="s">
        <v>1852</v>
      </c>
      <c r="Q145" s="78"/>
      <c r="R145" s="97">
        <f t="shared" si="10"/>
        <v>291885</v>
      </c>
      <c r="S145" s="78"/>
      <c r="T145" s="97">
        <v>291885</v>
      </c>
      <c r="V145" s="95" t="s">
        <v>682</v>
      </c>
      <c r="W145" s="96" t="s">
        <v>1854</v>
      </c>
      <c r="X145" s="97">
        <v>5449678</v>
      </c>
      <c r="Y145" s="46">
        <f t="shared" si="11"/>
        <v>40803191</v>
      </c>
      <c r="Z145" s="97">
        <v>1024426</v>
      </c>
      <c r="AA145" s="97">
        <v>39778765</v>
      </c>
    </row>
    <row r="146" spans="1:27" ht="15">
      <c r="A146" s="95" t="s">
        <v>712</v>
      </c>
      <c r="B146" s="96" t="s">
        <v>2335</v>
      </c>
      <c r="C146" s="78"/>
      <c r="D146" s="97">
        <f t="shared" si="8"/>
        <v>15000</v>
      </c>
      <c r="E146" s="78"/>
      <c r="F146" s="97">
        <v>15000</v>
      </c>
      <c r="H146" s="95" t="s">
        <v>770</v>
      </c>
      <c r="I146" s="96" t="s">
        <v>1874</v>
      </c>
      <c r="J146" s="78"/>
      <c r="K146" s="46">
        <f t="shared" si="9"/>
        <v>512990</v>
      </c>
      <c r="L146" s="78"/>
      <c r="M146" s="97">
        <v>512990</v>
      </c>
      <c r="O146" s="95" t="s">
        <v>679</v>
      </c>
      <c r="P146" s="96" t="s">
        <v>1853</v>
      </c>
      <c r="Q146" s="97">
        <v>14391110</v>
      </c>
      <c r="R146" s="97">
        <f t="shared" si="10"/>
        <v>7036612</v>
      </c>
      <c r="S146" s="97">
        <v>19000</v>
      </c>
      <c r="T146" s="97">
        <v>7017612</v>
      </c>
      <c r="V146" s="95" t="s">
        <v>685</v>
      </c>
      <c r="W146" s="96" t="s">
        <v>1855</v>
      </c>
      <c r="X146" s="97">
        <v>12400</v>
      </c>
      <c r="Y146" s="46">
        <f t="shared" si="11"/>
        <v>10450</v>
      </c>
      <c r="Z146" s="78"/>
      <c r="AA146" s="97">
        <v>10450</v>
      </c>
    </row>
    <row r="147" spans="1:27" ht="15">
      <c r="A147" s="95" t="s">
        <v>715</v>
      </c>
      <c r="B147" s="96" t="s">
        <v>2235</v>
      </c>
      <c r="C147" s="78"/>
      <c r="D147" s="97">
        <f t="shared" si="8"/>
        <v>22250</v>
      </c>
      <c r="E147" s="78"/>
      <c r="F147" s="97">
        <v>22250</v>
      </c>
      <c r="H147" s="95" t="s">
        <v>773</v>
      </c>
      <c r="I147" s="96" t="s">
        <v>1875</v>
      </c>
      <c r="J147" s="78"/>
      <c r="K147" s="46">
        <f t="shared" si="9"/>
        <v>59450</v>
      </c>
      <c r="L147" s="78"/>
      <c r="M147" s="97">
        <v>59450</v>
      </c>
      <c r="O147" s="95" t="s">
        <v>682</v>
      </c>
      <c r="P147" s="96" t="s">
        <v>1854</v>
      </c>
      <c r="Q147" s="97">
        <v>13124950</v>
      </c>
      <c r="R147" s="97">
        <f t="shared" si="10"/>
        <v>18247721</v>
      </c>
      <c r="S147" s="97">
        <v>2012376</v>
      </c>
      <c r="T147" s="97">
        <v>16235345</v>
      </c>
      <c r="V147" s="95" t="s">
        <v>688</v>
      </c>
      <c r="W147" s="96" t="s">
        <v>1856</v>
      </c>
      <c r="X147" s="78"/>
      <c r="Y147" s="46">
        <f t="shared" si="11"/>
        <v>4143002</v>
      </c>
      <c r="Z147" s="78"/>
      <c r="AA147" s="97">
        <v>4143002</v>
      </c>
    </row>
    <row r="148" spans="1:27" ht="15">
      <c r="A148" s="95" t="s">
        <v>718</v>
      </c>
      <c r="B148" s="96" t="s">
        <v>1863</v>
      </c>
      <c r="C148" s="78"/>
      <c r="D148" s="97">
        <f t="shared" si="8"/>
        <v>29658</v>
      </c>
      <c r="E148" s="78"/>
      <c r="F148" s="97">
        <v>29658</v>
      </c>
      <c r="H148" s="95" t="s">
        <v>782</v>
      </c>
      <c r="I148" s="96" t="s">
        <v>1877</v>
      </c>
      <c r="J148" s="97">
        <v>64000</v>
      </c>
      <c r="K148" s="46">
        <f t="shared" si="9"/>
        <v>962251</v>
      </c>
      <c r="L148" s="97">
        <v>400</v>
      </c>
      <c r="M148" s="97">
        <v>961851</v>
      </c>
      <c r="O148" s="95" t="s">
        <v>685</v>
      </c>
      <c r="P148" s="96" t="s">
        <v>1855</v>
      </c>
      <c r="Q148" s="78"/>
      <c r="R148" s="97">
        <f t="shared" si="10"/>
        <v>405273</v>
      </c>
      <c r="S148" s="78"/>
      <c r="T148" s="97">
        <v>405273</v>
      </c>
      <c r="V148" s="95" t="s">
        <v>691</v>
      </c>
      <c r="W148" s="96" t="s">
        <v>1857</v>
      </c>
      <c r="X148" s="97">
        <v>57397</v>
      </c>
      <c r="Y148" s="46">
        <f t="shared" si="11"/>
        <v>2286932</v>
      </c>
      <c r="Z148" s="97">
        <v>536300</v>
      </c>
      <c r="AA148" s="97">
        <v>1750632</v>
      </c>
    </row>
    <row r="149" spans="1:27" ht="15">
      <c r="A149" s="95" t="s">
        <v>721</v>
      </c>
      <c r="B149" s="96" t="s">
        <v>1864</v>
      </c>
      <c r="C149" s="78"/>
      <c r="D149" s="97">
        <f t="shared" si="8"/>
        <v>303985</v>
      </c>
      <c r="E149" s="78"/>
      <c r="F149" s="97">
        <v>303985</v>
      </c>
      <c r="H149" s="95" t="s">
        <v>785</v>
      </c>
      <c r="I149" s="96" t="s">
        <v>1878</v>
      </c>
      <c r="J149" s="97">
        <v>223100</v>
      </c>
      <c r="K149" s="46">
        <f t="shared" si="9"/>
        <v>144775</v>
      </c>
      <c r="L149" s="78"/>
      <c r="M149" s="97">
        <v>144775</v>
      </c>
      <c r="O149" s="95" t="s">
        <v>688</v>
      </c>
      <c r="P149" s="96" t="s">
        <v>1856</v>
      </c>
      <c r="Q149" s="78"/>
      <c r="R149" s="97">
        <f t="shared" si="10"/>
        <v>921990</v>
      </c>
      <c r="S149" s="97">
        <v>139700</v>
      </c>
      <c r="T149" s="97">
        <v>782290</v>
      </c>
      <c r="V149" s="95" t="s">
        <v>694</v>
      </c>
      <c r="W149" s="96" t="s">
        <v>1858</v>
      </c>
      <c r="X149" s="78"/>
      <c r="Y149" s="46">
        <f t="shared" si="11"/>
        <v>327075</v>
      </c>
      <c r="Z149" s="78"/>
      <c r="AA149" s="97">
        <v>327075</v>
      </c>
    </row>
    <row r="150" spans="1:27" ht="15">
      <c r="A150" s="95" t="s">
        <v>724</v>
      </c>
      <c r="B150" s="96" t="s">
        <v>2309</v>
      </c>
      <c r="C150" s="78"/>
      <c r="D150" s="97">
        <f t="shared" si="8"/>
        <v>9800</v>
      </c>
      <c r="E150" s="78"/>
      <c r="F150" s="97">
        <v>9800</v>
      </c>
      <c r="H150" s="95" t="s">
        <v>788</v>
      </c>
      <c r="I150" s="96" t="s">
        <v>1879</v>
      </c>
      <c r="J150" s="78"/>
      <c r="K150" s="46">
        <f t="shared" si="9"/>
        <v>7900</v>
      </c>
      <c r="L150" s="78"/>
      <c r="M150" s="97">
        <v>7900</v>
      </c>
      <c r="O150" s="95" t="s">
        <v>691</v>
      </c>
      <c r="P150" s="96" t="s">
        <v>1857</v>
      </c>
      <c r="Q150" s="97">
        <v>211050</v>
      </c>
      <c r="R150" s="97">
        <f t="shared" si="10"/>
        <v>4932555</v>
      </c>
      <c r="S150" s="97">
        <v>239000</v>
      </c>
      <c r="T150" s="97">
        <v>4693555</v>
      </c>
      <c r="V150" s="95" t="s">
        <v>697</v>
      </c>
      <c r="W150" s="96" t="s">
        <v>1859</v>
      </c>
      <c r="X150" s="78"/>
      <c r="Y150" s="46">
        <f t="shared" si="11"/>
        <v>2377980</v>
      </c>
      <c r="Z150" s="78"/>
      <c r="AA150" s="97">
        <v>2377980</v>
      </c>
    </row>
    <row r="151" spans="1:27" ht="15">
      <c r="A151" s="95" t="s">
        <v>730</v>
      </c>
      <c r="B151" s="96" t="s">
        <v>1865</v>
      </c>
      <c r="C151" s="78"/>
      <c r="D151" s="97">
        <f t="shared" si="8"/>
        <v>89500</v>
      </c>
      <c r="E151" s="78"/>
      <c r="F151" s="97">
        <v>89500</v>
      </c>
      <c r="H151" s="95" t="s">
        <v>791</v>
      </c>
      <c r="I151" s="96" t="s">
        <v>1880</v>
      </c>
      <c r="J151" s="97">
        <v>48500</v>
      </c>
      <c r="K151" s="46">
        <f t="shared" si="9"/>
        <v>620391</v>
      </c>
      <c r="L151" s="78"/>
      <c r="M151" s="97">
        <v>620391</v>
      </c>
      <c r="O151" s="95" t="s">
        <v>694</v>
      </c>
      <c r="P151" s="96" t="s">
        <v>1858</v>
      </c>
      <c r="Q151" s="97">
        <v>20000</v>
      </c>
      <c r="R151" s="97">
        <f t="shared" si="10"/>
        <v>720708</v>
      </c>
      <c r="S151" s="78"/>
      <c r="T151" s="97">
        <v>720708</v>
      </c>
      <c r="V151" s="95" t="s">
        <v>700</v>
      </c>
      <c r="W151" s="96" t="s">
        <v>2284</v>
      </c>
      <c r="X151" s="97">
        <v>1261145</v>
      </c>
      <c r="Y151" s="46">
        <f t="shared" si="11"/>
        <v>10350396</v>
      </c>
      <c r="Z151" s="97">
        <v>94001</v>
      </c>
      <c r="AA151" s="97">
        <v>10256395</v>
      </c>
    </row>
    <row r="152" spans="1:27" ht="15">
      <c r="A152" s="95" t="s">
        <v>733</v>
      </c>
      <c r="B152" s="96" t="s">
        <v>1866</v>
      </c>
      <c r="C152" s="78"/>
      <c r="D152" s="97">
        <f t="shared" si="8"/>
        <v>93037</v>
      </c>
      <c r="E152" s="78"/>
      <c r="F152" s="97">
        <v>93037</v>
      </c>
      <c r="H152" s="95" t="s">
        <v>794</v>
      </c>
      <c r="I152" s="96" t="s">
        <v>1881</v>
      </c>
      <c r="J152" s="78"/>
      <c r="K152" s="46">
        <f t="shared" si="9"/>
        <v>246200</v>
      </c>
      <c r="L152" s="78"/>
      <c r="M152" s="97">
        <v>246200</v>
      </c>
      <c r="O152" s="95" t="s">
        <v>697</v>
      </c>
      <c r="P152" s="96" t="s">
        <v>1859</v>
      </c>
      <c r="Q152" s="78"/>
      <c r="R152" s="97">
        <f t="shared" si="10"/>
        <v>2782524</v>
      </c>
      <c r="S152" s="97">
        <v>51500</v>
      </c>
      <c r="T152" s="97">
        <v>2731024</v>
      </c>
      <c r="V152" s="95" t="s">
        <v>703</v>
      </c>
      <c r="W152" s="96" t="s">
        <v>1860</v>
      </c>
      <c r="X152" s="97">
        <v>1266167</v>
      </c>
      <c r="Y152" s="46">
        <f t="shared" si="11"/>
        <v>4761299</v>
      </c>
      <c r="Z152" s="78"/>
      <c r="AA152" s="97">
        <v>4761299</v>
      </c>
    </row>
    <row r="153" spans="1:27" ht="15">
      <c r="A153" s="95" t="s">
        <v>736</v>
      </c>
      <c r="B153" s="96" t="s">
        <v>1867</v>
      </c>
      <c r="C153" s="97">
        <v>4356</v>
      </c>
      <c r="D153" s="97">
        <f t="shared" si="8"/>
        <v>688982</v>
      </c>
      <c r="E153" s="97">
        <v>1</v>
      </c>
      <c r="F153" s="97">
        <v>688981</v>
      </c>
      <c r="H153" s="95" t="s">
        <v>797</v>
      </c>
      <c r="I153" s="96" t="s">
        <v>1882</v>
      </c>
      <c r="J153" s="97">
        <v>484620</v>
      </c>
      <c r="K153" s="46">
        <f t="shared" si="9"/>
        <v>3368971</v>
      </c>
      <c r="L153" s="78"/>
      <c r="M153" s="97">
        <v>3368971</v>
      </c>
      <c r="O153" s="95" t="s">
        <v>700</v>
      </c>
      <c r="P153" s="96" t="s">
        <v>2284</v>
      </c>
      <c r="Q153" s="97">
        <v>6198371</v>
      </c>
      <c r="R153" s="97">
        <f t="shared" si="10"/>
        <v>14962046</v>
      </c>
      <c r="S153" s="97">
        <v>762924</v>
      </c>
      <c r="T153" s="97">
        <v>14199122</v>
      </c>
      <c r="V153" s="95" t="s">
        <v>706</v>
      </c>
      <c r="W153" s="96" t="s">
        <v>1861</v>
      </c>
      <c r="X153" s="78"/>
      <c r="Y153" s="46">
        <f t="shared" si="11"/>
        <v>1688506</v>
      </c>
      <c r="Z153" s="97">
        <v>211280</v>
      </c>
      <c r="AA153" s="97">
        <v>1477226</v>
      </c>
    </row>
    <row r="154" spans="1:27" ht="15">
      <c r="A154" s="95" t="s">
        <v>739</v>
      </c>
      <c r="B154" s="96" t="s">
        <v>2296</v>
      </c>
      <c r="C154" s="78"/>
      <c r="D154" s="97">
        <f t="shared" si="8"/>
        <v>53568</v>
      </c>
      <c r="E154" s="78"/>
      <c r="F154" s="97">
        <v>53568</v>
      </c>
      <c r="H154" s="95" t="s">
        <v>800</v>
      </c>
      <c r="I154" s="96" t="s">
        <v>1883</v>
      </c>
      <c r="J154" s="97">
        <v>38000</v>
      </c>
      <c r="K154" s="46">
        <f t="shared" si="9"/>
        <v>725380</v>
      </c>
      <c r="L154" s="78"/>
      <c r="M154" s="97">
        <v>725380</v>
      </c>
      <c r="O154" s="95" t="s">
        <v>703</v>
      </c>
      <c r="P154" s="96" t="s">
        <v>1860</v>
      </c>
      <c r="Q154" s="97">
        <v>751000</v>
      </c>
      <c r="R154" s="97">
        <f t="shared" si="10"/>
        <v>5302848</v>
      </c>
      <c r="S154" s="97">
        <v>1221160</v>
      </c>
      <c r="T154" s="97">
        <v>4081688</v>
      </c>
      <c r="V154" s="95" t="s">
        <v>709</v>
      </c>
      <c r="W154" s="96" t="s">
        <v>1862</v>
      </c>
      <c r="X154" s="97">
        <v>921900</v>
      </c>
      <c r="Y154" s="46">
        <f t="shared" si="11"/>
        <v>407165</v>
      </c>
      <c r="Z154" s="78"/>
      <c r="AA154" s="97">
        <v>407165</v>
      </c>
    </row>
    <row r="155" spans="1:27" ht="15">
      <c r="A155" s="95" t="s">
        <v>745</v>
      </c>
      <c r="B155" s="96" t="s">
        <v>1868</v>
      </c>
      <c r="C155" s="97">
        <v>10508</v>
      </c>
      <c r="D155" s="97">
        <f t="shared" si="8"/>
        <v>272642</v>
      </c>
      <c r="E155" s="97">
        <v>576</v>
      </c>
      <c r="F155" s="97">
        <v>272066</v>
      </c>
      <c r="H155" s="95" t="s">
        <v>803</v>
      </c>
      <c r="I155" s="96" t="s">
        <v>1884</v>
      </c>
      <c r="J155" s="78"/>
      <c r="K155" s="46">
        <f t="shared" si="9"/>
        <v>34311</v>
      </c>
      <c r="L155" s="78"/>
      <c r="M155" s="97">
        <v>34311</v>
      </c>
      <c r="O155" s="95" t="s">
        <v>706</v>
      </c>
      <c r="P155" s="96" t="s">
        <v>1861</v>
      </c>
      <c r="Q155" s="97">
        <v>5551160</v>
      </c>
      <c r="R155" s="97">
        <f t="shared" si="10"/>
        <v>11473301</v>
      </c>
      <c r="S155" s="97">
        <v>5425877</v>
      </c>
      <c r="T155" s="97">
        <v>6047424</v>
      </c>
      <c r="V155" s="95" t="s">
        <v>712</v>
      </c>
      <c r="W155" s="96" t="s">
        <v>2335</v>
      </c>
      <c r="X155" s="97">
        <v>25875</v>
      </c>
      <c r="Y155" s="46">
        <f t="shared" si="11"/>
        <v>57902</v>
      </c>
      <c r="Z155" s="78"/>
      <c r="AA155" s="97">
        <v>57902</v>
      </c>
    </row>
    <row r="156" spans="1:27" ht="15">
      <c r="A156" s="95" t="s">
        <v>748</v>
      </c>
      <c r="B156" s="96" t="s">
        <v>1869</v>
      </c>
      <c r="C156" s="78"/>
      <c r="D156" s="97">
        <f t="shared" si="8"/>
        <v>187080</v>
      </c>
      <c r="E156" s="78"/>
      <c r="F156" s="97">
        <v>187080</v>
      </c>
      <c r="H156" s="95" t="s">
        <v>809</v>
      </c>
      <c r="I156" s="96" t="s">
        <v>1886</v>
      </c>
      <c r="J156" s="97">
        <v>44600</v>
      </c>
      <c r="K156" s="46">
        <f t="shared" si="9"/>
        <v>116401</v>
      </c>
      <c r="L156" s="78"/>
      <c r="M156" s="97">
        <v>116401</v>
      </c>
      <c r="O156" s="95" t="s">
        <v>709</v>
      </c>
      <c r="P156" s="96" t="s">
        <v>1862</v>
      </c>
      <c r="Q156" s="97">
        <v>138500</v>
      </c>
      <c r="R156" s="97">
        <f t="shared" si="10"/>
        <v>2688481</v>
      </c>
      <c r="S156" s="97">
        <v>651740</v>
      </c>
      <c r="T156" s="97">
        <v>2036741</v>
      </c>
      <c r="V156" s="95" t="s">
        <v>715</v>
      </c>
      <c r="W156" s="96" t="s">
        <v>2235</v>
      </c>
      <c r="X156" s="78"/>
      <c r="Y156" s="46">
        <f t="shared" si="11"/>
        <v>116272</v>
      </c>
      <c r="Z156" s="78"/>
      <c r="AA156" s="97">
        <v>116272</v>
      </c>
    </row>
    <row r="157" spans="1:27" ht="15">
      <c r="A157" s="95" t="s">
        <v>751</v>
      </c>
      <c r="B157" s="96" t="s">
        <v>1870</v>
      </c>
      <c r="C157" s="78"/>
      <c r="D157" s="97">
        <f t="shared" si="8"/>
        <v>154898</v>
      </c>
      <c r="E157" s="97">
        <v>11000</v>
      </c>
      <c r="F157" s="97">
        <v>143898</v>
      </c>
      <c r="H157" s="95" t="s">
        <v>812</v>
      </c>
      <c r="I157" s="96" t="s">
        <v>1887</v>
      </c>
      <c r="J157" s="78"/>
      <c r="K157" s="46">
        <f t="shared" si="9"/>
        <v>100000</v>
      </c>
      <c r="L157" s="78"/>
      <c r="M157" s="97">
        <v>100000</v>
      </c>
      <c r="O157" s="95" t="s">
        <v>712</v>
      </c>
      <c r="P157" s="96" t="s">
        <v>2335</v>
      </c>
      <c r="Q157" s="78"/>
      <c r="R157" s="97">
        <f t="shared" si="10"/>
        <v>228142</v>
      </c>
      <c r="S157" s="97">
        <v>80650</v>
      </c>
      <c r="T157" s="97">
        <v>147492</v>
      </c>
      <c r="V157" s="95" t="s">
        <v>718</v>
      </c>
      <c r="W157" s="96" t="s">
        <v>1863</v>
      </c>
      <c r="X157" s="78"/>
      <c r="Y157" s="46">
        <f t="shared" si="11"/>
        <v>311379</v>
      </c>
      <c r="Z157" s="78"/>
      <c r="AA157" s="97">
        <v>311379</v>
      </c>
    </row>
    <row r="158" spans="1:27" ht="15">
      <c r="A158" s="95" t="s">
        <v>760</v>
      </c>
      <c r="B158" s="96" t="s">
        <v>1872</v>
      </c>
      <c r="C158" s="78"/>
      <c r="D158" s="97">
        <f t="shared" si="8"/>
        <v>266168</v>
      </c>
      <c r="E158" s="78"/>
      <c r="F158" s="97">
        <v>266168</v>
      </c>
      <c r="H158" s="95" t="s">
        <v>815</v>
      </c>
      <c r="I158" s="96" t="s">
        <v>1888</v>
      </c>
      <c r="J158" s="78"/>
      <c r="K158" s="46">
        <f t="shared" si="9"/>
        <v>8000</v>
      </c>
      <c r="L158" s="78"/>
      <c r="M158" s="97">
        <v>8000</v>
      </c>
      <c r="O158" s="95" t="s">
        <v>715</v>
      </c>
      <c r="P158" s="96" t="s">
        <v>2235</v>
      </c>
      <c r="Q158" s="78"/>
      <c r="R158" s="97">
        <f t="shared" si="10"/>
        <v>327950</v>
      </c>
      <c r="S158" s="78"/>
      <c r="T158" s="97">
        <v>327950</v>
      </c>
      <c r="V158" s="95" t="s">
        <v>721</v>
      </c>
      <c r="W158" s="96" t="s">
        <v>1864</v>
      </c>
      <c r="X158" s="97">
        <v>120001</v>
      </c>
      <c r="Y158" s="46">
        <f t="shared" si="11"/>
        <v>1227065</v>
      </c>
      <c r="Z158" s="97">
        <v>12500</v>
      </c>
      <c r="AA158" s="97">
        <v>1214565</v>
      </c>
    </row>
    <row r="159" spans="1:27" ht="15">
      <c r="A159" s="95" t="s">
        <v>763</v>
      </c>
      <c r="B159" s="96" t="s">
        <v>1873</v>
      </c>
      <c r="C159" s="78"/>
      <c r="D159" s="97">
        <f t="shared" si="8"/>
        <v>1561996</v>
      </c>
      <c r="E159" s="97">
        <v>64250</v>
      </c>
      <c r="F159" s="97">
        <v>1497746</v>
      </c>
      <c r="H159" s="95" t="s">
        <v>819</v>
      </c>
      <c r="I159" s="96" t="s">
        <v>1889</v>
      </c>
      <c r="J159" s="97">
        <v>0</v>
      </c>
      <c r="K159" s="46">
        <f t="shared" si="9"/>
        <v>58700</v>
      </c>
      <c r="L159" s="78"/>
      <c r="M159" s="97">
        <v>58700</v>
      </c>
      <c r="O159" s="95" t="s">
        <v>718</v>
      </c>
      <c r="P159" s="96" t="s">
        <v>1863</v>
      </c>
      <c r="Q159" s="78"/>
      <c r="R159" s="97">
        <f t="shared" si="10"/>
        <v>1000517</v>
      </c>
      <c r="S159" s="97">
        <v>203000</v>
      </c>
      <c r="T159" s="97">
        <v>797517</v>
      </c>
      <c r="V159" s="95" t="s">
        <v>724</v>
      </c>
      <c r="W159" s="96" t="s">
        <v>2309</v>
      </c>
      <c r="X159" s="97">
        <v>3595</v>
      </c>
      <c r="Y159" s="46">
        <f t="shared" si="11"/>
        <v>753998</v>
      </c>
      <c r="Z159" s="78"/>
      <c r="AA159" s="97">
        <v>753998</v>
      </c>
    </row>
    <row r="160" spans="1:27" ht="15">
      <c r="A160" s="95" t="s">
        <v>770</v>
      </c>
      <c r="B160" s="96" t="s">
        <v>1874</v>
      </c>
      <c r="C160" s="97">
        <v>10745883</v>
      </c>
      <c r="D160" s="97">
        <f t="shared" si="8"/>
        <v>2105953</v>
      </c>
      <c r="E160" s="97">
        <v>693441</v>
      </c>
      <c r="F160" s="97">
        <v>1412512</v>
      </c>
      <c r="H160" s="95" t="s">
        <v>825</v>
      </c>
      <c r="I160" s="96" t="s">
        <v>1891</v>
      </c>
      <c r="J160" s="97">
        <v>25265</v>
      </c>
      <c r="K160" s="46">
        <f t="shared" si="9"/>
        <v>53550</v>
      </c>
      <c r="L160" s="78"/>
      <c r="M160" s="97">
        <v>53550</v>
      </c>
      <c r="O160" s="95" t="s">
        <v>721</v>
      </c>
      <c r="P160" s="96" t="s">
        <v>1864</v>
      </c>
      <c r="Q160" s="78"/>
      <c r="R160" s="97">
        <f t="shared" si="10"/>
        <v>2810606</v>
      </c>
      <c r="S160" s="97">
        <v>129430</v>
      </c>
      <c r="T160" s="97">
        <v>2681176</v>
      </c>
      <c r="V160" s="95" t="s">
        <v>727</v>
      </c>
      <c r="W160" s="96" t="s">
        <v>2330</v>
      </c>
      <c r="X160" s="97">
        <v>1</v>
      </c>
      <c r="Y160" s="46">
        <f t="shared" si="11"/>
        <v>9573</v>
      </c>
      <c r="Z160" s="78"/>
      <c r="AA160" s="97">
        <v>9573</v>
      </c>
    </row>
    <row r="161" spans="1:27" ht="15">
      <c r="A161" s="95" t="s">
        <v>773</v>
      </c>
      <c r="B161" s="96" t="s">
        <v>1875</v>
      </c>
      <c r="C161" s="97">
        <v>410100</v>
      </c>
      <c r="D161" s="97">
        <f t="shared" si="8"/>
        <v>512595</v>
      </c>
      <c r="E161" s="97">
        <v>17800</v>
      </c>
      <c r="F161" s="97">
        <v>494795</v>
      </c>
      <c r="H161" s="95" t="s">
        <v>831</v>
      </c>
      <c r="I161" s="96" t="s">
        <v>2197</v>
      </c>
      <c r="J161" s="97">
        <v>16566</v>
      </c>
      <c r="K161" s="46">
        <f t="shared" si="9"/>
        <v>808791</v>
      </c>
      <c r="L161" s="78"/>
      <c r="M161" s="97">
        <v>808791</v>
      </c>
      <c r="O161" s="95" t="s">
        <v>724</v>
      </c>
      <c r="P161" s="96" t="s">
        <v>2309</v>
      </c>
      <c r="Q161" s="97">
        <v>129500</v>
      </c>
      <c r="R161" s="97">
        <f t="shared" si="10"/>
        <v>822431</v>
      </c>
      <c r="S161" s="97">
        <v>81100</v>
      </c>
      <c r="T161" s="97">
        <v>741331</v>
      </c>
      <c r="V161" s="95" t="s">
        <v>730</v>
      </c>
      <c r="W161" s="96" t="s">
        <v>1865</v>
      </c>
      <c r="X161" s="78"/>
      <c r="Y161" s="46">
        <f t="shared" si="11"/>
        <v>588135</v>
      </c>
      <c r="Z161" s="78"/>
      <c r="AA161" s="97">
        <v>588135</v>
      </c>
    </row>
    <row r="162" spans="1:27" ht="15">
      <c r="A162" s="95" t="s">
        <v>776</v>
      </c>
      <c r="B162" s="96" t="s">
        <v>2285</v>
      </c>
      <c r="C162" s="78"/>
      <c r="D162" s="97">
        <f t="shared" si="8"/>
        <v>57805</v>
      </c>
      <c r="E162" s="78"/>
      <c r="F162" s="97">
        <v>57805</v>
      </c>
      <c r="H162" s="95" t="s">
        <v>834</v>
      </c>
      <c r="I162" s="96" t="s">
        <v>1893</v>
      </c>
      <c r="J162" s="78"/>
      <c r="K162" s="46">
        <f t="shared" si="9"/>
        <v>7775</v>
      </c>
      <c r="L162" s="78"/>
      <c r="M162" s="97">
        <v>7775</v>
      </c>
      <c r="O162" s="95" t="s">
        <v>727</v>
      </c>
      <c r="P162" s="96" t="s">
        <v>2330</v>
      </c>
      <c r="Q162" s="97">
        <v>160000</v>
      </c>
      <c r="R162" s="97">
        <f t="shared" si="10"/>
        <v>919973</v>
      </c>
      <c r="S162" s="97">
        <v>107680</v>
      </c>
      <c r="T162" s="97">
        <v>812293</v>
      </c>
      <c r="V162" s="95" t="s">
        <v>733</v>
      </c>
      <c r="W162" s="96" t="s">
        <v>1866</v>
      </c>
      <c r="X162" s="78"/>
      <c r="Y162" s="46">
        <f t="shared" si="11"/>
        <v>58936</v>
      </c>
      <c r="Z162" s="78"/>
      <c r="AA162" s="97">
        <v>58936</v>
      </c>
    </row>
    <row r="163" spans="1:27" ht="15">
      <c r="A163" s="95" t="s">
        <v>779</v>
      </c>
      <c r="B163" s="96" t="s">
        <v>1876</v>
      </c>
      <c r="C163" s="78"/>
      <c r="D163" s="97">
        <f t="shared" si="8"/>
        <v>168085</v>
      </c>
      <c r="E163" s="78"/>
      <c r="F163" s="97">
        <v>168085</v>
      </c>
      <c r="H163" s="95" t="s">
        <v>837</v>
      </c>
      <c r="I163" s="96" t="s">
        <v>1894</v>
      </c>
      <c r="J163" s="97">
        <v>16300</v>
      </c>
      <c r="K163" s="46">
        <f t="shared" si="9"/>
        <v>13209</v>
      </c>
      <c r="L163" s="78"/>
      <c r="M163" s="97">
        <v>13209</v>
      </c>
      <c r="O163" s="95" t="s">
        <v>730</v>
      </c>
      <c r="P163" s="96" t="s">
        <v>1865</v>
      </c>
      <c r="Q163" s="97">
        <v>13800</v>
      </c>
      <c r="R163" s="97">
        <f t="shared" si="10"/>
        <v>1484518</v>
      </c>
      <c r="S163" s="97">
        <v>75268</v>
      </c>
      <c r="T163" s="97">
        <v>1409250</v>
      </c>
      <c r="V163" s="95" t="s">
        <v>736</v>
      </c>
      <c r="W163" s="96" t="s">
        <v>1867</v>
      </c>
      <c r="X163" s="97">
        <v>376653</v>
      </c>
      <c r="Y163" s="46">
        <f t="shared" si="11"/>
        <v>17820202</v>
      </c>
      <c r="Z163" s="97">
        <v>2797601</v>
      </c>
      <c r="AA163" s="97">
        <v>15022601</v>
      </c>
    </row>
    <row r="164" spans="1:27" ht="15">
      <c r="A164" s="95" t="s">
        <v>782</v>
      </c>
      <c r="B164" s="96" t="s">
        <v>1877</v>
      </c>
      <c r="C164" s="97">
        <v>987235</v>
      </c>
      <c r="D164" s="97">
        <f t="shared" si="8"/>
        <v>1381865</v>
      </c>
      <c r="E164" s="97">
        <v>491277</v>
      </c>
      <c r="F164" s="97">
        <v>890588</v>
      </c>
      <c r="H164" s="95" t="s">
        <v>843</v>
      </c>
      <c r="I164" s="96" t="s">
        <v>1896</v>
      </c>
      <c r="J164" s="97">
        <v>5000</v>
      </c>
      <c r="K164" s="46">
        <f t="shared" si="9"/>
        <v>23000</v>
      </c>
      <c r="L164" s="78"/>
      <c r="M164" s="97">
        <v>23000</v>
      </c>
      <c r="O164" s="95" t="s">
        <v>733</v>
      </c>
      <c r="P164" s="96" t="s">
        <v>1866</v>
      </c>
      <c r="Q164" s="78"/>
      <c r="R164" s="97">
        <f t="shared" si="10"/>
        <v>1068455</v>
      </c>
      <c r="S164" s="97">
        <v>38300</v>
      </c>
      <c r="T164" s="97">
        <v>1030155</v>
      </c>
      <c r="V164" s="95" t="s">
        <v>739</v>
      </c>
      <c r="W164" s="96" t="s">
        <v>2296</v>
      </c>
      <c r="X164" s="97">
        <v>100000</v>
      </c>
      <c r="Y164" s="46">
        <f t="shared" si="11"/>
        <v>248999</v>
      </c>
      <c r="Z164" s="78"/>
      <c r="AA164" s="97">
        <v>248999</v>
      </c>
    </row>
    <row r="165" spans="1:27" ht="15">
      <c r="A165" s="95" t="s">
        <v>785</v>
      </c>
      <c r="B165" s="96" t="s">
        <v>1878</v>
      </c>
      <c r="C165" s="97">
        <v>43900</v>
      </c>
      <c r="D165" s="97">
        <f t="shared" si="8"/>
        <v>556540</v>
      </c>
      <c r="E165" s="97">
        <v>41500</v>
      </c>
      <c r="F165" s="97">
        <v>515040</v>
      </c>
      <c r="H165" s="95" t="s">
        <v>846</v>
      </c>
      <c r="I165" s="96" t="s">
        <v>1897</v>
      </c>
      <c r="J165" s="78"/>
      <c r="K165" s="46">
        <f t="shared" si="9"/>
        <v>549526</v>
      </c>
      <c r="L165" s="78"/>
      <c r="M165" s="97">
        <v>549526</v>
      </c>
      <c r="O165" s="95" t="s">
        <v>736</v>
      </c>
      <c r="P165" s="96" t="s">
        <v>1867</v>
      </c>
      <c r="Q165" s="97">
        <v>4026286</v>
      </c>
      <c r="R165" s="97">
        <f t="shared" si="10"/>
        <v>8350890</v>
      </c>
      <c r="S165" s="97">
        <v>44735</v>
      </c>
      <c r="T165" s="97">
        <v>8306155</v>
      </c>
      <c r="V165" s="95" t="s">
        <v>745</v>
      </c>
      <c r="W165" s="96" t="s">
        <v>1868</v>
      </c>
      <c r="X165" s="78"/>
      <c r="Y165" s="46">
        <f t="shared" si="11"/>
        <v>1461933</v>
      </c>
      <c r="Z165" s="97">
        <v>338000</v>
      </c>
      <c r="AA165" s="97">
        <v>1123933</v>
      </c>
    </row>
    <row r="166" spans="1:27" ht="15">
      <c r="A166" s="95" t="s">
        <v>788</v>
      </c>
      <c r="B166" s="96" t="s">
        <v>1879</v>
      </c>
      <c r="C166" s="97">
        <v>193104</v>
      </c>
      <c r="D166" s="97">
        <f t="shared" si="8"/>
        <v>281197</v>
      </c>
      <c r="E166" s="97">
        <v>109250</v>
      </c>
      <c r="F166" s="97">
        <v>171947</v>
      </c>
      <c r="H166" s="95" t="s">
        <v>849</v>
      </c>
      <c r="I166" s="96" t="s">
        <v>2311</v>
      </c>
      <c r="J166" s="78"/>
      <c r="K166" s="46">
        <f t="shared" si="9"/>
        <v>12100</v>
      </c>
      <c r="L166" s="78"/>
      <c r="M166" s="97">
        <v>12100</v>
      </c>
      <c r="O166" s="95" t="s">
        <v>739</v>
      </c>
      <c r="P166" s="96" t="s">
        <v>2296</v>
      </c>
      <c r="Q166" s="97">
        <v>51700</v>
      </c>
      <c r="R166" s="97">
        <f t="shared" si="10"/>
        <v>2048116</v>
      </c>
      <c r="S166" s="78"/>
      <c r="T166" s="97">
        <v>2048116</v>
      </c>
      <c r="V166" s="95" t="s">
        <v>748</v>
      </c>
      <c r="W166" s="96" t="s">
        <v>1869</v>
      </c>
      <c r="X166" s="97">
        <v>831240</v>
      </c>
      <c r="Y166" s="46">
        <f t="shared" si="11"/>
        <v>1477634</v>
      </c>
      <c r="Z166" s="78"/>
      <c r="AA166" s="97">
        <v>1477634</v>
      </c>
    </row>
    <row r="167" spans="1:27" ht="15">
      <c r="A167" s="95" t="s">
        <v>791</v>
      </c>
      <c r="B167" s="96" t="s">
        <v>1880</v>
      </c>
      <c r="C167" s="97">
        <v>10645079</v>
      </c>
      <c r="D167" s="97">
        <f t="shared" si="8"/>
        <v>2782969</v>
      </c>
      <c r="E167" s="97">
        <v>1277500</v>
      </c>
      <c r="F167" s="97">
        <v>1505469</v>
      </c>
      <c r="H167" s="95" t="s">
        <v>852</v>
      </c>
      <c r="I167" s="96" t="s">
        <v>1898</v>
      </c>
      <c r="J167" s="78"/>
      <c r="K167" s="46">
        <f t="shared" si="9"/>
        <v>54360</v>
      </c>
      <c r="L167" s="78"/>
      <c r="M167" s="97">
        <v>54360</v>
      </c>
      <c r="O167" s="95" t="s">
        <v>742</v>
      </c>
      <c r="P167" s="96" t="s">
        <v>2310</v>
      </c>
      <c r="Q167" s="78"/>
      <c r="R167" s="97">
        <f t="shared" si="10"/>
        <v>49880</v>
      </c>
      <c r="S167" s="78"/>
      <c r="T167" s="97">
        <v>49880</v>
      </c>
      <c r="V167" s="95" t="s">
        <v>751</v>
      </c>
      <c r="W167" s="96" t="s">
        <v>1870</v>
      </c>
      <c r="X167" s="78"/>
      <c r="Y167" s="46">
        <f t="shared" si="11"/>
        <v>453772</v>
      </c>
      <c r="Z167" s="78"/>
      <c r="AA167" s="97">
        <v>453772</v>
      </c>
    </row>
    <row r="168" spans="1:27" ht="15">
      <c r="A168" s="95" t="s">
        <v>794</v>
      </c>
      <c r="B168" s="96" t="s">
        <v>1881</v>
      </c>
      <c r="C168" s="97">
        <v>3639100</v>
      </c>
      <c r="D168" s="97">
        <f t="shared" si="8"/>
        <v>761656</v>
      </c>
      <c r="E168" s="97">
        <v>290266</v>
      </c>
      <c r="F168" s="97">
        <v>471390</v>
      </c>
      <c r="H168" s="95" t="s">
        <v>855</v>
      </c>
      <c r="I168" s="96" t="s">
        <v>1899</v>
      </c>
      <c r="J168" s="97">
        <v>2600</v>
      </c>
      <c r="K168" s="46">
        <f t="shared" si="9"/>
        <v>3247145</v>
      </c>
      <c r="L168" s="78"/>
      <c r="M168" s="97">
        <v>3247145</v>
      </c>
      <c r="O168" s="95" t="s">
        <v>745</v>
      </c>
      <c r="P168" s="96" t="s">
        <v>1868</v>
      </c>
      <c r="Q168" s="97">
        <v>475308</v>
      </c>
      <c r="R168" s="97">
        <f t="shared" si="10"/>
        <v>1909999</v>
      </c>
      <c r="S168" s="97">
        <v>85776</v>
      </c>
      <c r="T168" s="97">
        <v>1824223</v>
      </c>
      <c r="V168" s="95" t="s">
        <v>757</v>
      </c>
      <c r="W168" s="96" t="s">
        <v>1871</v>
      </c>
      <c r="X168" s="97">
        <v>1328905</v>
      </c>
      <c r="Y168" s="46">
        <f t="shared" si="11"/>
        <v>11869838</v>
      </c>
      <c r="Z168" s="97">
        <v>661400</v>
      </c>
      <c r="AA168" s="97">
        <v>11208438</v>
      </c>
    </row>
    <row r="169" spans="1:27" ht="15">
      <c r="A169" s="95" t="s">
        <v>797</v>
      </c>
      <c r="B169" s="96" t="s">
        <v>1882</v>
      </c>
      <c r="C169" s="97">
        <v>4801890</v>
      </c>
      <c r="D169" s="97">
        <f t="shared" si="8"/>
        <v>1215964</v>
      </c>
      <c r="E169" s="78"/>
      <c r="F169" s="97">
        <v>1215964</v>
      </c>
      <c r="H169" s="95" t="s">
        <v>858</v>
      </c>
      <c r="I169" s="96" t="s">
        <v>1900</v>
      </c>
      <c r="J169" s="97">
        <v>4318000</v>
      </c>
      <c r="K169" s="46">
        <f t="shared" si="9"/>
        <v>633585</v>
      </c>
      <c r="L169" s="97">
        <v>283801</v>
      </c>
      <c r="M169" s="97">
        <v>349784</v>
      </c>
      <c r="O169" s="95" t="s">
        <v>748</v>
      </c>
      <c r="P169" s="96" t="s">
        <v>1869</v>
      </c>
      <c r="Q169" s="97">
        <v>55200</v>
      </c>
      <c r="R169" s="97">
        <f t="shared" si="10"/>
        <v>1327228</v>
      </c>
      <c r="S169" s="97">
        <v>78500</v>
      </c>
      <c r="T169" s="97">
        <v>1248728</v>
      </c>
      <c r="V169" s="95" t="s">
        <v>760</v>
      </c>
      <c r="W169" s="96" t="s">
        <v>1872</v>
      </c>
      <c r="X169" s="97">
        <v>62264</v>
      </c>
      <c r="Y169" s="46">
        <f t="shared" si="11"/>
        <v>1142573</v>
      </c>
      <c r="Z169" s="78"/>
      <c r="AA169" s="97">
        <v>1142573</v>
      </c>
    </row>
    <row r="170" spans="1:27" ht="15">
      <c r="A170" s="95" t="s">
        <v>800</v>
      </c>
      <c r="B170" s="96" t="s">
        <v>1883</v>
      </c>
      <c r="C170" s="78"/>
      <c r="D170" s="97">
        <f t="shared" si="8"/>
        <v>550571</v>
      </c>
      <c r="E170" s="97">
        <v>462315</v>
      </c>
      <c r="F170" s="97">
        <v>88256</v>
      </c>
      <c r="H170" s="95" t="s">
        <v>862</v>
      </c>
      <c r="I170" s="96" t="s">
        <v>2312</v>
      </c>
      <c r="J170" s="97">
        <v>33000</v>
      </c>
      <c r="K170" s="46">
        <f t="shared" si="9"/>
        <v>366625</v>
      </c>
      <c r="L170" s="97">
        <v>246000</v>
      </c>
      <c r="M170" s="97">
        <v>120625</v>
      </c>
      <c r="O170" s="95" t="s">
        <v>751</v>
      </c>
      <c r="P170" s="96" t="s">
        <v>1870</v>
      </c>
      <c r="Q170" s="78"/>
      <c r="R170" s="97">
        <f t="shared" si="10"/>
        <v>1886102</v>
      </c>
      <c r="S170" s="97">
        <v>115200</v>
      </c>
      <c r="T170" s="97">
        <v>1770902</v>
      </c>
      <c r="V170" s="95" t="s">
        <v>763</v>
      </c>
      <c r="W170" s="96" t="s">
        <v>1873</v>
      </c>
      <c r="X170" s="97">
        <v>3537813</v>
      </c>
      <c r="Y170" s="46">
        <f t="shared" si="11"/>
        <v>10766564</v>
      </c>
      <c r="Z170" s="97">
        <v>84800</v>
      </c>
      <c r="AA170" s="97">
        <v>10681764</v>
      </c>
    </row>
    <row r="171" spans="1:27" ht="15">
      <c r="A171" s="95" t="s">
        <v>803</v>
      </c>
      <c r="B171" s="96" t="s">
        <v>1884</v>
      </c>
      <c r="C171" s="97">
        <v>31200</v>
      </c>
      <c r="D171" s="97">
        <f t="shared" si="8"/>
        <v>238934</v>
      </c>
      <c r="E171" s="78"/>
      <c r="F171" s="97">
        <v>238934</v>
      </c>
      <c r="H171" s="95" t="s">
        <v>865</v>
      </c>
      <c r="I171" s="96" t="s">
        <v>2297</v>
      </c>
      <c r="J171" s="78"/>
      <c r="K171" s="46">
        <f t="shared" si="9"/>
        <v>40075</v>
      </c>
      <c r="L171" s="78"/>
      <c r="M171" s="97">
        <v>40075</v>
      </c>
      <c r="O171" s="95" t="s">
        <v>757</v>
      </c>
      <c r="P171" s="96" t="s">
        <v>1871</v>
      </c>
      <c r="Q171" s="97">
        <v>693100</v>
      </c>
      <c r="R171" s="97">
        <f t="shared" si="10"/>
        <v>5459860</v>
      </c>
      <c r="S171" s="97">
        <v>886077</v>
      </c>
      <c r="T171" s="97">
        <v>4573783</v>
      </c>
      <c r="V171" s="95" t="s">
        <v>766</v>
      </c>
      <c r="W171" s="96" t="s">
        <v>2338</v>
      </c>
      <c r="X171" s="78"/>
      <c r="Y171" s="46">
        <f t="shared" si="11"/>
        <v>6725</v>
      </c>
      <c r="Z171" s="78"/>
      <c r="AA171" s="97">
        <v>6725</v>
      </c>
    </row>
    <row r="172" spans="1:27" ht="15">
      <c r="A172" s="95" t="s">
        <v>806</v>
      </c>
      <c r="B172" s="96" t="s">
        <v>1885</v>
      </c>
      <c r="C172" s="78"/>
      <c r="D172" s="97">
        <f t="shared" si="8"/>
        <v>73101</v>
      </c>
      <c r="E172" s="78"/>
      <c r="F172" s="97">
        <v>73101</v>
      </c>
      <c r="H172" s="95" t="s">
        <v>868</v>
      </c>
      <c r="I172" s="96" t="s">
        <v>1901</v>
      </c>
      <c r="J172" s="78"/>
      <c r="K172" s="46">
        <f t="shared" si="9"/>
        <v>151334</v>
      </c>
      <c r="L172" s="78"/>
      <c r="M172" s="97">
        <v>151334</v>
      </c>
      <c r="O172" s="95" t="s">
        <v>760</v>
      </c>
      <c r="P172" s="96" t="s">
        <v>1872</v>
      </c>
      <c r="Q172" s="97">
        <v>871900</v>
      </c>
      <c r="R172" s="97">
        <f t="shared" si="10"/>
        <v>2547036</v>
      </c>
      <c r="S172" s="97">
        <v>40250</v>
      </c>
      <c r="T172" s="97">
        <v>2506786</v>
      </c>
      <c r="V172" s="95" t="s">
        <v>770</v>
      </c>
      <c r="W172" s="96" t="s">
        <v>1874</v>
      </c>
      <c r="X172" s="97">
        <v>335450</v>
      </c>
      <c r="Y172" s="46">
        <f t="shared" si="11"/>
        <v>3653441</v>
      </c>
      <c r="Z172" s="78"/>
      <c r="AA172" s="97">
        <v>3653441</v>
      </c>
    </row>
    <row r="173" spans="1:27" ht="15">
      <c r="A173" s="95" t="s">
        <v>809</v>
      </c>
      <c r="B173" s="96" t="s">
        <v>1886</v>
      </c>
      <c r="C173" s="97">
        <v>265300</v>
      </c>
      <c r="D173" s="97">
        <f t="shared" si="8"/>
        <v>345274</v>
      </c>
      <c r="E173" s="78"/>
      <c r="F173" s="97">
        <v>345274</v>
      </c>
      <c r="H173" s="95" t="s">
        <v>871</v>
      </c>
      <c r="I173" s="96" t="s">
        <v>1902</v>
      </c>
      <c r="J173" s="78"/>
      <c r="K173" s="46">
        <f t="shared" si="9"/>
        <v>273354</v>
      </c>
      <c r="L173" s="78"/>
      <c r="M173" s="97">
        <v>273354</v>
      </c>
      <c r="O173" s="95" t="s">
        <v>763</v>
      </c>
      <c r="P173" s="96" t="s">
        <v>1873</v>
      </c>
      <c r="Q173" s="97">
        <v>470637</v>
      </c>
      <c r="R173" s="97">
        <f t="shared" si="10"/>
        <v>13040410</v>
      </c>
      <c r="S173" s="97">
        <v>287955</v>
      </c>
      <c r="T173" s="97">
        <v>12752455</v>
      </c>
      <c r="V173" s="95" t="s">
        <v>773</v>
      </c>
      <c r="W173" s="96" t="s">
        <v>1875</v>
      </c>
      <c r="X173" s="78"/>
      <c r="Y173" s="46">
        <f t="shared" si="11"/>
        <v>3656952</v>
      </c>
      <c r="Z173" s="78"/>
      <c r="AA173" s="97">
        <v>3656952</v>
      </c>
    </row>
    <row r="174" spans="1:27" ht="15">
      <c r="A174" s="95" t="s">
        <v>812</v>
      </c>
      <c r="B174" s="96" t="s">
        <v>1887</v>
      </c>
      <c r="C174" s="97">
        <v>370200</v>
      </c>
      <c r="D174" s="97">
        <f t="shared" si="8"/>
        <v>452240</v>
      </c>
      <c r="E174" s="97">
        <v>2000</v>
      </c>
      <c r="F174" s="97">
        <v>450240</v>
      </c>
      <c r="H174" s="95" t="s">
        <v>880</v>
      </c>
      <c r="I174" s="96" t="s">
        <v>1905</v>
      </c>
      <c r="J174" s="97">
        <v>961600</v>
      </c>
      <c r="K174" s="46">
        <f t="shared" si="9"/>
        <v>852954</v>
      </c>
      <c r="L174" s="78"/>
      <c r="M174" s="97">
        <v>852954</v>
      </c>
      <c r="O174" s="95" t="s">
        <v>766</v>
      </c>
      <c r="P174" s="96" t="s">
        <v>2338</v>
      </c>
      <c r="Q174" s="78"/>
      <c r="R174" s="97">
        <f t="shared" si="10"/>
        <v>111938</v>
      </c>
      <c r="S174" s="78"/>
      <c r="T174" s="97">
        <v>111938</v>
      </c>
      <c r="V174" s="95" t="s">
        <v>776</v>
      </c>
      <c r="W174" s="96" t="s">
        <v>2285</v>
      </c>
      <c r="X174" s="78"/>
      <c r="Y174" s="46">
        <f t="shared" si="11"/>
        <v>14425</v>
      </c>
      <c r="Z174" s="78"/>
      <c r="AA174" s="97">
        <v>14425</v>
      </c>
    </row>
    <row r="175" spans="1:27" ht="15">
      <c r="A175" s="95" t="s">
        <v>815</v>
      </c>
      <c r="B175" s="96" t="s">
        <v>1888</v>
      </c>
      <c r="C175" s="78"/>
      <c r="D175" s="97">
        <f t="shared" si="8"/>
        <v>24301</v>
      </c>
      <c r="E175" s="78"/>
      <c r="F175" s="97">
        <v>24301</v>
      </c>
      <c r="H175" s="95" t="s">
        <v>882</v>
      </c>
      <c r="I175" s="96" t="s">
        <v>2298</v>
      </c>
      <c r="J175" s="78"/>
      <c r="K175" s="46">
        <f t="shared" si="9"/>
        <v>1613728</v>
      </c>
      <c r="L175" s="78"/>
      <c r="M175" s="97">
        <v>1613728</v>
      </c>
      <c r="O175" s="95" t="s">
        <v>770</v>
      </c>
      <c r="P175" s="96" t="s">
        <v>1874</v>
      </c>
      <c r="Q175" s="97">
        <v>56805380</v>
      </c>
      <c r="R175" s="97">
        <f t="shared" si="10"/>
        <v>7202991</v>
      </c>
      <c r="S175" s="97">
        <v>1706306</v>
      </c>
      <c r="T175" s="97">
        <v>5496685</v>
      </c>
      <c r="V175" s="95" t="s">
        <v>779</v>
      </c>
      <c r="W175" s="96" t="s">
        <v>1876</v>
      </c>
      <c r="X175" s="97">
        <v>289995</v>
      </c>
      <c r="Y175" s="46">
        <f t="shared" si="11"/>
        <v>1179463</v>
      </c>
      <c r="Z175" s="78"/>
      <c r="AA175" s="97">
        <v>1179463</v>
      </c>
    </row>
    <row r="176" spans="1:27" ht="15">
      <c r="A176" s="95" t="s">
        <v>819</v>
      </c>
      <c r="B176" s="96" t="s">
        <v>1889</v>
      </c>
      <c r="C176" s="78"/>
      <c r="D176" s="97">
        <f t="shared" si="8"/>
        <v>257142</v>
      </c>
      <c r="E176" s="78"/>
      <c r="F176" s="97">
        <v>257142</v>
      </c>
      <c r="H176" s="95" t="s">
        <v>885</v>
      </c>
      <c r="I176" s="96" t="s">
        <v>2299</v>
      </c>
      <c r="J176" s="97">
        <v>75000</v>
      </c>
      <c r="K176" s="46">
        <f t="shared" si="9"/>
        <v>0</v>
      </c>
      <c r="L176" s="78"/>
      <c r="M176" s="78"/>
      <c r="O176" s="95" t="s">
        <v>773</v>
      </c>
      <c r="P176" s="96" t="s">
        <v>1875</v>
      </c>
      <c r="Q176" s="97">
        <v>1013550</v>
      </c>
      <c r="R176" s="97">
        <f t="shared" si="10"/>
        <v>8943333</v>
      </c>
      <c r="S176" s="97">
        <v>1266465</v>
      </c>
      <c r="T176" s="97">
        <v>7676868</v>
      </c>
      <c r="V176" s="95" t="s">
        <v>782</v>
      </c>
      <c r="W176" s="96" t="s">
        <v>1877</v>
      </c>
      <c r="X176" s="97">
        <v>1335790</v>
      </c>
      <c r="Y176" s="46">
        <f t="shared" si="11"/>
        <v>5711192</v>
      </c>
      <c r="Z176" s="97">
        <v>186661</v>
      </c>
      <c r="AA176" s="97">
        <v>5524531</v>
      </c>
    </row>
    <row r="177" spans="1:27" ht="15">
      <c r="A177" s="95" t="s">
        <v>822</v>
      </c>
      <c r="B177" s="96" t="s">
        <v>1890</v>
      </c>
      <c r="C177" s="97">
        <v>31000</v>
      </c>
      <c r="D177" s="97">
        <f t="shared" si="8"/>
        <v>30025</v>
      </c>
      <c r="E177" s="78"/>
      <c r="F177" s="97">
        <v>30025</v>
      </c>
      <c r="H177" s="95" t="s">
        <v>888</v>
      </c>
      <c r="I177" s="96" t="s">
        <v>1906</v>
      </c>
      <c r="J177" s="78"/>
      <c r="K177" s="46">
        <f t="shared" si="9"/>
        <v>522690</v>
      </c>
      <c r="L177" s="97">
        <v>32250</v>
      </c>
      <c r="M177" s="97">
        <v>490440</v>
      </c>
      <c r="O177" s="95" t="s">
        <v>776</v>
      </c>
      <c r="P177" s="96" t="s">
        <v>2285</v>
      </c>
      <c r="Q177" s="97">
        <v>1007540</v>
      </c>
      <c r="R177" s="97">
        <f t="shared" si="10"/>
        <v>748776</v>
      </c>
      <c r="S177" s="97">
        <v>222900</v>
      </c>
      <c r="T177" s="97">
        <v>525876</v>
      </c>
      <c r="V177" s="95" t="s">
        <v>785</v>
      </c>
      <c r="W177" s="96" t="s">
        <v>1878</v>
      </c>
      <c r="X177" s="97">
        <v>5216500</v>
      </c>
      <c r="Y177" s="46">
        <f t="shared" si="11"/>
        <v>2230126</v>
      </c>
      <c r="Z177" s="97">
        <v>116162</v>
      </c>
      <c r="AA177" s="97">
        <v>2113964</v>
      </c>
    </row>
    <row r="178" spans="1:27" ht="15">
      <c r="A178" s="95" t="s">
        <v>825</v>
      </c>
      <c r="B178" s="96" t="s">
        <v>1891</v>
      </c>
      <c r="C178" s="78"/>
      <c r="D178" s="97">
        <f t="shared" si="8"/>
        <v>11303</v>
      </c>
      <c r="E178" s="78"/>
      <c r="F178" s="97">
        <v>11303</v>
      </c>
      <c r="H178" s="95" t="s">
        <v>894</v>
      </c>
      <c r="I178" s="96" t="s">
        <v>2213</v>
      </c>
      <c r="J178" s="97">
        <v>120500</v>
      </c>
      <c r="K178" s="46">
        <f t="shared" si="9"/>
        <v>1822736</v>
      </c>
      <c r="L178" s="78"/>
      <c r="M178" s="97">
        <v>1822736</v>
      </c>
      <c r="O178" s="95" t="s">
        <v>779</v>
      </c>
      <c r="P178" s="96" t="s">
        <v>1876</v>
      </c>
      <c r="Q178" s="97">
        <v>8000</v>
      </c>
      <c r="R178" s="97">
        <f t="shared" si="10"/>
        <v>2468490</v>
      </c>
      <c r="S178" s="97">
        <v>142750</v>
      </c>
      <c r="T178" s="97">
        <v>2325740</v>
      </c>
      <c r="V178" s="95" t="s">
        <v>788</v>
      </c>
      <c r="W178" s="96" t="s">
        <v>1879</v>
      </c>
      <c r="X178" s="97">
        <v>669400</v>
      </c>
      <c r="Y178" s="46">
        <f t="shared" si="11"/>
        <v>657450</v>
      </c>
      <c r="Z178" s="78"/>
      <c r="AA178" s="97">
        <v>657450</v>
      </c>
    </row>
    <row r="179" spans="1:27" ht="15">
      <c r="A179" s="95" t="s">
        <v>828</v>
      </c>
      <c r="B179" s="96" t="s">
        <v>1892</v>
      </c>
      <c r="C179" s="78"/>
      <c r="D179" s="97">
        <f t="shared" si="8"/>
        <v>83081</v>
      </c>
      <c r="E179" s="78"/>
      <c r="F179" s="97">
        <v>83081</v>
      </c>
      <c r="H179" s="95" t="s">
        <v>897</v>
      </c>
      <c r="I179" s="96" t="s">
        <v>1908</v>
      </c>
      <c r="J179" s="97">
        <v>302600</v>
      </c>
      <c r="K179" s="46">
        <f t="shared" si="9"/>
        <v>598064</v>
      </c>
      <c r="L179" s="78"/>
      <c r="M179" s="97">
        <v>598064</v>
      </c>
      <c r="O179" s="95" t="s">
        <v>782</v>
      </c>
      <c r="P179" s="96" t="s">
        <v>1877</v>
      </c>
      <c r="Q179" s="97">
        <v>5224686</v>
      </c>
      <c r="R179" s="97">
        <f t="shared" si="10"/>
        <v>9771996</v>
      </c>
      <c r="S179" s="97">
        <v>2659172</v>
      </c>
      <c r="T179" s="97">
        <v>7112824</v>
      </c>
      <c r="V179" s="95" t="s">
        <v>791</v>
      </c>
      <c r="W179" s="96" t="s">
        <v>1880</v>
      </c>
      <c r="X179" s="97">
        <v>577883</v>
      </c>
      <c r="Y179" s="46">
        <f t="shared" si="11"/>
        <v>2814300</v>
      </c>
      <c r="Z179" s="97">
        <v>7000</v>
      </c>
      <c r="AA179" s="97">
        <v>2807300</v>
      </c>
    </row>
    <row r="180" spans="1:27" ht="15">
      <c r="A180" s="95" t="s">
        <v>831</v>
      </c>
      <c r="B180" s="96" t="s">
        <v>2197</v>
      </c>
      <c r="C180" s="78"/>
      <c r="D180" s="97">
        <f t="shared" si="8"/>
        <v>1800</v>
      </c>
      <c r="E180" s="78"/>
      <c r="F180" s="97">
        <v>1800</v>
      </c>
      <c r="H180" s="95" t="s">
        <v>900</v>
      </c>
      <c r="I180" s="96" t="s">
        <v>1909</v>
      </c>
      <c r="J180" s="97">
        <v>759500</v>
      </c>
      <c r="K180" s="46">
        <f t="shared" si="9"/>
        <v>18781807</v>
      </c>
      <c r="L180" s="97">
        <v>841000</v>
      </c>
      <c r="M180" s="97">
        <v>17940807</v>
      </c>
      <c r="O180" s="95" t="s">
        <v>785</v>
      </c>
      <c r="P180" s="96" t="s">
        <v>1878</v>
      </c>
      <c r="Q180" s="97">
        <v>4040405</v>
      </c>
      <c r="R180" s="97">
        <f t="shared" si="10"/>
        <v>7892255</v>
      </c>
      <c r="S180" s="97">
        <v>2297858</v>
      </c>
      <c r="T180" s="97">
        <v>5594397</v>
      </c>
      <c r="V180" s="95" t="s">
        <v>794</v>
      </c>
      <c r="W180" s="96" t="s">
        <v>1881</v>
      </c>
      <c r="X180" s="97">
        <v>240500</v>
      </c>
      <c r="Y180" s="46">
        <f t="shared" si="11"/>
        <v>691131</v>
      </c>
      <c r="Z180" s="78"/>
      <c r="AA180" s="97">
        <v>691131</v>
      </c>
    </row>
    <row r="181" spans="1:27" ht="15">
      <c r="A181" s="95" t="s">
        <v>837</v>
      </c>
      <c r="B181" s="96" t="s">
        <v>1894</v>
      </c>
      <c r="C181" s="78"/>
      <c r="D181" s="97">
        <f t="shared" si="8"/>
        <v>30739</v>
      </c>
      <c r="E181" s="78"/>
      <c r="F181" s="97">
        <v>30739</v>
      </c>
      <c r="H181" s="95" t="s">
        <v>903</v>
      </c>
      <c r="I181" s="96" t="s">
        <v>1910</v>
      </c>
      <c r="J181" s="78"/>
      <c r="K181" s="46">
        <f t="shared" si="9"/>
        <v>28500</v>
      </c>
      <c r="L181" s="78"/>
      <c r="M181" s="97">
        <v>28500</v>
      </c>
      <c r="O181" s="95" t="s">
        <v>788</v>
      </c>
      <c r="P181" s="96" t="s">
        <v>1879</v>
      </c>
      <c r="Q181" s="97">
        <v>6625890</v>
      </c>
      <c r="R181" s="97">
        <f t="shared" si="10"/>
        <v>3458017</v>
      </c>
      <c r="S181" s="97">
        <v>636691</v>
      </c>
      <c r="T181" s="97">
        <v>2821326</v>
      </c>
      <c r="V181" s="95" t="s">
        <v>797</v>
      </c>
      <c r="W181" s="96" t="s">
        <v>1882</v>
      </c>
      <c r="X181" s="97">
        <v>484620</v>
      </c>
      <c r="Y181" s="46">
        <f t="shared" si="11"/>
        <v>9525036</v>
      </c>
      <c r="Z181" s="97">
        <v>4415575</v>
      </c>
      <c r="AA181" s="97">
        <v>5109461</v>
      </c>
    </row>
    <row r="182" spans="1:27" ht="15">
      <c r="A182" s="95" t="s">
        <v>840</v>
      </c>
      <c r="B182" s="96" t="s">
        <v>1895</v>
      </c>
      <c r="C182" s="78"/>
      <c r="D182" s="97">
        <f t="shared" si="8"/>
        <v>127148</v>
      </c>
      <c r="E182" s="97">
        <v>58400</v>
      </c>
      <c r="F182" s="97">
        <v>68748</v>
      </c>
      <c r="H182" s="95" t="s">
        <v>906</v>
      </c>
      <c r="I182" s="96" t="s">
        <v>1911</v>
      </c>
      <c r="J182" s="78"/>
      <c r="K182" s="46">
        <f t="shared" si="9"/>
        <v>161371</v>
      </c>
      <c r="L182" s="78"/>
      <c r="M182" s="97">
        <v>161371</v>
      </c>
      <c r="O182" s="95" t="s">
        <v>791</v>
      </c>
      <c r="P182" s="96" t="s">
        <v>1880</v>
      </c>
      <c r="Q182" s="97">
        <v>51595202</v>
      </c>
      <c r="R182" s="97">
        <f t="shared" si="10"/>
        <v>14913438</v>
      </c>
      <c r="S182" s="97">
        <v>2842504</v>
      </c>
      <c r="T182" s="97">
        <v>12070934</v>
      </c>
      <c r="V182" s="95" t="s">
        <v>800</v>
      </c>
      <c r="W182" s="96" t="s">
        <v>1883</v>
      </c>
      <c r="X182" s="97">
        <v>992301</v>
      </c>
      <c r="Y182" s="46">
        <f t="shared" si="11"/>
        <v>2384933</v>
      </c>
      <c r="Z182" s="78"/>
      <c r="AA182" s="97">
        <v>2384933</v>
      </c>
    </row>
    <row r="183" spans="1:27" ht="15">
      <c r="A183" s="95" t="s">
        <v>843</v>
      </c>
      <c r="B183" s="96" t="s">
        <v>1896</v>
      </c>
      <c r="C183" s="78"/>
      <c r="D183" s="97">
        <f t="shared" si="8"/>
        <v>59583</v>
      </c>
      <c r="E183" s="78"/>
      <c r="F183" s="97">
        <v>59583</v>
      </c>
      <c r="H183" s="95" t="s">
        <v>911</v>
      </c>
      <c r="I183" s="96" t="s">
        <v>1912</v>
      </c>
      <c r="J183" s="78"/>
      <c r="K183" s="46">
        <f t="shared" si="9"/>
        <v>508234</v>
      </c>
      <c r="L183" s="78"/>
      <c r="M183" s="97">
        <v>508234</v>
      </c>
      <c r="O183" s="95" t="s">
        <v>794</v>
      </c>
      <c r="P183" s="96" t="s">
        <v>1881</v>
      </c>
      <c r="Q183" s="97">
        <v>18444513</v>
      </c>
      <c r="R183" s="97">
        <f t="shared" si="10"/>
        <v>4890920</v>
      </c>
      <c r="S183" s="97">
        <v>1699416</v>
      </c>
      <c r="T183" s="97">
        <v>3191504</v>
      </c>
      <c r="V183" s="95" t="s">
        <v>803</v>
      </c>
      <c r="W183" s="96" t="s">
        <v>1884</v>
      </c>
      <c r="X183" s="97">
        <v>290102</v>
      </c>
      <c r="Y183" s="46">
        <f t="shared" si="11"/>
        <v>166162</v>
      </c>
      <c r="Z183" s="78"/>
      <c r="AA183" s="97">
        <v>166162</v>
      </c>
    </row>
    <row r="184" spans="1:27" ht="15">
      <c r="A184" s="95" t="s">
        <v>846</v>
      </c>
      <c r="B184" s="96" t="s">
        <v>1897</v>
      </c>
      <c r="C184" s="78"/>
      <c r="D184" s="97">
        <f t="shared" si="8"/>
        <v>394614</v>
      </c>
      <c r="E184" s="97">
        <v>68900</v>
      </c>
      <c r="F184" s="97">
        <v>325714</v>
      </c>
      <c r="H184" s="95" t="s">
        <v>914</v>
      </c>
      <c r="I184" s="96" t="s">
        <v>2313</v>
      </c>
      <c r="J184" s="97">
        <v>26665</v>
      </c>
      <c r="K184" s="46">
        <f t="shared" si="9"/>
        <v>13022</v>
      </c>
      <c r="L184" s="78"/>
      <c r="M184" s="97">
        <v>13022</v>
      </c>
      <c r="O184" s="95" t="s">
        <v>797</v>
      </c>
      <c r="P184" s="96" t="s">
        <v>1882</v>
      </c>
      <c r="Q184" s="97">
        <v>27575384</v>
      </c>
      <c r="R184" s="97">
        <f t="shared" si="10"/>
        <v>7021612</v>
      </c>
      <c r="S184" s="97">
        <v>1673244</v>
      </c>
      <c r="T184" s="97">
        <v>5348368</v>
      </c>
      <c r="V184" s="95" t="s">
        <v>806</v>
      </c>
      <c r="W184" s="96" t="s">
        <v>1885</v>
      </c>
      <c r="X184" s="78"/>
      <c r="Y184" s="46">
        <f t="shared" si="11"/>
        <v>1</v>
      </c>
      <c r="Z184" s="78"/>
      <c r="AA184" s="97">
        <v>1</v>
      </c>
    </row>
    <row r="185" spans="1:27" ht="15">
      <c r="A185" s="95" t="s">
        <v>855</v>
      </c>
      <c r="B185" s="96" t="s">
        <v>1899</v>
      </c>
      <c r="C185" s="97">
        <v>266900</v>
      </c>
      <c r="D185" s="97">
        <f t="shared" si="8"/>
        <v>123635</v>
      </c>
      <c r="E185" s="78"/>
      <c r="F185" s="97">
        <v>123635</v>
      </c>
      <c r="H185" s="95" t="s">
        <v>917</v>
      </c>
      <c r="I185" s="96" t="s">
        <v>1913</v>
      </c>
      <c r="J185" s="78"/>
      <c r="K185" s="46">
        <f t="shared" si="9"/>
        <v>12600</v>
      </c>
      <c r="L185" s="78"/>
      <c r="M185" s="97">
        <v>12600</v>
      </c>
      <c r="O185" s="95" t="s">
        <v>800</v>
      </c>
      <c r="P185" s="96" t="s">
        <v>1883</v>
      </c>
      <c r="Q185" s="97">
        <v>4764255</v>
      </c>
      <c r="R185" s="97">
        <f t="shared" si="10"/>
        <v>3500135</v>
      </c>
      <c r="S185" s="97">
        <v>1814230</v>
      </c>
      <c r="T185" s="97">
        <v>1685905</v>
      </c>
      <c r="V185" s="95" t="s">
        <v>809</v>
      </c>
      <c r="W185" s="96" t="s">
        <v>1886</v>
      </c>
      <c r="X185" s="97">
        <v>1096551</v>
      </c>
      <c r="Y185" s="46">
        <f t="shared" si="11"/>
        <v>2418465</v>
      </c>
      <c r="Z185" s="78"/>
      <c r="AA185" s="97">
        <v>2418465</v>
      </c>
    </row>
    <row r="186" spans="1:27" ht="15">
      <c r="A186" s="95" t="s">
        <v>858</v>
      </c>
      <c r="B186" s="96" t="s">
        <v>1900</v>
      </c>
      <c r="C186" s="97">
        <v>470400</v>
      </c>
      <c r="D186" s="97">
        <f t="shared" si="8"/>
        <v>683833</v>
      </c>
      <c r="E186" s="97">
        <v>64903</v>
      </c>
      <c r="F186" s="97">
        <v>618930</v>
      </c>
      <c r="H186" s="95" t="s">
        <v>920</v>
      </c>
      <c r="I186" s="96" t="s">
        <v>1914</v>
      </c>
      <c r="J186" s="97">
        <v>16000</v>
      </c>
      <c r="K186" s="46">
        <f t="shared" si="9"/>
        <v>127500</v>
      </c>
      <c r="L186" s="78"/>
      <c r="M186" s="97">
        <v>127500</v>
      </c>
      <c r="O186" s="95" t="s">
        <v>803</v>
      </c>
      <c r="P186" s="96" t="s">
        <v>1884</v>
      </c>
      <c r="Q186" s="97">
        <v>2998316</v>
      </c>
      <c r="R186" s="97">
        <f t="shared" si="10"/>
        <v>1850372</v>
      </c>
      <c r="S186" s="97">
        <v>740525</v>
      </c>
      <c r="T186" s="97">
        <v>1109847</v>
      </c>
      <c r="V186" s="95" t="s">
        <v>812</v>
      </c>
      <c r="W186" s="96" t="s">
        <v>1887</v>
      </c>
      <c r="X186" s="78"/>
      <c r="Y186" s="46">
        <f t="shared" si="11"/>
        <v>472522</v>
      </c>
      <c r="Z186" s="78"/>
      <c r="AA186" s="97">
        <v>472522</v>
      </c>
    </row>
    <row r="187" spans="1:27" ht="15">
      <c r="A187" s="95" t="s">
        <v>862</v>
      </c>
      <c r="B187" s="96" t="s">
        <v>2312</v>
      </c>
      <c r="C187" s="78"/>
      <c r="D187" s="97">
        <f t="shared" si="8"/>
        <v>510265</v>
      </c>
      <c r="E187" s="78"/>
      <c r="F187" s="97">
        <v>510265</v>
      </c>
      <c r="H187" s="95" t="s">
        <v>923</v>
      </c>
      <c r="I187" s="96" t="s">
        <v>1915</v>
      </c>
      <c r="J187" s="97">
        <v>139506</v>
      </c>
      <c r="K187" s="46">
        <f t="shared" si="9"/>
        <v>201771</v>
      </c>
      <c r="L187" s="78"/>
      <c r="M187" s="97">
        <v>201771</v>
      </c>
      <c r="O187" s="95" t="s">
        <v>806</v>
      </c>
      <c r="P187" s="96" t="s">
        <v>1885</v>
      </c>
      <c r="Q187" s="97">
        <v>116001</v>
      </c>
      <c r="R187" s="97">
        <f t="shared" si="10"/>
        <v>585752</v>
      </c>
      <c r="S187" s="78"/>
      <c r="T187" s="97">
        <v>585752</v>
      </c>
      <c r="V187" s="95" t="s">
        <v>815</v>
      </c>
      <c r="W187" s="96" t="s">
        <v>1888</v>
      </c>
      <c r="X187" s="97">
        <v>173250</v>
      </c>
      <c r="Y187" s="46">
        <f t="shared" si="11"/>
        <v>191998</v>
      </c>
      <c r="Z187" s="78"/>
      <c r="AA187" s="97">
        <v>191998</v>
      </c>
    </row>
    <row r="188" spans="1:27" ht="15">
      <c r="A188" s="95" t="s">
        <v>865</v>
      </c>
      <c r="B188" s="96" t="s">
        <v>2297</v>
      </c>
      <c r="C188" s="78"/>
      <c r="D188" s="97">
        <f t="shared" si="8"/>
        <v>1697255</v>
      </c>
      <c r="E188" s="97">
        <v>126500</v>
      </c>
      <c r="F188" s="97">
        <v>1570755</v>
      </c>
      <c r="H188" s="95" t="s">
        <v>930</v>
      </c>
      <c r="I188" s="96" t="s">
        <v>1916</v>
      </c>
      <c r="J188" s="97">
        <v>922040</v>
      </c>
      <c r="K188" s="46">
        <f t="shared" si="9"/>
        <v>986775</v>
      </c>
      <c r="L188" s="78"/>
      <c r="M188" s="97">
        <v>986775</v>
      </c>
      <c r="O188" s="95" t="s">
        <v>809</v>
      </c>
      <c r="P188" s="96" t="s">
        <v>1886</v>
      </c>
      <c r="Q188" s="97">
        <v>763901</v>
      </c>
      <c r="R188" s="97">
        <f t="shared" si="10"/>
        <v>1692039</v>
      </c>
      <c r="S188" s="78"/>
      <c r="T188" s="97">
        <v>1692039</v>
      </c>
      <c r="V188" s="95" t="s">
        <v>819</v>
      </c>
      <c r="W188" s="96" t="s">
        <v>1889</v>
      </c>
      <c r="X188" s="97">
        <v>5603000</v>
      </c>
      <c r="Y188" s="46">
        <f t="shared" si="11"/>
        <v>11508518</v>
      </c>
      <c r="Z188" s="78"/>
      <c r="AA188" s="97">
        <v>11508518</v>
      </c>
    </row>
    <row r="189" spans="1:27" ht="15">
      <c r="A189" s="95" t="s">
        <v>868</v>
      </c>
      <c r="B189" s="96" t="s">
        <v>1901</v>
      </c>
      <c r="C189" s="78"/>
      <c r="D189" s="97">
        <f t="shared" si="8"/>
        <v>509654</v>
      </c>
      <c r="E189" s="97">
        <v>270500</v>
      </c>
      <c r="F189" s="97">
        <v>239154</v>
      </c>
      <c r="H189" s="95" t="s">
        <v>933</v>
      </c>
      <c r="I189" s="96" t="s">
        <v>1917</v>
      </c>
      <c r="J189" s="97">
        <v>22240</v>
      </c>
      <c r="K189" s="46">
        <f t="shared" si="9"/>
        <v>221903</v>
      </c>
      <c r="L189" s="78"/>
      <c r="M189" s="97">
        <v>221903</v>
      </c>
      <c r="O189" s="95" t="s">
        <v>812</v>
      </c>
      <c r="P189" s="96" t="s">
        <v>1887</v>
      </c>
      <c r="Q189" s="97">
        <v>10995594</v>
      </c>
      <c r="R189" s="97">
        <f t="shared" si="10"/>
        <v>2878818</v>
      </c>
      <c r="S189" s="97">
        <v>443850</v>
      </c>
      <c r="T189" s="97">
        <v>2434968</v>
      </c>
      <c r="V189" s="95" t="s">
        <v>822</v>
      </c>
      <c r="W189" s="96" t="s">
        <v>1890</v>
      </c>
      <c r="X189" s="97">
        <v>18500</v>
      </c>
      <c r="Y189" s="46">
        <f t="shared" si="11"/>
        <v>43050</v>
      </c>
      <c r="Z189" s="78"/>
      <c r="AA189" s="97">
        <v>43050</v>
      </c>
    </row>
    <row r="190" spans="1:27" ht="15">
      <c r="A190" s="95" t="s">
        <v>871</v>
      </c>
      <c r="B190" s="96" t="s">
        <v>1902</v>
      </c>
      <c r="C190" s="97">
        <v>6857523</v>
      </c>
      <c r="D190" s="97">
        <f t="shared" si="8"/>
        <v>1147547</v>
      </c>
      <c r="E190" s="97">
        <v>392121</v>
      </c>
      <c r="F190" s="97">
        <v>755426</v>
      </c>
      <c r="H190" s="95" t="s">
        <v>936</v>
      </c>
      <c r="I190" s="96" t="s">
        <v>1918</v>
      </c>
      <c r="J190" s="78"/>
      <c r="K190" s="46">
        <f t="shared" si="9"/>
        <v>113202</v>
      </c>
      <c r="L190" s="78"/>
      <c r="M190" s="97">
        <v>113202</v>
      </c>
      <c r="O190" s="95" t="s">
        <v>815</v>
      </c>
      <c r="P190" s="96" t="s">
        <v>1888</v>
      </c>
      <c r="Q190" s="97">
        <v>10750</v>
      </c>
      <c r="R190" s="97">
        <f t="shared" si="10"/>
        <v>270666</v>
      </c>
      <c r="S190" s="97">
        <v>56500</v>
      </c>
      <c r="T190" s="97">
        <v>214166</v>
      </c>
      <c r="V190" s="95" t="s">
        <v>825</v>
      </c>
      <c r="W190" s="96" t="s">
        <v>1891</v>
      </c>
      <c r="X190" s="97">
        <v>3403365</v>
      </c>
      <c r="Y190" s="46">
        <f t="shared" si="11"/>
        <v>2318498</v>
      </c>
      <c r="Z190" s="78"/>
      <c r="AA190" s="97">
        <v>2318498</v>
      </c>
    </row>
    <row r="191" spans="1:27" ht="15">
      <c r="A191" s="95" t="s">
        <v>877</v>
      </c>
      <c r="B191" s="96" t="s">
        <v>1904</v>
      </c>
      <c r="C191" s="78"/>
      <c r="D191" s="97">
        <f t="shared" si="8"/>
        <v>367272</v>
      </c>
      <c r="E191" s="97">
        <v>311800</v>
      </c>
      <c r="F191" s="97">
        <v>55472</v>
      </c>
      <c r="H191" s="95" t="s">
        <v>939</v>
      </c>
      <c r="I191" s="96" t="s">
        <v>1919</v>
      </c>
      <c r="J191" s="97">
        <v>30000</v>
      </c>
      <c r="K191" s="46">
        <f t="shared" si="9"/>
        <v>1464960</v>
      </c>
      <c r="L191" s="78"/>
      <c r="M191" s="97">
        <v>1464960</v>
      </c>
      <c r="O191" s="95" t="s">
        <v>819</v>
      </c>
      <c r="P191" s="96" t="s">
        <v>1889</v>
      </c>
      <c r="Q191" s="78"/>
      <c r="R191" s="97">
        <f t="shared" si="10"/>
        <v>4383240</v>
      </c>
      <c r="S191" s="97">
        <v>5000</v>
      </c>
      <c r="T191" s="97">
        <v>4378240</v>
      </c>
      <c r="V191" s="95" t="s">
        <v>828</v>
      </c>
      <c r="W191" s="96" t="s">
        <v>1892</v>
      </c>
      <c r="X191" s="97">
        <v>53400</v>
      </c>
      <c r="Y191" s="46">
        <f t="shared" si="11"/>
        <v>204931</v>
      </c>
      <c r="Z191" s="78"/>
      <c r="AA191" s="97">
        <v>204931</v>
      </c>
    </row>
    <row r="192" spans="1:27" ht="15">
      <c r="A192" s="95" t="s">
        <v>880</v>
      </c>
      <c r="B192" s="96" t="s">
        <v>1905</v>
      </c>
      <c r="C192" s="97">
        <v>1083000</v>
      </c>
      <c r="D192" s="97">
        <f t="shared" si="8"/>
        <v>132892</v>
      </c>
      <c r="E192" s="97">
        <v>35000</v>
      </c>
      <c r="F192" s="97">
        <v>97892</v>
      </c>
      <c r="H192" s="95" t="s">
        <v>942</v>
      </c>
      <c r="I192" s="96" t="s">
        <v>1920</v>
      </c>
      <c r="J192" s="78"/>
      <c r="K192" s="46">
        <f t="shared" si="9"/>
        <v>1239745</v>
      </c>
      <c r="L192" s="78"/>
      <c r="M192" s="97">
        <v>1239745</v>
      </c>
      <c r="O192" s="95" t="s">
        <v>822</v>
      </c>
      <c r="P192" s="96" t="s">
        <v>1890</v>
      </c>
      <c r="Q192" s="97">
        <v>110400</v>
      </c>
      <c r="R192" s="97">
        <f t="shared" si="10"/>
        <v>546755</v>
      </c>
      <c r="S192" s="97">
        <v>6000</v>
      </c>
      <c r="T192" s="97">
        <v>540755</v>
      </c>
      <c r="V192" s="95" t="s">
        <v>831</v>
      </c>
      <c r="W192" s="96" t="s">
        <v>2197</v>
      </c>
      <c r="X192" s="97">
        <v>27566</v>
      </c>
      <c r="Y192" s="46">
        <f t="shared" si="11"/>
        <v>3548342</v>
      </c>
      <c r="Z192" s="97">
        <v>53112</v>
      </c>
      <c r="AA192" s="97">
        <v>3495230</v>
      </c>
    </row>
    <row r="193" spans="1:27" ht="15">
      <c r="A193" s="95" t="s">
        <v>882</v>
      </c>
      <c r="B193" s="96" t="s">
        <v>2298</v>
      </c>
      <c r="C193" s="97">
        <v>1271575</v>
      </c>
      <c r="D193" s="97">
        <f t="shared" si="8"/>
        <v>600791</v>
      </c>
      <c r="E193" s="97">
        <v>161600</v>
      </c>
      <c r="F193" s="97">
        <v>439191</v>
      </c>
      <c r="H193" s="95" t="s">
        <v>945</v>
      </c>
      <c r="I193" s="96" t="s">
        <v>1893</v>
      </c>
      <c r="J193" s="97">
        <v>3156002</v>
      </c>
      <c r="K193" s="46">
        <f t="shared" si="9"/>
        <v>13239</v>
      </c>
      <c r="L193" s="78"/>
      <c r="M193" s="97">
        <v>13239</v>
      </c>
      <c r="O193" s="95" t="s">
        <v>825</v>
      </c>
      <c r="P193" s="96" t="s">
        <v>1891</v>
      </c>
      <c r="Q193" s="97">
        <v>107433</v>
      </c>
      <c r="R193" s="97">
        <f t="shared" si="10"/>
        <v>381885</v>
      </c>
      <c r="S193" s="97">
        <v>4000</v>
      </c>
      <c r="T193" s="97">
        <v>377885</v>
      </c>
      <c r="V193" s="95" t="s">
        <v>834</v>
      </c>
      <c r="W193" s="96" t="s">
        <v>1893</v>
      </c>
      <c r="X193" s="97">
        <v>5000</v>
      </c>
      <c r="Y193" s="46">
        <f t="shared" si="11"/>
        <v>136407</v>
      </c>
      <c r="Z193" s="78"/>
      <c r="AA193" s="97">
        <v>136407</v>
      </c>
    </row>
    <row r="194" spans="1:27" ht="15">
      <c r="A194" s="95" t="s">
        <v>888</v>
      </c>
      <c r="B194" s="96" t="s">
        <v>1906</v>
      </c>
      <c r="C194" s="78"/>
      <c r="D194" s="97">
        <f t="shared" si="8"/>
        <v>3741981</v>
      </c>
      <c r="E194" s="97">
        <v>2398051</v>
      </c>
      <c r="F194" s="97">
        <v>1343930</v>
      </c>
      <c r="H194" s="95" t="s">
        <v>947</v>
      </c>
      <c r="I194" s="96" t="s">
        <v>1921</v>
      </c>
      <c r="J194" s="97">
        <v>180000</v>
      </c>
      <c r="K194" s="46">
        <f t="shared" si="9"/>
        <v>738375</v>
      </c>
      <c r="L194" s="97">
        <v>122400</v>
      </c>
      <c r="M194" s="97">
        <v>615975</v>
      </c>
      <c r="O194" s="95" t="s">
        <v>828</v>
      </c>
      <c r="P194" s="96" t="s">
        <v>1892</v>
      </c>
      <c r="Q194" s="78"/>
      <c r="R194" s="97">
        <f t="shared" si="10"/>
        <v>259459</v>
      </c>
      <c r="S194" s="97">
        <v>41900</v>
      </c>
      <c r="T194" s="97">
        <v>217559</v>
      </c>
      <c r="V194" s="95" t="s">
        <v>837</v>
      </c>
      <c r="W194" s="96" t="s">
        <v>1894</v>
      </c>
      <c r="X194" s="97">
        <v>121382</v>
      </c>
      <c r="Y194" s="46">
        <f t="shared" si="11"/>
        <v>392364</v>
      </c>
      <c r="Z194" s="78"/>
      <c r="AA194" s="97">
        <v>392364</v>
      </c>
    </row>
    <row r="195" spans="1:27" ht="15">
      <c r="A195" s="95" t="s">
        <v>891</v>
      </c>
      <c r="B195" s="96" t="s">
        <v>1907</v>
      </c>
      <c r="C195" s="97">
        <v>40000</v>
      </c>
      <c r="D195" s="97">
        <f t="shared" si="8"/>
        <v>1636979</v>
      </c>
      <c r="E195" s="97">
        <v>267200</v>
      </c>
      <c r="F195" s="97">
        <v>1369779</v>
      </c>
      <c r="H195" s="95" t="s">
        <v>950</v>
      </c>
      <c r="I195" s="96" t="s">
        <v>2287</v>
      </c>
      <c r="J195" s="78"/>
      <c r="K195" s="46">
        <f t="shared" si="9"/>
        <v>432137</v>
      </c>
      <c r="L195" s="78"/>
      <c r="M195" s="97">
        <v>432137</v>
      </c>
      <c r="O195" s="95" t="s">
        <v>831</v>
      </c>
      <c r="P195" s="96" t="s">
        <v>2197</v>
      </c>
      <c r="Q195" s="97">
        <v>301158</v>
      </c>
      <c r="R195" s="97">
        <f t="shared" si="10"/>
        <v>168905</v>
      </c>
      <c r="S195" s="97">
        <v>1500</v>
      </c>
      <c r="T195" s="97">
        <v>167405</v>
      </c>
      <c r="V195" s="95" t="s">
        <v>840</v>
      </c>
      <c r="W195" s="96" t="s">
        <v>1895</v>
      </c>
      <c r="X195" s="78"/>
      <c r="Y195" s="46">
        <f t="shared" si="11"/>
        <v>2300</v>
      </c>
      <c r="Z195" s="78"/>
      <c r="AA195" s="97">
        <v>2300</v>
      </c>
    </row>
    <row r="196" spans="1:27" ht="15">
      <c r="A196" s="95" t="s">
        <v>894</v>
      </c>
      <c r="B196" s="96" t="s">
        <v>2213</v>
      </c>
      <c r="C196" s="97">
        <v>1585800</v>
      </c>
      <c r="D196" s="97">
        <f t="shared" si="8"/>
        <v>3433419</v>
      </c>
      <c r="E196" s="97">
        <v>1544250</v>
      </c>
      <c r="F196" s="97">
        <v>1889169</v>
      </c>
      <c r="H196" s="95" t="s">
        <v>953</v>
      </c>
      <c r="I196" s="96" t="s">
        <v>1922</v>
      </c>
      <c r="J196" s="78"/>
      <c r="K196" s="46">
        <f t="shared" si="9"/>
        <v>52800</v>
      </c>
      <c r="L196" s="78"/>
      <c r="M196" s="97">
        <v>52800</v>
      </c>
      <c r="O196" s="95" t="s">
        <v>834</v>
      </c>
      <c r="P196" s="96" t="s">
        <v>1893</v>
      </c>
      <c r="Q196" s="78"/>
      <c r="R196" s="97">
        <f t="shared" si="10"/>
        <v>75312</v>
      </c>
      <c r="S196" s="97">
        <v>29300</v>
      </c>
      <c r="T196" s="97">
        <v>46012</v>
      </c>
      <c r="V196" s="95" t="s">
        <v>843</v>
      </c>
      <c r="W196" s="96" t="s">
        <v>1896</v>
      </c>
      <c r="X196" s="97">
        <v>23520</v>
      </c>
      <c r="Y196" s="46">
        <f t="shared" si="11"/>
        <v>165160</v>
      </c>
      <c r="Z196" s="78"/>
      <c r="AA196" s="97">
        <v>165160</v>
      </c>
    </row>
    <row r="197" spans="1:27" ht="15">
      <c r="A197" s="95" t="s">
        <v>897</v>
      </c>
      <c r="B197" s="96" t="s">
        <v>1908</v>
      </c>
      <c r="C197" s="97">
        <v>1303200</v>
      </c>
      <c r="D197" s="97">
        <f t="shared" si="8"/>
        <v>4276877</v>
      </c>
      <c r="E197" s="97">
        <v>1293800</v>
      </c>
      <c r="F197" s="97">
        <v>2983077</v>
      </c>
      <c r="H197" s="95" t="s">
        <v>956</v>
      </c>
      <c r="I197" s="96" t="s">
        <v>1923</v>
      </c>
      <c r="J197" s="97">
        <v>41000</v>
      </c>
      <c r="K197" s="46">
        <f t="shared" si="9"/>
        <v>109531</v>
      </c>
      <c r="L197" s="78"/>
      <c r="M197" s="97">
        <v>109531</v>
      </c>
      <c r="O197" s="95" t="s">
        <v>837</v>
      </c>
      <c r="P197" s="96" t="s">
        <v>1894</v>
      </c>
      <c r="Q197" s="78"/>
      <c r="R197" s="97">
        <f t="shared" si="10"/>
        <v>199076</v>
      </c>
      <c r="S197" s="97">
        <v>500</v>
      </c>
      <c r="T197" s="97">
        <v>198576</v>
      </c>
      <c r="V197" s="95" t="s">
        <v>846</v>
      </c>
      <c r="W197" s="96" t="s">
        <v>1897</v>
      </c>
      <c r="X197" s="97">
        <v>402950</v>
      </c>
      <c r="Y197" s="46">
        <f t="shared" si="11"/>
        <v>62055722</v>
      </c>
      <c r="Z197" s="97">
        <v>56897360</v>
      </c>
      <c r="AA197" s="97">
        <v>5158362</v>
      </c>
    </row>
    <row r="198" spans="1:27" ht="15">
      <c r="A198" s="95" t="s">
        <v>900</v>
      </c>
      <c r="B198" s="96" t="s">
        <v>1909</v>
      </c>
      <c r="C198" s="97">
        <v>1524502</v>
      </c>
      <c r="D198" s="97">
        <f t="shared" si="8"/>
        <v>2291207</v>
      </c>
      <c r="E198" s="97">
        <v>16700</v>
      </c>
      <c r="F198" s="97">
        <v>2274507</v>
      </c>
      <c r="H198" s="95" t="s">
        <v>962</v>
      </c>
      <c r="I198" s="96" t="s">
        <v>1925</v>
      </c>
      <c r="J198" s="78"/>
      <c r="K198" s="46">
        <f t="shared" si="9"/>
        <v>39500</v>
      </c>
      <c r="L198" s="78"/>
      <c r="M198" s="97">
        <v>39500</v>
      </c>
      <c r="O198" s="95" t="s">
        <v>840</v>
      </c>
      <c r="P198" s="96" t="s">
        <v>1895</v>
      </c>
      <c r="Q198" s="97">
        <v>241000</v>
      </c>
      <c r="R198" s="97">
        <f t="shared" si="10"/>
        <v>730683</v>
      </c>
      <c r="S198" s="97">
        <v>326100</v>
      </c>
      <c r="T198" s="97">
        <v>404583</v>
      </c>
      <c r="V198" s="95" t="s">
        <v>849</v>
      </c>
      <c r="W198" s="96" t="s">
        <v>2311</v>
      </c>
      <c r="X198" s="78"/>
      <c r="Y198" s="46">
        <f t="shared" si="11"/>
        <v>25706</v>
      </c>
      <c r="Z198" s="78"/>
      <c r="AA198" s="97">
        <v>25706</v>
      </c>
    </row>
    <row r="199" spans="1:27" ht="15">
      <c r="A199" s="95" t="s">
        <v>903</v>
      </c>
      <c r="B199" s="96" t="s">
        <v>1910</v>
      </c>
      <c r="C199" s="97">
        <v>1274001</v>
      </c>
      <c r="D199" s="97">
        <f aca="true" t="shared" si="12" ref="D199:D262">E199+F199</f>
        <v>493189</v>
      </c>
      <c r="E199" s="97">
        <v>152600</v>
      </c>
      <c r="F199" s="97">
        <v>340589</v>
      </c>
      <c r="H199" s="95" t="s">
        <v>965</v>
      </c>
      <c r="I199" s="96" t="s">
        <v>1926</v>
      </c>
      <c r="J199" s="78"/>
      <c r="K199" s="46">
        <f aca="true" t="shared" si="13" ref="K199:K262">L199+M199</f>
        <v>21323</v>
      </c>
      <c r="L199" s="78"/>
      <c r="M199" s="97">
        <v>21323</v>
      </c>
      <c r="O199" s="95" t="s">
        <v>843</v>
      </c>
      <c r="P199" s="96" t="s">
        <v>1896</v>
      </c>
      <c r="Q199" s="97">
        <v>401088</v>
      </c>
      <c r="R199" s="97">
        <f aca="true" t="shared" si="14" ref="R199:R262">S199+T199</f>
        <v>661489</v>
      </c>
      <c r="S199" s="97">
        <v>350</v>
      </c>
      <c r="T199" s="97">
        <v>661139</v>
      </c>
      <c r="V199" s="95" t="s">
        <v>852</v>
      </c>
      <c r="W199" s="96" t="s">
        <v>1898</v>
      </c>
      <c r="X199" s="97">
        <v>78000</v>
      </c>
      <c r="Y199" s="46">
        <f aca="true" t="shared" si="15" ref="Y199:Y262">Z199+AA199</f>
        <v>207020</v>
      </c>
      <c r="Z199" s="78"/>
      <c r="AA199" s="97">
        <v>207020</v>
      </c>
    </row>
    <row r="200" spans="1:27" ht="15">
      <c r="A200" s="95" t="s">
        <v>906</v>
      </c>
      <c r="B200" s="96" t="s">
        <v>1911</v>
      </c>
      <c r="C200" s="78"/>
      <c r="D200" s="97">
        <f t="shared" si="12"/>
        <v>848119</v>
      </c>
      <c r="E200" s="97">
        <v>134100</v>
      </c>
      <c r="F200" s="97">
        <v>714019</v>
      </c>
      <c r="H200" s="95" t="s">
        <v>968</v>
      </c>
      <c r="I200" s="96" t="s">
        <v>1927</v>
      </c>
      <c r="J200" s="78"/>
      <c r="K200" s="46">
        <f t="shared" si="13"/>
        <v>10200</v>
      </c>
      <c r="L200" s="78"/>
      <c r="M200" s="97">
        <v>10200</v>
      </c>
      <c r="O200" s="95" t="s">
        <v>846</v>
      </c>
      <c r="P200" s="96" t="s">
        <v>1897</v>
      </c>
      <c r="Q200" s="97">
        <v>1221250</v>
      </c>
      <c r="R200" s="97">
        <f t="shared" si="14"/>
        <v>3699882</v>
      </c>
      <c r="S200" s="97">
        <v>300450</v>
      </c>
      <c r="T200" s="97">
        <v>3399432</v>
      </c>
      <c r="V200" s="95" t="s">
        <v>855</v>
      </c>
      <c r="W200" s="96" t="s">
        <v>1899</v>
      </c>
      <c r="X200" s="97">
        <v>246200</v>
      </c>
      <c r="Y200" s="46">
        <f t="shared" si="15"/>
        <v>11024466</v>
      </c>
      <c r="Z200" s="97">
        <v>1013200</v>
      </c>
      <c r="AA200" s="97">
        <v>10011266</v>
      </c>
    </row>
    <row r="201" spans="1:27" ht="15">
      <c r="A201" s="95" t="s">
        <v>911</v>
      </c>
      <c r="B201" s="96" t="s">
        <v>1912</v>
      </c>
      <c r="C201" s="78"/>
      <c r="D201" s="97">
        <f t="shared" si="12"/>
        <v>280688</v>
      </c>
      <c r="E201" s="97">
        <v>1450</v>
      </c>
      <c r="F201" s="97">
        <v>279238</v>
      </c>
      <c r="H201" s="95" t="s">
        <v>971</v>
      </c>
      <c r="I201" s="96" t="s">
        <v>1928</v>
      </c>
      <c r="J201" s="97">
        <v>28000</v>
      </c>
      <c r="K201" s="46">
        <f t="shared" si="13"/>
        <v>2000</v>
      </c>
      <c r="L201" s="78"/>
      <c r="M201" s="97">
        <v>2000</v>
      </c>
      <c r="O201" s="95" t="s">
        <v>849</v>
      </c>
      <c r="P201" s="96" t="s">
        <v>2311</v>
      </c>
      <c r="Q201" s="78"/>
      <c r="R201" s="97">
        <f t="shared" si="14"/>
        <v>18526</v>
      </c>
      <c r="S201" s="78"/>
      <c r="T201" s="97">
        <v>18526</v>
      </c>
      <c r="V201" s="95" t="s">
        <v>858</v>
      </c>
      <c r="W201" s="96" t="s">
        <v>1900</v>
      </c>
      <c r="X201" s="97">
        <v>20644983</v>
      </c>
      <c r="Y201" s="46">
        <f t="shared" si="15"/>
        <v>21616017</v>
      </c>
      <c r="Z201" s="97">
        <v>4813162</v>
      </c>
      <c r="AA201" s="97">
        <v>16802855</v>
      </c>
    </row>
    <row r="202" spans="1:27" ht="15">
      <c r="A202" s="95" t="s">
        <v>914</v>
      </c>
      <c r="B202" s="96" t="s">
        <v>2313</v>
      </c>
      <c r="C202" s="97">
        <v>16600</v>
      </c>
      <c r="D202" s="97">
        <f t="shared" si="12"/>
        <v>1171031</v>
      </c>
      <c r="E202" s="97">
        <v>276300</v>
      </c>
      <c r="F202" s="97">
        <v>894731</v>
      </c>
      <c r="H202" s="95" t="s">
        <v>974</v>
      </c>
      <c r="I202" s="96" t="s">
        <v>2198</v>
      </c>
      <c r="J202" s="78"/>
      <c r="K202" s="46">
        <f t="shared" si="13"/>
        <v>113442</v>
      </c>
      <c r="L202" s="78"/>
      <c r="M202" s="97">
        <v>113442</v>
      </c>
      <c r="O202" s="95" t="s">
        <v>852</v>
      </c>
      <c r="P202" s="96" t="s">
        <v>1898</v>
      </c>
      <c r="Q202" s="97">
        <v>591210</v>
      </c>
      <c r="R202" s="97">
        <f t="shared" si="14"/>
        <v>62000</v>
      </c>
      <c r="S202" s="78"/>
      <c r="T202" s="97">
        <v>62000</v>
      </c>
      <c r="V202" s="95" t="s">
        <v>862</v>
      </c>
      <c r="W202" s="96" t="s">
        <v>2312</v>
      </c>
      <c r="X202" s="97">
        <v>638000</v>
      </c>
      <c r="Y202" s="46">
        <f t="shared" si="15"/>
        <v>10527987</v>
      </c>
      <c r="Z202" s="97">
        <v>246000</v>
      </c>
      <c r="AA202" s="97">
        <v>10281987</v>
      </c>
    </row>
    <row r="203" spans="1:27" ht="15">
      <c r="A203" s="95" t="s">
        <v>917</v>
      </c>
      <c r="B203" s="96" t="s">
        <v>1913</v>
      </c>
      <c r="C203" s="78"/>
      <c r="D203" s="97">
        <f t="shared" si="12"/>
        <v>475756</v>
      </c>
      <c r="E203" s="97">
        <v>96300</v>
      </c>
      <c r="F203" s="97">
        <v>379456</v>
      </c>
      <c r="H203" s="95" t="s">
        <v>977</v>
      </c>
      <c r="I203" s="96" t="s">
        <v>1813</v>
      </c>
      <c r="J203" s="78"/>
      <c r="K203" s="46">
        <f t="shared" si="13"/>
        <v>2603997</v>
      </c>
      <c r="L203" s="78"/>
      <c r="M203" s="97">
        <v>2603997</v>
      </c>
      <c r="O203" s="95" t="s">
        <v>855</v>
      </c>
      <c r="P203" s="96" t="s">
        <v>1899</v>
      </c>
      <c r="Q203" s="97">
        <v>317907</v>
      </c>
      <c r="R203" s="97">
        <f t="shared" si="14"/>
        <v>612474</v>
      </c>
      <c r="S203" s="97">
        <v>54300</v>
      </c>
      <c r="T203" s="97">
        <v>558174</v>
      </c>
      <c r="V203" s="95" t="s">
        <v>865</v>
      </c>
      <c r="W203" s="96" t="s">
        <v>2297</v>
      </c>
      <c r="X203" s="97">
        <v>14000</v>
      </c>
      <c r="Y203" s="46">
        <f t="shared" si="15"/>
        <v>5838256</v>
      </c>
      <c r="Z203" s="97">
        <v>94500</v>
      </c>
      <c r="AA203" s="97">
        <v>5743756</v>
      </c>
    </row>
    <row r="204" spans="1:27" ht="15">
      <c r="A204" s="95" t="s">
        <v>920</v>
      </c>
      <c r="B204" s="96" t="s">
        <v>1914</v>
      </c>
      <c r="C204" s="78"/>
      <c r="D204" s="97">
        <f t="shared" si="12"/>
        <v>2546338</v>
      </c>
      <c r="E204" s="97">
        <v>348800</v>
      </c>
      <c r="F204" s="97">
        <v>2197538</v>
      </c>
      <c r="H204" s="95" t="s">
        <v>982</v>
      </c>
      <c r="I204" s="96" t="s">
        <v>1930</v>
      </c>
      <c r="J204" s="97">
        <v>6900</v>
      </c>
      <c r="K204" s="46">
        <f t="shared" si="13"/>
        <v>2489684</v>
      </c>
      <c r="L204" s="78"/>
      <c r="M204" s="97">
        <v>2489684</v>
      </c>
      <c r="O204" s="95" t="s">
        <v>858</v>
      </c>
      <c r="P204" s="96" t="s">
        <v>1900</v>
      </c>
      <c r="Q204" s="97">
        <v>2107060</v>
      </c>
      <c r="R204" s="97">
        <f t="shared" si="14"/>
        <v>4258282</v>
      </c>
      <c r="S204" s="97">
        <v>343825</v>
      </c>
      <c r="T204" s="97">
        <v>3914457</v>
      </c>
      <c r="V204" s="95" t="s">
        <v>868</v>
      </c>
      <c r="W204" s="96" t="s">
        <v>1901</v>
      </c>
      <c r="X204" s="78"/>
      <c r="Y204" s="46">
        <f t="shared" si="15"/>
        <v>616567</v>
      </c>
      <c r="Z204" s="78"/>
      <c r="AA204" s="97">
        <v>616567</v>
      </c>
    </row>
    <row r="205" spans="1:27" ht="15">
      <c r="A205" s="95" t="s">
        <v>923</v>
      </c>
      <c r="B205" s="96" t="s">
        <v>1915</v>
      </c>
      <c r="C205" s="97">
        <v>37530</v>
      </c>
      <c r="D205" s="97">
        <f t="shared" si="12"/>
        <v>1756328</v>
      </c>
      <c r="E205" s="97">
        <v>73926</v>
      </c>
      <c r="F205" s="97">
        <v>1682402</v>
      </c>
      <c r="H205" s="95" t="s">
        <v>988</v>
      </c>
      <c r="I205" s="96" t="s">
        <v>1932</v>
      </c>
      <c r="J205" s="78"/>
      <c r="K205" s="46">
        <f t="shared" si="13"/>
        <v>569764</v>
      </c>
      <c r="L205" s="78"/>
      <c r="M205" s="97">
        <v>569764</v>
      </c>
      <c r="O205" s="95" t="s">
        <v>862</v>
      </c>
      <c r="P205" s="96" t="s">
        <v>2312</v>
      </c>
      <c r="Q205" s="97">
        <v>890000</v>
      </c>
      <c r="R205" s="97">
        <f t="shared" si="14"/>
        <v>7044775</v>
      </c>
      <c r="S205" s="97">
        <v>511000</v>
      </c>
      <c r="T205" s="97">
        <v>6533775</v>
      </c>
      <c r="V205" s="95" t="s">
        <v>871</v>
      </c>
      <c r="W205" s="96" t="s">
        <v>1902</v>
      </c>
      <c r="X205" s="97">
        <v>25000</v>
      </c>
      <c r="Y205" s="46">
        <f t="shared" si="15"/>
        <v>466308</v>
      </c>
      <c r="Z205" s="78"/>
      <c r="AA205" s="97">
        <v>466308</v>
      </c>
    </row>
    <row r="206" spans="1:27" ht="15">
      <c r="A206" s="95" t="s">
        <v>930</v>
      </c>
      <c r="B206" s="96" t="s">
        <v>1916</v>
      </c>
      <c r="C206" s="97">
        <v>22300</v>
      </c>
      <c r="D206" s="97">
        <f t="shared" si="12"/>
        <v>961893</v>
      </c>
      <c r="E206" s="97">
        <v>66600</v>
      </c>
      <c r="F206" s="97">
        <v>895293</v>
      </c>
      <c r="H206" s="95" t="s">
        <v>991</v>
      </c>
      <c r="I206" s="96" t="s">
        <v>1933</v>
      </c>
      <c r="J206" s="78"/>
      <c r="K206" s="46">
        <f t="shared" si="13"/>
        <v>500</v>
      </c>
      <c r="L206" s="78"/>
      <c r="M206" s="97">
        <v>500</v>
      </c>
      <c r="O206" s="95" t="s">
        <v>865</v>
      </c>
      <c r="P206" s="96" t="s">
        <v>2297</v>
      </c>
      <c r="Q206" s="97">
        <v>2447400</v>
      </c>
      <c r="R206" s="97">
        <f t="shared" si="14"/>
        <v>15996377</v>
      </c>
      <c r="S206" s="97">
        <v>1816345</v>
      </c>
      <c r="T206" s="97">
        <v>14180032</v>
      </c>
      <c r="V206" s="95" t="s">
        <v>874</v>
      </c>
      <c r="W206" s="96" t="s">
        <v>1903</v>
      </c>
      <c r="X206" s="97">
        <v>27145042</v>
      </c>
      <c r="Y206" s="46">
        <f t="shared" si="15"/>
        <v>2862811</v>
      </c>
      <c r="Z206" s="78"/>
      <c r="AA206" s="97">
        <v>2862811</v>
      </c>
    </row>
    <row r="207" spans="1:27" ht="15">
      <c r="A207" s="95" t="s">
        <v>933</v>
      </c>
      <c r="B207" s="96" t="s">
        <v>1917</v>
      </c>
      <c r="C207" s="97">
        <v>378000</v>
      </c>
      <c r="D207" s="97">
        <f t="shared" si="12"/>
        <v>378074</v>
      </c>
      <c r="E207" s="78"/>
      <c r="F207" s="97">
        <v>378074</v>
      </c>
      <c r="H207" s="95" t="s">
        <v>994</v>
      </c>
      <c r="I207" s="96" t="s">
        <v>1934</v>
      </c>
      <c r="J207" s="78"/>
      <c r="K207" s="46">
        <f t="shared" si="13"/>
        <v>719210</v>
      </c>
      <c r="L207" s="78"/>
      <c r="M207" s="97">
        <v>719210</v>
      </c>
      <c r="O207" s="95" t="s">
        <v>868</v>
      </c>
      <c r="P207" s="96" t="s">
        <v>1901</v>
      </c>
      <c r="Q207" s="97">
        <v>570501</v>
      </c>
      <c r="R207" s="97">
        <f t="shared" si="14"/>
        <v>3158167</v>
      </c>
      <c r="S207" s="97">
        <v>500400</v>
      </c>
      <c r="T207" s="97">
        <v>2657767</v>
      </c>
      <c r="V207" s="95" t="s">
        <v>880</v>
      </c>
      <c r="W207" s="96" t="s">
        <v>1905</v>
      </c>
      <c r="X207" s="97">
        <v>961600</v>
      </c>
      <c r="Y207" s="46">
        <f t="shared" si="15"/>
        <v>10731329</v>
      </c>
      <c r="Z207" s="97">
        <v>1064000</v>
      </c>
      <c r="AA207" s="97">
        <v>9667329</v>
      </c>
    </row>
    <row r="208" spans="1:27" ht="15">
      <c r="A208" s="95" t="s">
        <v>936</v>
      </c>
      <c r="B208" s="96" t="s">
        <v>1918</v>
      </c>
      <c r="C208" s="97">
        <v>214500</v>
      </c>
      <c r="D208" s="97">
        <f t="shared" si="12"/>
        <v>35600</v>
      </c>
      <c r="E208" s="97">
        <v>35600</v>
      </c>
      <c r="F208" s="78"/>
      <c r="H208" s="95" t="s">
        <v>998</v>
      </c>
      <c r="I208" s="96" t="s">
        <v>1935</v>
      </c>
      <c r="J208" s="97">
        <v>1990000</v>
      </c>
      <c r="K208" s="46">
        <f t="shared" si="13"/>
        <v>2091306</v>
      </c>
      <c r="L208" s="78"/>
      <c r="M208" s="97">
        <v>2091306</v>
      </c>
      <c r="O208" s="95" t="s">
        <v>871</v>
      </c>
      <c r="P208" s="96" t="s">
        <v>1902</v>
      </c>
      <c r="Q208" s="97">
        <v>9210869</v>
      </c>
      <c r="R208" s="97">
        <f t="shared" si="14"/>
        <v>10123308</v>
      </c>
      <c r="S208" s="97">
        <v>1648222</v>
      </c>
      <c r="T208" s="97">
        <v>8475086</v>
      </c>
      <c r="V208" s="95" t="s">
        <v>882</v>
      </c>
      <c r="W208" s="96" t="s">
        <v>2298</v>
      </c>
      <c r="X208" s="78"/>
      <c r="Y208" s="46">
        <f t="shared" si="15"/>
        <v>2068923</v>
      </c>
      <c r="Z208" s="97">
        <v>79000</v>
      </c>
      <c r="AA208" s="97">
        <v>1989923</v>
      </c>
    </row>
    <row r="209" spans="1:27" ht="15">
      <c r="A209" s="95" t="s">
        <v>939</v>
      </c>
      <c r="B209" s="96" t="s">
        <v>1919</v>
      </c>
      <c r="C209" s="97">
        <v>1000</v>
      </c>
      <c r="D209" s="97">
        <f t="shared" si="12"/>
        <v>615305</v>
      </c>
      <c r="E209" s="78"/>
      <c r="F209" s="97">
        <v>615305</v>
      </c>
      <c r="H209" s="95" t="s">
        <v>1004</v>
      </c>
      <c r="I209" s="96" t="s">
        <v>1936</v>
      </c>
      <c r="J209" s="78"/>
      <c r="K209" s="46">
        <f t="shared" si="13"/>
        <v>162501</v>
      </c>
      <c r="L209" s="78"/>
      <c r="M209" s="97">
        <v>162501</v>
      </c>
      <c r="O209" s="95" t="s">
        <v>874</v>
      </c>
      <c r="P209" s="96" t="s">
        <v>1903</v>
      </c>
      <c r="Q209" s="97">
        <v>19049640</v>
      </c>
      <c r="R209" s="97">
        <f t="shared" si="14"/>
        <v>20431105</v>
      </c>
      <c r="S209" s="78"/>
      <c r="T209" s="97">
        <v>20431105</v>
      </c>
      <c r="V209" s="95" t="s">
        <v>885</v>
      </c>
      <c r="W209" s="96" t="s">
        <v>2299</v>
      </c>
      <c r="X209" s="97">
        <v>1469000</v>
      </c>
      <c r="Y209" s="46">
        <f t="shared" si="15"/>
        <v>1832834</v>
      </c>
      <c r="Z209" s="97">
        <v>40500</v>
      </c>
      <c r="AA209" s="97">
        <v>1792334</v>
      </c>
    </row>
    <row r="210" spans="1:27" ht="15">
      <c r="A210" s="95" t="s">
        <v>942</v>
      </c>
      <c r="B210" s="96" t="s">
        <v>1920</v>
      </c>
      <c r="C210" s="97">
        <v>219235</v>
      </c>
      <c r="D210" s="97">
        <f t="shared" si="12"/>
        <v>420347</v>
      </c>
      <c r="E210" s="78"/>
      <c r="F210" s="97">
        <v>420347</v>
      </c>
      <c r="H210" s="95" t="s">
        <v>1007</v>
      </c>
      <c r="I210" s="96" t="s">
        <v>1937</v>
      </c>
      <c r="J210" s="97">
        <v>50000</v>
      </c>
      <c r="K210" s="46">
        <f t="shared" si="13"/>
        <v>72830</v>
      </c>
      <c r="L210" s="78"/>
      <c r="M210" s="97">
        <v>72830</v>
      </c>
      <c r="O210" s="95" t="s">
        <v>877</v>
      </c>
      <c r="P210" s="96" t="s">
        <v>1904</v>
      </c>
      <c r="Q210" s="97">
        <v>81400</v>
      </c>
      <c r="R210" s="97">
        <f t="shared" si="14"/>
        <v>2849511</v>
      </c>
      <c r="S210" s="97">
        <v>1532600</v>
      </c>
      <c r="T210" s="97">
        <v>1316911</v>
      </c>
      <c r="V210" s="95" t="s">
        <v>888</v>
      </c>
      <c r="W210" s="96" t="s">
        <v>1906</v>
      </c>
      <c r="X210" s="97">
        <v>1677388</v>
      </c>
      <c r="Y210" s="46">
        <f t="shared" si="15"/>
        <v>16033879</v>
      </c>
      <c r="Z210" s="97">
        <v>32250</v>
      </c>
      <c r="AA210" s="97">
        <v>16001629</v>
      </c>
    </row>
    <row r="211" spans="1:27" ht="15">
      <c r="A211" s="95" t="s">
        <v>945</v>
      </c>
      <c r="B211" s="96" t="s">
        <v>1893</v>
      </c>
      <c r="C211" s="78"/>
      <c r="D211" s="97">
        <f t="shared" si="12"/>
        <v>239502</v>
      </c>
      <c r="E211" s="78"/>
      <c r="F211" s="97">
        <v>239502</v>
      </c>
      <c r="H211" s="95" t="s">
        <v>1010</v>
      </c>
      <c r="I211" s="96" t="s">
        <v>1938</v>
      </c>
      <c r="J211" s="78"/>
      <c r="K211" s="46">
        <f t="shared" si="13"/>
        <v>1614909</v>
      </c>
      <c r="L211" s="78"/>
      <c r="M211" s="97">
        <v>1614909</v>
      </c>
      <c r="O211" s="95" t="s">
        <v>880</v>
      </c>
      <c r="P211" s="96" t="s">
        <v>1905</v>
      </c>
      <c r="Q211" s="97">
        <v>5692334</v>
      </c>
      <c r="R211" s="97">
        <f t="shared" si="14"/>
        <v>2032003</v>
      </c>
      <c r="S211" s="97">
        <v>667414</v>
      </c>
      <c r="T211" s="97">
        <v>1364589</v>
      </c>
      <c r="V211" s="95" t="s">
        <v>891</v>
      </c>
      <c r="W211" s="96" t="s">
        <v>1907</v>
      </c>
      <c r="X211" s="97">
        <v>2752500</v>
      </c>
      <c r="Y211" s="46">
        <f t="shared" si="15"/>
        <v>6991897</v>
      </c>
      <c r="Z211" s="97">
        <v>6457504</v>
      </c>
      <c r="AA211" s="97">
        <v>534393</v>
      </c>
    </row>
    <row r="212" spans="1:27" ht="15">
      <c r="A212" s="95" t="s">
        <v>947</v>
      </c>
      <c r="B212" s="96" t="s">
        <v>1921</v>
      </c>
      <c r="C212" s="97">
        <v>354693</v>
      </c>
      <c r="D212" s="97">
        <f t="shared" si="12"/>
        <v>309647</v>
      </c>
      <c r="E212" s="97">
        <v>124968</v>
      </c>
      <c r="F212" s="97">
        <v>184679</v>
      </c>
      <c r="H212" s="95" t="s">
        <v>1013</v>
      </c>
      <c r="I212" s="96" t="s">
        <v>1939</v>
      </c>
      <c r="J212" s="78"/>
      <c r="K212" s="46">
        <f t="shared" si="13"/>
        <v>17483969</v>
      </c>
      <c r="L212" s="78"/>
      <c r="M212" s="97">
        <v>17483969</v>
      </c>
      <c r="O212" s="95" t="s">
        <v>882</v>
      </c>
      <c r="P212" s="96" t="s">
        <v>2298</v>
      </c>
      <c r="Q212" s="97">
        <v>1335575</v>
      </c>
      <c r="R212" s="97">
        <f t="shared" si="14"/>
        <v>9168891</v>
      </c>
      <c r="S212" s="97">
        <v>2296135</v>
      </c>
      <c r="T212" s="97">
        <v>6872756</v>
      </c>
      <c r="V212" s="95" t="s">
        <v>894</v>
      </c>
      <c r="W212" s="96" t="s">
        <v>2213</v>
      </c>
      <c r="X212" s="97">
        <v>12268208</v>
      </c>
      <c r="Y212" s="46">
        <f t="shared" si="15"/>
        <v>40300787</v>
      </c>
      <c r="Z212" s="97">
        <v>6956552</v>
      </c>
      <c r="AA212" s="97">
        <v>33344235</v>
      </c>
    </row>
    <row r="213" spans="1:27" ht="15">
      <c r="A213" s="95" t="s">
        <v>950</v>
      </c>
      <c r="B213" s="96" t="s">
        <v>2287</v>
      </c>
      <c r="C213" s="97">
        <v>15000</v>
      </c>
      <c r="D213" s="97">
        <f t="shared" si="12"/>
        <v>252646</v>
      </c>
      <c r="E213" s="78"/>
      <c r="F213" s="97">
        <v>252646</v>
      </c>
      <c r="H213" s="95" t="s">
        <v>1016</v>
      </c>
      <c r="I213" s="96" t="s">
        <v>1940</v>
      </c>
      <c r="J213" s="97">
        <v>2626800</v>
      </c>
      <c r="K213" s="46">
        <f t="shared" si="13"/>
        <v>63350</v>
      </c>
      <c r="L213" s="78"/>
      <c r="M213" s="97">
        <v>63350</v>
      </c>
      <c r="O213" s="95" t="s">
        <v>885</v>
      </c>
      <c r="P213" s="96" t="s">
        <v>2299</v>
      </c>
      <c r="Q213" s="78"/>
      <c r="R213" s="97">
        <f t="shared" si="14"/>
        <v>9240331</v>
      </c>
      <c r="S213" s="97">
        <v>22000</v>
      </c>
      <c r="T213" s="97">
        <v>9218331</v>
      </c>
      <c r="V213" s="95" t="s">
        <v>897</v>
      </c>
      <c r="W213" s="96" t="s">
        <v>1908</v>
      </c>
      <c r="X213" s="97">
        <v>23928370</v>
      </c>
      <c r="Y213" s="46">
        <f t="shared" si="15"/>
        <v>16914536</v>
      </c>
      <c r="Z213" s="97">
        <v>7086746</v>
      </c>
      <c r="AA213" s="97">
        <v>9827790</v>
      </c>
    </row>
    <row r="214" spans="1:27" ht="15">
      <c r="A214" s="95" t="s">
        <v>953</v>
      </c>
      <c r="B214" s="96" t="s">
        <v>1922</v>
      </c>
      <c r="C214" s="97">
        <v>118500</v>
      </c>
      <c r="D214" s="97">
        <f t="shared" si="12"/>
        <v>604675</v>
      </c>
      <c r="E214" s="97">
        <v>93100</v>
      </c>
      <c r="F214" s="97">
        <v>511575</v>
      </c>
      <c r="H214" s="95" t="s">
        <v>1019</v>
      </c>
      <c r="I214" s="96" t="s">
        <v>1941</v>
      </c>
      <c r="J214" s="97">
        <v>1330000</v>
      </c>
      <c r="K214" s="46">
        <f t="shared" si="13"/>
        <v>4433282</v>
      </c>
      <c r="L214" s="78"/>
      <c r="M214" s="97">
        <v>4433282</v>
      </c>
      <c r="O214" s="95" t="s">
        <v>888</v>
      </c>
      <c r="P214" s="96" t="s">
        <v>1906</v>
      </c>
      <c r="Q214" s="97">
        <v>9635511</v>
      </c>
      <c r="R214" s="97">
        <f t="shared" si="14"/>
        <v>27049916</v>
      </c>
      <c r="S214" s="97">
        <v>16848188</v>
      </c>
      <c r="T214" s="97">
        <v>10201728</v>
      </c>
      <c r="V214" s="95" t="s">
        <v>900</v>
      </c>
      <c r="W214" s="96" t="s">
        <v>1909</v>
      </c>
      <c r="X214" s="97">
        <v>32969830</v>
      </c>
      <c r="Y214" s="46">
        <f t="shared" si="15"/>
        <v>145723529</v>
      </c>
      <c r="Z214" s="97">
        <v>6541976</v>
      </c>
      <c r="AA214" s="97">
        <v>139181553</v>
      </c>
    </row>
    <row r="215" spans="1:27" ht="15">
      <c r="A215" s="95" t="s">
        <v>956</v>
      </c>
      <c r="B215" s="96" t="s">
        <v>1923</v>
      </c>
      <c r="C215" s="97">
        <v>335131</v>
      </c>
      <c r="D215" s="97">
        <f t="shared" si="12"/>
        <v>1167504</v>
      </c>
      <c r="E215" s="97">
        <v>69365</v>
      </c>
      <c r="F215" s="97">
        <v>1098139</v>
      </c>
      <c r="H215" s="95" t="s">
        <v>1022</v>
      </c>
      <c r="I215" s="96" t="s">
        <v>1942</v>
      </c>
      <c r="J215" s="78"/>
      <c r="K215" s="46">
        <f t="shared" si="13"/>
        <v>4248531</v>
      </c>
      <c r="L215" s="97">
        <v>80000</v>
      </c>
      <c r="M215" s="97">
        <v>4168531</v>
      </c>
      <c r="O215" s="95" t="s">
        <v>891</v>
      </c>
      <c r="P215" s="96" t="s">
        <v>1907</v>
      </c>
      <c r="Q215" s="97">
        <v>904300</v>
      </c>
      <c r="R215" s="97">
        <f t="shared" si="14"/>
        <v>19867234</v>
      </c>
      <c r="S215" s="97">
        <v>2801440</v>
      </c>
      <c r="T215" s="97">
        <v>17065794</v>
      </c>
      <c r="V215" s="95" t="s">
        <v>903</v>
      </c>
      <c r="W215" s="96" t="s">
        <v>1910</v>
      </c>
      <c r="X215" s="78"/>
      <c r="Y215" s="46">
        <f t="shared" si="15"/>
        <v>132424</v>
      </c>
      <c r="Z215" s="78"/>
      <c r="AA215" s="97">
        <v>132424</v>
      </c>
    </row>
    <row r="216" spans="1:27" ht="15">
      <c r="A216" s="95" t="s">
        <v>959</v>
      </c>
      <c r="B216" s="96" t="s">
        <v>1924</v>
      </c>
      <c r="C216" s="78"/>
      <c r="D216" s="97">
        <f t="shared" si="12"/>
        <v>99350</v>
      </c>
      <c r="E216" s="78"/>
      <c r="F216" s="97">
        <v>99350</v>
      </c>
      <c r="H216" s="95" t="s">
        <v>1031</v>
      </c>
      <c r="I216" s="96" t="s">
        <v>1945</v>
      </c>
      <c r="J216" s="97">
        <v>60000</v>
      </c>
      <c r="K216" s="46">
        <f t="shared" si="13"/>
        <v>328430</v>
      </c>
      <c r="L216" s="78"/>
      <c r="M216" s="97">
        <v>328430</v>
      </c>
      <c r="O216" s="95" t="s">
        <v>894</v>
      </c>
      <c r="P216" s="96" t="s">
        <v>2213</v>
      </c>
      <c r="Q216" s="97">
        <v>14212501</v>
      </c>
      <c r="R216" s="97">
        <f t="shared" si="14"/>
        <v>26996004</v>
      </c>
      <c r="S216" s="97">
        <v>13657045</v>
      </c>
      <c r="T216" s="97">
        <v>13338959</v>
      </c>
      <c r="V216" s="95" t="s">
        <v>906</v>
      </c>
      <c r="W216" s="96" t="s">
        <v>1911</v>
      </c>
      <c r="X216" s="97">
        <v>2536000</v>
      </c>
      <c r="Y216" s="46">
        <f t="shared" si="15"/>
        <v>21466376</v>
      </c>
      <c r="Z216" s="97">
        <v>386000</v>
      </c>
      <c r="AA216" s="97">
        <v>21080376</v>
      </c>
    </row>
    <row r="217" spans="1:27" ht="15">
      <c r="A217" s="95" t="s">
        <v>962</v>
      </c>
      <c r="B217" s="96" t="s">
        <v>1925</v>
      </c>
      <c r="C217" s="78"/>
      <c r="D217" s="97">
        <f t="shared" si="12"/>
        <v>89514</v>
      </c>
      <c r="E217" s="78"/>
      <c r="F217" s="97">
        <v>89514</v>
      </c>
      <c r="H217" s="95" t="s">
        <v>1035</v>
      </c>
      <c r="I217" s="96" t="s">
        <v>1946</v>
      </c>
      <c r="J217" s="97">
        <v>29600</v>
      </c>
      <c r="K217" s="46">
        <f t="shared" si="13"/>
        <v>299965</v>
      </c>
      <c r="L217" s="97">
        <v>275000</v>
      </c>
      <c r="M217" s="97">
        <v>24965</v>
      </c>
      <c r="O217" s="95" t="s">
        <v>897</v>
      </c>
      <c r="P217" s="96" t="s">
        <v>1908</v>
      </c>
      <c r="Q217" s="97">
        <v>22624453</v>
      </c>
      <c r="R217" s="97">
        <f t="shared" si="14"/>
        <v>41667789</v>
      </c>
      <c r="S217" s="97">
        <v>12213337</v>
      </c>
      <c r="T217" s="97">
        <v>29454452</v>
      </c>
      <c r="V217" s="95" t="s">
        <v>908</v>
      </c>
      <c r="W217" s="96" t="s">
        <v>2286</v>
      </c>
      <c r="X217" s="97">
        <v>24600</v>
      </c>
      <c r="Y217" s="46">
        <f t="shared" si="15"/>
        <v>3212494</v>
      </c>
      <c r="Z217" s="97">
        <v>1750000</v>
      </c>
      <c r="AA217" s="97">
        <v>1462494</v>
      </c>
    </row>
    <row r="218" spans="1:27" ht="15">
      <c r="A218" s="95" t="s">
        <v>965</v>
      </c>
      <c r="B218" s="96" t="s">
        <v>1926</v>
      </c>
      <c r="C218" s="78"/>
      <c r="D218" s="97">
        <f t="shared" si="12"/>
        <v>233646</v>
      </c>
      <c r="E218" s="78"/>
      <c r="F218" s="97">
        <v>233646</v>
      </c>
      <c r="H218" s="95" t="s">
        <v>1038</v>
      </c>
      <c r="I218" s="96" t="s">
        <v>1947</v>
      </c>
      <c r="J218" s="97">
        <v>2400</v>
      </c>
      <c r="K218" s="46">
        <f t="shared" si="13"/>
        <v>130567</v>
      </c>
      <c r="L218" s="78"/>
      <c r="M218" s="97">
        <v>130567</v>
      </c>
      <c r="O218" s="95" t="s">
        <v>900</v>
      </c>
      <c r="P218" s="96" t="s">
        <v>1909</v>
      </c>
      <c r="Q218" s="97">
        <v>38233457</v>
      </c>
      <c r="R218" s="97">
        <f t="shared" si="14"/>
        <v>80287311</v>
      </c>
      <c r="S218" s="97">
        <v>691010</v>
      </c>
      <c r="T218" s="97">
        <v>79596301</v>
      </c>
      <c r="V218" s="95" t="s">
        <v>911</v>
      </c>
      <c r="W218" s="96" t="s">
        <v>1912</v>
      </c>
      <c r="X218" s="78"/>
      <c r="Y218" s="46">
        <f t="shared" si="15"/>
        <v>5316847</v>
      </c>
      <c r="Z218" s="78"/>
      <c r="AA218" s="97">
        <v>5316847</v>
      </c>
    </row>
    <row r="219" spans="1:27" ht="15">
      <c r="A219" s="95" t="s">
        <v>968</v>
      </c>
      <c r="B219" s="96" t="s">
        <v>1927</v>
      </c>
      <c r="C219" s="78"/>
      <c r="D219" s="97">
        <f t="shared" si="12"/>
        <v>128187</v>
      </c>
      <c r="E219" s="97">
        <v>8000</v>
      </c>
      <c r="F219" s="97">
        <v>120187</v>
      </c>
      <c r="H219" s="95" t="s">
        <v>1041</v>
      </c>
      <c r="I219" s="96" t="s">
        <v>1948</v>
      </c>
      <c r="J219" s="78"/>
      <c r="K219" s="46">
        <f t="shared" si="13"/>
        <v>4951</v>
      </c>
      <c r="L219" s="78"/>
      <c r="M219" s="97">
        <v>4951</v>
      </c>
      <c r="O219" s="95" t="s">
        <v>903</v>
      </c>
      <c r="P219" s="96" t="s">
        <v>1910</v>
      </c>
      <c r="Q219" s="97">
        <v>4197801</v>
      </c>
      <c r="R219" s="97">
        <f t="shared" si="14"/>
        <v>3402006</v>
      </c>
      <c r="S219" s="97">
        <v>722150</v>
      </c>
      <c r="T219" s="97">
        <v>2679856</v>
      </c>
      <c r="V219" s="95" t="s">
        <v>914</v>
      </c>
      <c r="W219" s="96" t="s">
        <v>2313</v>
      </c>
      <c r="X219" s="97">
        <v>730490</v>
      </c>
      <c r="Y219" s="46">
        <f t="shared" si="15"/>
        <v>3918870</v>
      </c>
      <c r="Z219" s="78"/>
      <c r="AA219" s="97">
        <v>3918870</v>
      </c>
    </row>
    <row r="220" spans="1:27" ht="15">
      <c r="A220" s="95" t="s">
        <v>971</v>
      </c>
      <c r="B220" s="96" t="s">
        <v>1928</v>
      </c>
      <c r="C220" s="78"/>
      <c r="D220" s="97">
        <f t="shared" si="12"/>
        <v>161934</v>
      </c>
      <c r="E220" s="78"/>
      <c r="F220" s="97">
        <v>161934</v>
      </c>
      <c r="H220" s="95" t="s">
        <v>1044</v>
      </c>
      <c r="I220" s="96" t="s">
        <v>1949</v>
      </c>
      <c r="J220" s="78"/>
      <c r="K220" s="46">
        <f t="shared" si="13"/>
        <v>1800</v>
      </c>
      <c r="L220" s="78"/>
      <c r="M220" s="97">
        <v>1800</v>
      </c>
      <c r="O220" s="95" t="s">
        <v>906</v>
      </c>
      <c r="P220" s="96" t="s">
        <v>1911</v>
      </c>
      <c r="Q220" s="97">
        <v>2996450</v>
      </c>
      <c r="R220" s="97">
        <f t="shared" si="14"/>
        <v>8279828</v>
      </c>
      <c r="S220" s="97">
        <v>1794550</v>
      </c>
      <c r="T220" s="97">
        <v>6485278</v>
      </c>
      <c r="V220" s="95" t="s">
        <v>917</v>
      </c>
      <c r="W220" s="96" t="s">
        <v>1913</v>
      </c>
      <c r="X220" s="97">
        <v>81450</v>
      </c>
      <c r="Y220" s="46">
        <f t="shared" si="15"/>
        <v>1021334</v>
      </c>
      <c r="Z220" s="78"/>
      <c r="AA220" s="97">
        <v>1021334</v>
      </c>
    </row>
    <row r="221" spans="1:27" ht="15">
      <c r="A221" s="95" t="s">
        <v>974</v>
      </c>
      <c r="B221" s="96" t="s">
        <v>2198</v>
      </c>
      <c r="C221" s="78"/>
      <c r="D221" s="97">
        <f t="shared" si="12"/>
        <v>7700</v>
      </c>
      <c r="E221" s="78"/>
      <c r="F221" s="97">
        <v>7700</v>
      </c>
      <c r="H221" s="95" t="s">
        <v>1047</v>
      </c>
      <c r="I221" s="96" t="s">
        <v>1950</v>
      </c>
      <c r="J221" s="97">
        <v>103850</v>
      </c>
      <c r="K221" s="46">
        <f t="shared" si="13"/>
        <v>1300</v>
      </c>
      <c r="L221" s="78"/>
      <c r="M221" s="97">
        <v>1300</v>
      </c>
      <c r="O221" s="95" t="s">
        <v>908</v>
      </c>
      <c r="P221" s="96" t="s">
        <v>2286</v>
      </c>
      <c r="Q221" s="97">
        <v>179600</v>
      </c>
      <c r="R221" s="97">
        <f t="shared" si="14"/>
        <v>8461528</v>
      </c>
      <c r="S221" s="78"/>
      <c r="T221" s="97">
        <v>8461528</v>
      </c>
      <c r="V221" s="95" t="s">
        <v>920</v>
      </c>
      <c r="W221" s="96" t="s">
        <v>1914</v>
      </c>
      <c r="X221" s="97">
        <v>22000</v>
      </c>
      <c r="Y221" s="46">
        <f t="shared" si="15"/>
        <v>7528730</v>
      </c>
      <c r="Z221" s="78"/>
      <c r="AA221" s="97">
        <v>7528730</v>
      </c>
    </row>
    <row r="222" spans="1:27" ht="15">
      <c r="A222" s="95" t="s">
        <v>977</v>
      </c>
      <c r="B222" s="96" t="s">
        <v>1813</v>
      </c>
      <c r="C222" s="97">
        <v>935000</v>
      </c>
      <c r="D222" s="97">
        <f t="shared" si="12"/>
        <v>1777675</v>
      </c>
      <c r="E222" s="97">
        <v>26800</v>
      </c>
      <c r="F222" s="97">
        <v>1750875</v>
      </c>
      <c r="H222" s="95" t="s">
        <v>1050</v>
      </c>
      <c r="I222" s="96" t="s">
        <v>1951</v>
      </c>
      <c r="J222" s="97">
        <v>97749</v>
      </c>
      <c r="K222" s="46">
        <f t="shared" si="13"/>
        <v>487786</v>
      </c>
      <c r="L222" s="78"/>
      <c r="M222" s="97">
        <v>487786</v>
      </c>
      <c r="O222" s="95" t="s">
        <v>911</v>
      </c>
      <c r="P222" s="96" t="s">
        <v>1912</v>
      </c>
      <c r="Q222" s="97">
        <v>436000</v>
      </c>
      <c r="R222" s="97">
        <f t="shared" si="14"/>
        <v>2244626</v>
      </c>
      <c r="S222" s="97">
        <v>408400</v>
      </c>
      <c r="T222" s="97">
        <v>1836226</v>
      </c>
      <c r="V222" s="95" t="s">
        <v>923</v>
      </c>
      <c r="W222" s="96" t="s">
        <v>1915</v>
      </c>
      <c r="X222" s="97">
        <v>5692437</v>
      </c>
      <c r="Y222" s="46">
        <f t="shared" si="15"/>
        <v>17628884</v>
      </c>
      <c r="Z222" s="97">
        <v>2072800</v>
      </c>
      <c r="AA222" s="97">
        <v>15556084</v>
      </c>
    </row>
    <row r="223" spans="1:27" ht="15">
      <c r="A223" s="95" t="s">
        <v>979</v>
      </c>
      <c r="B223" s="96" t="s">
        <v>1929</v>
      </c>
      <c r="C223" s="78"/>
      <c r="D223" s="97">
        <f t="shared" si="12"/>
        <v>82988</v>
      </c>
      <c r="E223" s="78"/>
      <c r="F223" s="97">
        <v>82988</v>
      </c>
      <c r="H223" s="95" t="s">
        <v>1053</v>
      </c>
      <c r="I223" s="96" t="s">
        <v>1952</v>
      </c>
      <c r="J223" s="97">
        <v>36700</v>
      </c>
      <c r="K223" s="46">
        <f t="shared" si="13"/>
        <v>66000</v>
      </c>
      <c r="L223" s="78"/>
      <c r="M223" s="97">
        <v>66000</v>
      </c>
      <c r="O223" s="95" t="s">
        <v>914</v>
      </c>
      <c r="P223" s="96" t="s">
        <v>2313</v>
      </c>
      <c r="Q223" s="97">
        <v>482300</v>
      </c>
      <c r="R223" s="97">
        <f t="shared" si="14"/>
        <v>11705287</v>
      </c>
      <c r="S223" s="97">
        <v>1000200</v>
      </c>
      <c r="T223" s="97">
        <v>10705087</v>
      </c>
      <c r="V223" s="95" t="s">
        <v>927</v>
      </c>
      <c r="W223" s="96" t="s">
        <v>2314</v>
      </c>
      <c r="X223" s="97">
        <v>446493</v>
      </c>
      <c r="Y223" s="46">
        <f t="shared" si="15"/>
        <v>147799</v>
      </c>
      <c r="Z223" s="78"/>
      <c r="AA223" s="97">
        <v>147799</v>
      </c>
    </row>
    <row r="224" spans="1:27" ht="15">
      <c r="A224" s="95" t="s">
        <v>982</v>
      </c>
      <c r="B224" s="96" t="s">
        <v>1930</v>
      </c>
      <c r="C224" s="97">
        <v>243195</v>
      </c>
      <c r="D224" s="97">
        <f t="shared" si="12"/>
        <v>606393</v>
      </c>
      <c r="E224" s="78"/>
      <c r="F224" s="97">
        <v>606393</v>
      </c>
      <c r="H224" s="95" t="s">
        <v>1056</v>
      </c>
      <c r="I224" s="96" t="s">
        <v>1953</v>
      </c>
      <c r="J224" s="97">
        <v>425000</v>
      </c>
      <c r="K224" s="46">
        <f t="shared" si="13"/>
        <v>22650</v>
      </c>
      <c r="L224" s="78"/>
      <c r="M224" s="97">
        <v>22650</v>
      </c>
      <c r="O224" s="95" t="s">
        <v>917</v>
      </c>
      <c r="P224" s="96" t="s">
        <v>1913</v>
      </c>
      <c r="Q224" s="97">
        <v>377700</v>
      </c>
      <c r="R224" s="97">
        <f t="shared" si="14"/>
        <v>7467070</v>
      </c>
      <c r="S224" s="97">
        <v>2127900</v>
      </c>
      <c r="T224" s="97">
        <v>5339170</v>
      </c>
      <c r="V224" s="95" t="s">
        <v>930</v>
      </c>
      <c r="W224" s="96" t="s">
        <v>1916</v>
      </c>
      <c r="X224" s="97">
        <v>964972</v>
      </c>
      <c r="Y224" s="46">
        <f t="shared" si="15"/>
        <v>5879637</v>
      </c>
      <c r="Z224" s="97">
        <v>723600</v>
      </c>
      <c r="AA224" s="97">
        <v>5156037</v>
      </c>
    </row>
    <row r="225" spans="1:27" ht="15">
      <c r="A225" s="95" t="s">
        <v>985</v>
      </c>
      <c r="B225" s="96" t="s">
        <v>1931</v>
      </c>
      <c r="C225" s="78"/>
      <c r="D225" s="97">
        <f t="shared" si="12"/>
        <v>27219</v>
      </c>
      <c r="E225" s="78"/>
      <c r="F225" s="97">
        <v>27219</v>
      </c>
      <c r="H225" s="95" t="s">
        <v>1059</v>
      </c>
      <c r="I225" s="96" t="s">
        <v>1954</v>
      </c>
      <c r="J225" s="78"/>
      <c r="K225" s="46">
        <f t="shared" si="13"/>
        <v>38750</v>
      </c>
      <c r="L225" s="78"/>
      <c r="M225" s="97">
        <v>38750</v>
      </c>
      <c r="O225" s="95" t="s">
        <v>920</v>
      </c>
      <c r="P225" s="96" t="s">
        <v>1914</v>
      </c>
      <c r="Q225" s="97">
        <v>829540</v>
      </c>
      <c r="R225" s="97">
        <f t="shared" si="14"/>
        <v>7350324</v>
      </c>
      <c r="S225" s="97">
        <v>1715300</v>
      </c>
      <c r="T225" s="97">
        <v>5635024</v>
      </c>
      <c r="V225" s="95" t="s">
        <v>933</v>
      </c>
      <c r="W225" s="96" t="s">
        <v>1917</v>
      </c>
      <c r="X225" s="97">
        <v>1851485</v>
      </c>
      <c r="Y225" s="46">
        <f t="shared" si="15"/>
        <v>1240691</v>
      </c>
      <c r="Z225" s="78"/>
      <c r="AA225" s="97">
        <v>1240691</v>
      </c>
    </row>
    <row r="226" spans="1:27" ht="15">
      <c r="A226" s="95" t="s">
        <v>988</v>
      </c>
      <c r="B226" s="96" t="s">
        <v>1932</v>
      </c>
      <c r="C226" s="78"/>
      <c r="D226" s="97">
        <f t="shared" si="12"/>
        <v>258850</v>
      </c>
      <c r="E226" s="78"/>
      <c r="F226" s="97">
        <v>258850</v>
      </c>
      <c r="H226" s="95" t="s">
        <v>1062</v>
      </c>
      <c r="I226" s="96" t="s">
        <v>1919</v>
      </c>
      <c r="J226" s="97">
        <v>2000</v>
      </c>
      <c r="K226" s="46">
        <f t="shared" si="13"/>
        <v>101000</v>
      </c>
      <c r="L226" s="97">
        <v>1200</v>
      </c>
      <c r="M226" s="97">
        <v>99800</v>
      </c>
      <c r="O226" s="95" t="s">
        <v>923</v>
      </c>
      <c r="P226" s="96" t="s">
        <v>1915</v>
      </c>
      <c r="Q226" s="97">
        <v>22869349</v>
      </c>
      <c r="R226" s="97">
        <f t="shared" si="14"/>
        <v>16748792</v>
      </c>
      <c r="S226" s="97">
        <v>1728878</v>
      </c>
      <c r="T226" s="97">
        <v>15019914</v>
      </c>
      <c r="V226" s="95" t="s">
        <v>936</v>
      </c>
      <c r="W226" s="96" t="s">
        <v>1918</v>
      </c>
      <c r="X226" s="97">
        <v>198102</v>
      </c>
      <c r="Y226" s="46">
        <f t="shared" si="15"/>
        <v>1960030</v>
      </c>
      <c r="Z226" s="97">
        <v>470000</v>
      </c>
      <c r="AA226" s="97">
        <v>1490030</v>
      </c>
    </row>
    <row r="227" spans="1:27" ht="15">
      <c r="A227" s="95" t="s">
        <v>991</v>
      </c>
      <c r="B227" s="96" t="s">
        <v>1933</v>
      </c>
      <c r="C227" s="78"/>
      <c r="D227" s="97">
        <f t="shared" si="12"/>
        <v>88777</v>
      </c>
      <c r="E227" s="78"/>
      <c r="F227" s="97">
        <v>88777</v>
      </c>
      <c r="H227" s="95" t="s">
        <v>1064</v>
      </c>
      <c r="I227" s="96" t="s">
        <v>1955</v>
      </c>
      <c r="J227" s="78"/>
      <c r="K227" s="46">
        <f t="shared" si="13"/>
        <v>10575</v>
      </c>
      <c r="L227" s="78"/>
      <c r="M227" s="97">
        <v>10575</v>
      </c>
      <c r="O227" s="95" t="s">
        <v>927</v>
      </c>
      <c r="P227" s="96" t="s">
        <v>2314</v>
      </c>
      <c r="Q227" s="97">
        <v>79010</v>
      </c>
      <c r="R227" s="97">
        <f t="shared" si="14"/>
        <v>1791017</v>
      </c>
      <c r="S227" s="97">
        <v>35000</v>
      </c>
      <c r="T227" s="97">
        <v>1756017</v>
      </c>
      <c r="V227" s="95" t="s">
        <v>939</v>
      </c>
      <c r="W227" s="96" t="s">
        <v>1919</v>
      </c>
      <c r="X227" s="97">
        <v>338002</v>
      </c>
      <c r="Y227" s="46">
        <f t="shared" si="15"/>
        <v>4679942</v>
      </c>
      <c r="Z227" s="78"/>
      <c r="AA227" s="97">
        <v>4679942</v>
      </c>
    </row>
    <row r="228" spans="1:27" ht="15">
      <c r="A228" s="95" t="s">
        <v>994</v>
      </c>
      <c r="B228" s="96" t="s">
        <v>1934</v>
      </c>
      <c r="C228" s="97">
        <v>146700</v>
      </c>
      <c r="D228" s="97">
        <f t="shared" si="12"/>
        <v>23749</v>
      </c>
      <c r="E228" s="78"/>
      <c r="F228" s="97">
        <v>23749</v>
      </c>
      <c r="H228" s="95" t="s">
        <v>1067</v>
      </c>
      <c r="I228" s="96" t="s">
        <v>1956</v>
      </c>
      <c r="J228" s="78"/>
      <c r="K228" s="46">
        <f t="shared" si="13"/>
        <v>27581</v>
      </c>
      <c r="L228" s="78"/>
      <c r="M228" s="97">
        <v>27581</v>
      </c>
      <c r="O228" s="95" t="s">
        <v>930</v>
      </c>
      <c r="P228" s="96" t="s">
        <v>1916</v>
      </c>
      <c r="Q228" s="97">
        <v>5547116</v>
      </c>
      <c r="R228" s="97">
        <f t="shared" si="14"/>
        <v>9585417</v>
      </c>
      <c r="S228" s="97">
        <v>577050</v>
      </c>
      <c r="T228" s="97">
        <v>9008367</v>
      </c>
      <c r="V228" s="95" t="s">
        <v>942</v>
      </c>
      <c r="W228" s="96" t="s">
        <v>1920</v>
      </c>
      <c r="X228" s="97">
        <v>608253</v>
      </c>
      <c r="Y228" s="46">
        <f t="shared" si="15"/>
        <v>8762585</v>
      </c>
      <c r="Z228" s="97">
        <v>15000</v>
      </c>
      <c r="AA228" s="97">
        <v>8747585</v>
      </c>
    </row>
    <row r="229" spans="1:27" ht="15">
      <c r="A229" s="95" t="s">
        <v>998</v>
      </c>
      <c r="B229" s="96" t="s">
        <v>1935</v>
      </c>
      <c r="C229" s="97">
        <v>329100</v>
      </c>
      <c r="D229" s="97">
        <f t="shared" si="12"/>
        <v>1736327</v>
      </c>
      <c r="E229" s="97">
        <v>560000</v>
      </c>
      <c r="F229" s="97">
        <v>1176327</v>
      </c>
      <c r="H229" s="95" t="s">
        <v>1070</v>
      </c>
      <c r="I229" s="96" t="s">
        <v>1957</v>
      </c>
      <c r="J229" s="78"/>
      <c r="K229" s="46">
        <f t="shared" si="13"/>
        <v>21299</v>
      </c>
      <c r="L229" s="78"/>
      <c r="M229" s="97">
        <v>21299</v>
      </c>
      <c r="O229" s="95" t="s">
        <v>933</v>
      </c>
      <c r="P229" s="96" t="s">
        <v>1917</v>
      </c>
      <c r="Q229" s="97">
        <v>9295602</v>
      </c>
      <c r="R229" s="97">
        <f t="shared" si="14"/>
        <v>4983779</v>
      </c>
      <c r="S229" s="97">
        <v>667924</v>
      </c>
      <c r="T229" s="97">
        <v>4315855</v>
      </c>
      <c r="V229" s="95" t="s">
        <v>945</v>
      </c>
      <c r="W229" s="96" t="s">
        <v>1893</v>
      </c>
      <c r="X229" s="97">
        <v>6759505</v>
      </c>
      <c r="Y229" s="46">
        <f t="shared" si="15"/>
        <v>4867399</v>
      </c>
      <c r="Z229" s="78"/>
      <c r="AA229" s="97">
        <v>4867399</v>
      </c>
    </row>
    <row r="230" spans="1:27" ht="15">
      <c r="A230" s="95" t="s">
        <v>1001</v>
      </c>
      <c r="B230" s="96" t="s">
        <v>2248</v>
      </c>
      <c r="C230" s="78"/>
      <c r="D230" s="97">
        <f t="shared" si="12"/>
        <v>3591</v>
      </c>
      <c r="E230" s="78"/>
      <c r="F230" s="97">
        <v>3591</v>
      </c>
      <c r="H230" s="95" t="s">
        <v>1073</v>
      </c>
      <c r="I230" s="96" t="s">
        <v>1958</v>
      </c>
      <c r="J230" s="78"/>
      <c r="K230" s="46">
        <f t="shared" si="13"/>
        <v>49807</v>
      </c>
      <c r="L230" s="78"/>
      <c r="M230" s="97">
        <v>49807</v>
      </c>
      <c r="O230" s="95" t="s">
        <v>936</v>
      </c>
      <c r="P230" s="96" t="s">
        <v>1918</v>
      </c>
      <c r="Q230" s="97">
        <v>888500</v>
      </c>
      <c r="R230" s="97">
        <f t="shared" si="14"/>
        <v>108850</v>
      </c>
      <c r="S230" s="97">
        <v>68350</v>
      </c>
      <c r="T230" s="97">
        <v>40500</v>
      </c>
      <c r="V230" s="95" t="s">
        <v>947</v>
      </c>
      <c r="W230" s="96" t="s">
        <v>1921</v>
      </c>
      <c r="X230" s="97">
        <v>83179632</v>
      </c>
      <c r="Y230" s="46">
        <f t="shared" si="15"/>
        <v>38529859</v>
      </c>
      <c r="Z230" s="97">
        <v>32375195</v>
      </c>
      <c r="AA230" s="97">
        <v>6154664</v>
      </c>
    </row>
    <row r="231" spans="1:27" ht="15">
      <c r="A231" s="95" t="s">
        <v>1004</v>
      </c>
      <c r="B231" s="96" t="s">
        <v>1936</v>
      </c>
      <c r="C231" s="78"/>
      <c r="D231" s="97">
        <f t="shared" si="12"/>
        <v>164450</v>
      </c>
      <c r="E231" s="78"/>
      <c r="F231" s="97">
        <v>164450</v>
      </c>
      <c r="H231" s="95" t="s">
        <v>1076</v>
      </c>
      <c r="I231" s="96" t="s">
        <v>1959</v>
      </c>
      <c r="J231" s="97">
        <v>19000</v>
      </c>
      <c r="K231" s="46">
        <f t="shared" si="13"/>
        <v>73515</v>
      </c>
      <c r="L231" s="78"/>
      <c r="M231" s="97">
        <v>73515</v>
      </c>
      <c r="O231" s="95" t="s">
        <v>939</v>
      </c>
      <c r="P231" s="96" t="s">
        <v>1919</v>
      </c>
      <c r="Q231" s="97">
        <v>1127768</v>
      </c>
      <c r="R231" s="97">
        <f t="shared" si="14"/>
        <v>3973932</v>
      </c>
      <c r="S231" s="97">
        <v>324073</v>
      </c>
      <c r="T231" s="97">
        <v>3649859</v>
      </c>
      <c r="V231" s="95" t="s">
        <v>950</v>
      </c>
      <c r="W231" s="96" t="s">
        <v>2287</v>
      </c>
      <c r="X231" s="97">
        <v>17374283</v>
      </c>
      <c r="Y231" s="46">
        <f t="shared" si="15"/>
        <v>22544535</v>
      </c>
      <c r="Z231" s="97">
        <v>11840</v>
      </c>
      <c r="AA231" s="97">
        <v>22532695</v>
      </c>
    </row>
    <row r="232" spans="1:27" ht="15">
      <c r="A232" s="95" t="s">
        <v>1007</v>
      </c>
      <c r="B232" s="96" t="s">
        <v>1937</v>
      </c>
      <c r="C232" s="97">
        <v>11000</v>
      </c>
      <c r="D232" s="97">
        <f t="shared" si="12"/>
        <v>147048</v>
      </c>
      <c r="E232" s="78"/>
      <c r="F232" s="97">
        <v>147048</v>
      </c>
      <c r="H232" s="95" t="s">
        <v>1079</v>
      </c>
      <c r="I232" s="96" t="s">
        <v>1960</v>
      </c>
      <c r="J232" s="78"/>
      <c r="K232" s="46">
        <f t="shared" si="13"/>
        <v>1710</v>
      </c>
      <c r="L232" s="78"/>
      <c r="M232" s="97">
        <v>1710</v>
      </c>
      <c r="O232" s="95" t="s">
        <v>942</v>
      </c>
      <c r="P232" s="96" t="s">
        <v>1920</v>
      </c>
      <c r="Q232" s="97">
        <v>868185</v>
      </c>
      <c r="R232" s="97">
        <f t="shared" si="14"/>
        <v>5678889</v>
      </c>
      <c r="S232" s="97">
        <v>1081739</v>
      </c>
      <c r="T232" s="97">
        <v>4597150</v>
      </c>
      <c r="V232" s="95" t="s">
        <v>953</v>
      </c>
      <c r="W232" s="96" t="s">
        <v>1922</v>
      </c>
      <c r="X232" s="97">
        <v>41000</v>
      </c>
      <c r="Y232" s="46">
        <f t="shared" si="15"/>
        <v>1694491</v>
      </c>
      <c r="Z232" s="97">
        <v>13949</v>
      </c>
      <c r="AA232" s="97">
        <v>1680542</v>
      </c>
    </row>
    <row r="233" spans="1:27" ht="15">
      <c r="A233" s="95" t="s">
        <v>1010</v>
      </c>
      <c r="B233" s="96" t="s">
        <v>1938</v>
      </c>
      <c r="C233" s="78"/>
      <c r="D233" s="97">
        <f t="shared" si="12"/>
        <v>3695726</v>
      </c>
      <c r="E233" s="97">
        <v>182360</v>
      </c>
      <c r="F233" s="97">
        <v>3513366</v>
      </c>
      <c r="H233" s="95" t="s">
        <v>1082</v>
      </c>
      <c r="I233" s="96" t="s">
        <v>1961</v>
      </c>
      <c r="J233" s="78"/>
      <c r="K233" s="46">
        <f t="shared" si="13"/>
        <v>25005</v>
      </c>
      <c r="L233" s="78"/>
      <c r="M233" s="97">
        <v>25005</v>
      </c>
      <c r="O233" s="95" t="s">
        <v>945</v>
      </c>
      <c r="P233" s="96" t="s">
        <v>1893</v>
      </c>
      <c r="Q233" s="97">
        <v>153800</v>
      </c>
      <c r="R233" s="97">
        <f t="shared" si="14"/>
        <v>2133654</v>
      </c>
      <c r="S233" s="97">
        <v>24200</v>
      </c>
      <c r="T233" s="97">
        <v>2109454</v>
      </c>
      <c r="V233" s="95" t="s">
        <v>956</v>
      </c>
      <c r="W233" s="96" t="s">
        <v>1923</v>
      </c>
      <c r="X233" s="97">
        <v>1464984</v>
      </c>
      <c r="Y233" s="46">
        <f t="shared" si="15"/>
        <v>4127689</v>
      </c>
      <c r="Z233" s="97">
        <v>20826</v>
      </c>
      <c r="AA233" s="97">
        <v>4106863</v>
      </c>
    </row>
    <row r="234" spans="1:27" ht="15">
      <c r="A234" s="95" t="s">
        <v>1013</v>
      </c>
      <c r="B234" s="96" t="s">
        <v>1939</v>
      </c>
      <c r="C234" s="97">
        <v>6612700</v>
      </c>
      <c r="D234" s="97">
        <f t="shared" si="12"/>
        <v>12503737</v>
      </c>
      <c r="E234" s="97">
        <v>692350</v>
      </c>
      <c r="F234" s="97">
        <v>11811387</v>
      </c>
      <c r="H234" s="95" t="s">
        <v>1085</v>
      </c>
      <c r="I234" s="96" t="s">
        <v>1962</v>
      </c>
      <c r="J234" s="78"/>
      <c r="K234" s="46">
        <f t="shared" si="13"/>
        <v>135745</v>
      </c>
      <c r="L234" s="78"/>
      <c r="M234" s="97">
        <v>135745</v>
      </c>
      <c r="O234" s="95" t="s">
        <v>947</v>
      </c>
      <c r="P234" s="96" t="s">
        <v>1921</v>
      </c>
      <c r="Q234" s="97">
        <v>5786940</v>
      </c>
      <c r="R234" s="97">
        <f t="shared" si="14"/>
        <v>3908819</v>
      </c>
      <c r="S234" s="97">
        <v>1005560</v>
      </c>
      <c r="T234" s="97">
        <v>2903259</v>
      </c>
      <c r="V234" s="95" t="s">
        <v>962</v>
      </c>
      <c r="W234" s="96" t="s">
        <v>1925</v>
      </c>
      <c r="X234" s="78"/>
      <c r="Y234" s="46">
        <f t="shared" si="15"/>
        <v>61000</v>
      </c>
      <c r="Z234" s="78"/>
      <c r="AA234" s="97">
        <v>61000</v>
      </c>
    </row>
    <row r="235" spans="1:27" ht="15">
      <c r="A235" s="95" t="s">
        <v>1016</v>
      </c>
      <c r="B235" s="96" t="s">
        <v>1940</v>
      </c>
      <c r="C235" s="97">
        <v>288950</v>
      </c>
      <c r="D235" s="97">
        <f t="shared" si="12"/>
        <v>301797</v>
      </c>
      <c r="E235" s="78"/>
      <c r="F235" s="97">
        <v>301797</v>
      </c>
      <c r="H235" s="95" t="s">
        <v>1088</v>
      </c>
      <c r="I235" s="96" t="s">
        <v>1963</v>
      </c>
      <c r="J235" s="97">
        <v>42000</v>
      </c>
      <c r="K235" s="46">
        <f t="shared" si="13"/>
        <v>106407</v>
      </c>
      <c r="L235" s="78"/>
      <c r="M235" s="97">
        <v>106407</v>
      </c>
      <c r="O235" s="95" t="s">
        <v>950</v>
      </c>
      <c r="P235" s="96" t="s">
        <v>2287</v>
      </c>
      <c r="Q235" s="97">
        <v>50350</v>
      </c>
      <c r="R235" s="97">
        <f t="shared" si="14"/>
        <v>2225864</v>
      </c>
      <c r="S235" s="78"/>
      <c r="T235" s="97">
        <v>2225864</v>
      </c>
      <c r="V235" s="95" t="s">
        <v>965</v>
      </c>
      <c r="W235" s="96" t="s">
        <v>1926</v>
      </c>
      <c r="X235" s="97">
        <v>41954</v>
      </c>
      <c r="Y235" s="46">
        <f t="shared" si="15"/>
        <v>540352</v>
      </c>
      <c r="Z235" s="97">
        <v>67574</v>
      </c>
      <c r="AA235" s="97">
        <v>472778</v>
      </c>
    </row>
    <row r="236" spans="1:27" ht="15">
      <c r="A236" s="95" t="s">
        <v>1019</v>
      </c>
      <c r="B236" s="96" t="s">
        <v>1941</v>
      </c>
      <c r="C236" s="97">
        <v>14194000</v>
      </c>
      <c r="D236" s="97">
        <f t="shared" si="12"/>
        <v>1063428</v>
      </c>
      <c r="E236" s="78"/>
      <c r="F236" s="97">
        <v>1063428</v>
      </c>
      <c r="H236" s="95" t="s">
        <v>1091</v>
      </c>
      <c r="I236" s="96" t="s">
        <v>2199</v>
      </c>
      <c r="J236" s="97">
        <v>3000</v>
      </c>
      <c r="K236" s="46">
        <f t="shared" si="13"/>
        <v>26055</v>
      </c>
      <c r="L236" s="97">
        <v>2850</v>
      </c>
      <c r="M236" s="97">
        <v>23205</v>
      </c>
      <c r="O236" s="95" t="s">
        <v>953</v>
      </c>
      <c r="P236" s="96" t="s">
        <v>1922</v>
      </c>
      <c r="Q236" s="97">
        <v>2100470</v>
      </c>
      <c r="R236" s="97">
        <f t="shared" si="14"/>
        <v>4882641</v>
      </c>
      <c r="S236" s="97">
        <v>366541</v>
      </c>
      <c r="T236" s="97">
        <v>4516100</v>
      </c>
      <c r="V236" s="95" t="s">
        <v>968</v>
      </c>
      <c r="W236" s="96" t="s">
        <v>1927</v>
      </c>
      <c r="X236" s="97">
        <v>5000</v>
      </c>
      <c r="Y236" s="46">
        <f t="shared" si="15"/>
        <v>371259</v>
      </c>
      <c r="Z236" s="78"/>
      <c r="AA236" s="97">
        <v>371259</v>
      </c>
    </row>
    <row r="237" spans="1:27" ht="15">
      <c r="A237" s="95" t="s">
        <v>1022</v>
      </c>
      <c r="B237" s="96" t="s">
        <v>1942</v>
      </c>
      <c r="C237" s="97">
        <v>106800</v>
      </c>
      <c r="D237" s="97">
        <f t="shared" si="12"/>
        <v>785128</v>
      </c>
      <c r="E237" s="97">
        <v>85582</v>
      </c>
      <c r="F237" s="97">
        <v>699546</v>
      </c>
      <c r="H237" s="95" t="s">
        <v>1094</v>
      </c>
      <c r="I237" s="96" t="s">
        <v>1964</v>
      </c>
      <c r="J237" s="97">
        <v>1251156</v>
      </c>
      <c r="K237" s="46">
        <f t="shared" si="13"/>
        <v>3091216</v>
      </c>
      <c r="L237" s="97">
        <v>2420000</v>
      </c>
      <c r="M237" s="97">
        <v>671216</v>
      </c>
      <c r="O237" s="95" t="s">
        <v>956</v>
      </c>
      <c r="P237" s="96" t="s">
        <v>1923</v>
      </c>
      <c r="Q237" s="97">
        <v>5401773</v>
      </c>
      <c r="R237" s="97">
        <f t="shared" si="14"/>
        <v>11262584</v>
      </c>
      <c r="S237" s="97">
        <v>338209</v>
      </c>
      <c r="T237" s="97">
        <v>10924375</v>
      </c>
      <c r="V237" s="95" t="s">
        <v>971</v>
      </c>
      <c r="W237" s="96" t="s">
        <v>1928</v>
      </c>
      <c r="X237" s="97">
        <v>42000</v>
      </c>
      <c r="Y237" s="46">
        <f t="shared" si="15"/>
        <v>1077509</v>
      </c>
      <c r="Z237" s="97">
        <v>750000</v>
      </c>
      <c r="AA237" s="97">
        <v>327509</v>
      </c>
    </row>
    <row r="238" spans="1:27" ht="15">
      <c r="A238" s="95" t="s">
        <v>1031</v>
      </c>
      <c r="B238" s="96" t="s">
        <v>1945</v>
      </c>
      <c r="C238" s="78"/>
      <c r="D238" s="97">
        <f t="shared" si="12"/>
        <v>1320605</v>
      </c>
      <c r="E238" s="78"/>
      <c r="F238" s="97">
        <v>1320605</v>
      </c>
      <c r="H238" s="95" t="s">
        <v>1097</v>
      </c>
      <c r="I238" s="96" t="s">
        <v>1965</v>
      </c>
      <c r="J238" s="97">
        <v>1277800</v>
      </c>
      <c r="K238" s="46">
        <f t="shared" si="13"/>
        <v>152226</v>
      </c>
      <c r="L238" s="78"/>
      <c r="M238" s="97">
        <v>152226</v>
      </c>
      <c r="O238" s="95" t="s">
        <v>959</v>
      </c>
      <c r="P238" s="96" t="s">
        <v>1924</v>
      </c>
      <c r="Q238" s="78"/>
      <c r="R238" s="97">
        <f t="shared" si="14"/>
        <v>3242457</v>
      </c>
      <c r="S238" s="78"/>
      <c r="T238" s="97">
        <v>3242457</v>
      </c>
      <c r="V238" s="95" t="s">
        <v>974</v>
      </c>
      <c r="W238" s="96" t="s">
        <v>2198</v>
      </c>
      <c r="X238" s="97">
        <v>22600</v>
      </c>
      <c r="Y238" s="46">
        <f t="shared" si="15"/>
        <v>1676754</v>
      </c>
      <c r="Z238" s="97">
        <v>36251</v>
      </c>
      <c r="AA238" s="97">
        <v>1640503</v>
      </c>
    </row>
    <row r="239" spans="1:27" ht="15">
      <c r="A239" s="95" t="s">
        <v>1035</v>
      </c>
      <c r="B239" s="96" t="s">
        <v>1946</v>
      </c>
      <c r="C239" s="78"/>
      <c r="D239" s="97">
        <f t="shared" si="12"/>
        <v>150748</v>
      </c>
      <c r="E239" s="78"/>
      <c r="F239" s="97">
        <v>150748</v>
      </c>
      <c r="H239" s="95" t="s">
        <v>1103</v>
      </c>
      <c r="I239" s="96" t="s">
        <v>1967</v>
      </c>
      <c r="J239" s="78"/>
      <c r="K239" s="46">
        <f t="shared" si="13"/>
        <v>48300</v>
      </c>
      <c r="L239" s="78"/>
      <c r="M239" s="97">
        <v>48300</v>
      </c>
      <c r="O239" s="95" t="s">
        <v>962</v>
      </c>
      <c r="P239" s="96" t="s">
        <v>1925</v>
      </c>
      <c r="Q239" s="97">
        <v>415000</v>
      </c>
      <c r="R239" s="97">
        <f t="shared" si="14"/>
        <v>460115</v>
      </c>
      <c r="S239" s="78"/>
      <c r="T239" s="97">
        <v>460115</v>
      </c>
      <c r="V239" s="95" t="s">
        <v>977</v>
      </c>
      <c r="W239" s="96" t="s">
        <v>1813</v>
      </c>
      <c r="X239" s="97">
        <v>11580870</v>
      </c>
      <c r="Y239" s="46">
        <f t="shared" si="15"/>
        <v>22672383</v>
      </c>
      <c r="Z239" s="97">
        <v>457000</v>
      </c>
      <c r="AA239" s="97">
        <v>22215383</v>
      </c>
    </row>
    <row r="240" spans="1:27" ht="15">
      <c r="A240" s="95" t="s">
        <v>1038</v>
      </c>
      <c r="B240" s="96" t="s">
        <v>1947</v>
      </c>
      <c r="C240" s="78"/>
      <c r="D240" s="97">
        <f t="shared" si="12"/>
        <v>190750</v>
      </c>
      <c r="E240" s="97">
        <v>150000</v>
      </c>
      <c r="F240" s="97">
        <v>40750</v>
      </c>
      <c r="H240" s="95" t="s">
        <v>1106</v>
      </c>
      <c r="I240" s="96" t="s">
        <v>1968</v>
      </c>
      <c r="J240" s="97">
        <v>23764000</v>
      </c>
      <c r="K240" s="46">
        <f t="shared" si="13"/>
        <v>451904</v>
      </c>
      <c r="L240" s="97">
        <v>250</v>
      </c>
      <c r="M240" s="97">
        <v>451654</v>
      </c>
      <c r="O240" s="95" t="s">
        <v>965</v>
      </c>
      <c r="P240" s="96" t="s">
        <v>1926</v>
      </c>
      <c r="Q240" s="78"/>
      <c r="R240" s="97">
        <f t="shared" si="14"/>
        <v>2285069</v>
      </c>
      <c r="S240" s="97">
        <v>22000</v>
      </c>
      <c r="T240" s="97">
        <v>2263069</v>
      </c>
      <c r="V240" s="95" t="s">
        <v>979</v>
      </c>
      <c r="W240" s="96" t="s">
        <v>1929</v>
      </c>
      <c r="X240" s="78"/>
      <c r="Y240" s="46">
        <f t="shared" si="15"/>
        <v>3406</v>
      </c>
      <c r="Z240" s="97">
        <v>3406</v>
      </c>
      <c r="AA240" s="78"/>
    </row>
    <row r="241" spans="1:27" ht="15">
      <c r="A241" s="95" t="s">
        <v>1041</v>
      </c>
      <c r="B241" s="96" t="s">
        <v>1948</v>
      </c>
      <c r="C241" s="78"/>
      <c r="D241" s="97">
        <f t="shared" si="12"/>
        <v>18550</v>
      </c>
      <c r="E241" s="78"/>
      <c r="F241" s="97">
        <v>18550</v>
      </c>
      <c r="H241" s="95" t="s">
        <v>1109</v>
      </c>
      <c r="I241" s="96" t="s">
        <v>1969</v>
      </c>
      <c r="J241" s="97">
        <v>56000</v>
      </c>
      <c r="K241" s="46">
        <f t="shared" si="13"/>
        <v>55641</v>
      </c>
      <c r="L241" s="78"/>
      <c r="M241" s="97">
        <v>55641</v>
      </c>
      <c r="O241" s="95" t="s">
        <v>968</v>
      </c>
      <c r="P241" s="96" t="s">
        <v>1927</v>
      </c>
      <c r="Q241" s="97">
        <v>991150</v>
      </c>
      <c r="R241" s="97">
        <f t="shared" si="14"/>
        <v>2194657</v>
      </c>
      <c r="S241" s="97">
        <v>172346</v>
      </c>
      <c r="T241" s="97">
        <v>2022311</v>
      </c>
      <c r="V241" s="95" t="s">
        <v>982</v>
      </c>
      <c r="W241" s="96" t="s">
        <v>1930</v>
      </c>
      <c r="X241" s="97">
        <v>89478797</v>
      </c>
      <c r="Y241" s="46">
        <f t="shared" si="15"/>
        <v>16628261</v>
      </c>
      <c r="Z241" s="78"/>
      <c r="AA241" s="97">
        <v>16628261</v>
      </c>
    </row>
    <row r="242" spans="1:27" ht="15">
      <c r="A242" s="95" t="s">
        <v>1044</v>
      </c>
      <c r="B242" s="96" t="s">
        <v>1949</v>
      </c>
      <c r="C242" s="78"/>
      <c r="D242" s="97">
        <f t="shared" si="12"/>
        <v>40699</v>
      </c>
      <c r="E242" s="78"/>
      <c r="F242" s="97">
        <v>40699</v>
      </c>
      <c r="H242" s="95" t="s">
        <v>1113</v>
      </c>
      <c r="I242" s="96" t="s">
        <v>1970</v>
      </c>
      <c r="J242" s="97">
        <v>61000</v>
      </c>
      <c r="K242" s="46">
        <f t="shared" si="13"/>
        <v>659317</v>
      </c>
      <c r="L242" s="78"/>
      <c r="M242" s="97">
        <v>659317</v>
      </c>
      <c r="O242" s="95" t="s">
        <v>971</v>
      </c>
      <c r="P242" s="96" t="s">
        <v>1928</v>
      </c>
      <c r="Q242" s="97">
        <v>458000</v>
      </c>
      <c r="R242" s="97">
        <f t="shared" si="14"/>
        <v>1917360</v>
      </c>
      <c r="S242" s="97">
        <v>62310</v>
      </c>
      <c r="T242" s="97">
        <v>1855050</v>
      </c>
      <c r="V242" s="95" t="s">
        <v>985</v>
      </c>
      <c r="W242" s="96" t="s">
        <v>1931</v>
      </c>
      <c r="X242" s="78"/>
      <c r="Y242" s="46">
        <f t="shared" si="15"/>
        <v>68327</v>
      </c>
      <c r="Z242" s="78"/>
      <c r="AA242" s="97">
        <v>68327</v>
      </c>
    </row>
    <row r="243" spans="1:27" ht="15">
      <c r="A243" s="95" t="s">
        <v>1047</v>
      </c>
      <c r="B243" s="96" t="s">
        <v>1950</v>
      </c>
      <c r="C243" s="78"/>
      <c r="D243" s="97">
        <f t="shared" si="12"/>
        <v>207439</v>
      </c>
      <c r="E243" s="78"/>
      <c r="F243" s="97">
        <v>207439</v>
      </c>
      <c r="H243" s="95" t="s">
        <v>1123</v>
      </c>
      <c r="I243" s="96" t="s">
        <v>1971</v>
      </c>
      <c r="J243" s="97">
        <v>1510741</v>
      </c>
      <c r="K243" s="46">
        <f t="shared" si="13"/>
        <v>3445939</v>
      </c>
      <c r="L243" s="78"/>
      <c r="M243" s="97">
        <v>3445939</v>
      </c>
      <c r="O243" s="95" t="s">
        <v>974</v>
      </c>
      <c r="P243" s="96" t="s">
        <v>2198</v>
      </c>
      <c r="Q243" s="78"/>
      <c r="R243" s="97">
        <f t="shared" si="14"/>
        <v>33200</v>
      </c>
      <c r="S243" s="97">
        <v>25450</v>
      </c>
      <c r="T243" s="97">
        <v>7750</v>
      </c>
      <c r="V243" s="95" t="s">
        <v>988</v>
      </c>
      <c r="W243" s="96" t="s">
        <v>1932</v>
      </c>
      <c r="X243" s="78"/>
      <c r="Y243" s="46">
        <f t="shared" si="15"/>
        <v>2771072</v>
      </c>
      <c r="Z243" s="78"/>
      <c r="AA243" s="97">
        <v>2771072</v>
      </c>
    </row>
    <row r="244" spans="1:27" ht="15">
      <c r="A244" s="95" t="s">
        <v>1050</v>
      </c>
      <c r="B244" s="96" t="s">
        <v>1951</v>
      </c>
      <c r="C244" s="78"/>
      <c r="D244" s="97">
        <f t="shared" si="12"/>
        <v>494910</v>
      </c>
      <c r="E244" s="78"/>
      <c r="F244" s="97">
        <v>494910</v>
      </c>
      <c r="H244" s="95" t="s">
        <v>1126</v>
      </c>
      <c r="I244" s="96" t="s">
        <v>1747</v>
      </c>
      <c r="J244" s="97">
        <v>950000</v>
      </c>
      <c r="K244" s="46">
        <f t="shared" si="13"/>
        <v>2325551</v>
      </c>
      <c r="L244" s="97">
        <v>1272000</v>
      </c>
      <c r="M244" s="97">
        <v>1053551</v>
      </c>
      <c r="O244" s="95" t="s">
        <v>977</v>
      </c>
      <c r="P244" s="96" t="s">
        <v>1813</v>
      </c>
      <c r="Q244" s="97">
        <v>8175075</v>
      </c>
      <c r="R244" s="97">
        <f t="shared" si="14"/>
        <v>14565678</v>
      </c>
      <c r="S244" s="97">
        <v>544059</v>
      </c>
      <c r="T244" s="97">
        <v>14021619</v>
      </c>
      <c r="V244" s="95" t="s">
        <v>991</v>
      </c>
      <c r="W244" s="96" t="s">
        <v>1933</v>
      </c>
      <c r="X244" s="97">
        <v>405000</v>
      </c>
      <c r="Y244" s="46">
        <f t="shared" si="15"/>
        <v>73000</v>
      </c>
      <c r="Z244" s="78"/>
      <c r="AA244" s="97">
        <v>73000</v>
      </c>
    </row>
    <row r="245" spans="1:27" ht="15">
      <c r="A245" s="95" t="s">
        <v>1053</v>
      </c>
      <c r="B245" s="96" t="s">
        <v>1952</v>
      </c>
      <c r="C245" s="78"/>
      <c r="D245" s="97">
        <f t="shared" si="12"/>
        <v>196019</v>
      </c>
      <c r="E245" s="97">
        <v>117250</v>
      </c>
      <c r="F245" s="97">
        <v>78769</v>
      </c>
      <c r="H245" s="95" t="s">
        <v>1128</v>
      </c>
      <c r="I245" s="96" t="s">
        <v>1972</v>
      </c>
      <c r="J245" s="78"/>
      <c r="K245" s="46">
        <f t="shared" si="13"/>
        <v>230084</v>
      </c>
      <c r="L245" s="78"/>
      <c r="M245" s="97">
        <v>230084</v>
      </c>
      <c r="O245" s="95" t="s">
        <v>979</v>
      </c>
      <c r="P245" s="96" t="s">
        <v>1929</v>
      </c>
      <c r="Q245" s="78"/>
      <c r="R245" s="97">
        <f t="shared" si="14"/>
        <v>676920</v>
      </c>
      <c r="S245" s="97">
        <v>23778</v>
      </c>
      <c r="T245" s="97">
        <v>653142</v>
      </c>
      <c r="V245" s="95" t="s">
        <v>994</v>
      </c>
      <c r="W245" s="96" t="s">
        <v>1934</v>
      </c>
      <c r="X245" s="97">
        <v>115789</v>
      </c>
      <c r="Y245" s="46">
        <f t="shared" si="15"/>
        <v>4730147</v>
      </c>
      <c r="Z245" s="78"/>
      <c r="AA245" s="97">
        <v>4730147</v>
      </c>
    </row>
    <row r="246" spans="1:27" ht="15">
      <c r="A246" s="95" t="s">
        <v>1056</v>
      </c>
      <c r="B246" s="96" t="s">
        <v>1953</v>
      </c>
      <c r="C246" s="78"/>
      <c r="D246" s="97">
        <f t="shared" si="12"/>
        <v>261838</v>
      </c>
      <c r="E246" s="97">
        <v>138250</v>
      </c>
      <c r="F246" s="97">
        <v>123588</v>
      </c>
      <c r="H246" s="95" t="s">
        <v>1134</v>
      </c>
      <c r="I246" s="96" t="s">
        <v>1894</v>
      </c>
      <c r="J246" s="97">
        <v>2638700</v>
      </c>
      <c r="K246" s="46">
        <f t="shared" si="13"/>
        <v>7190458</v>
      </c>
      <c r="L246" s="97">
        <v>6266753</v>
      </c>
      <c r="M246" s="97">
        <v>923705</v>
      </c>
      <c r="O246" s="95" t="s">
        <v>982</v>
      </c>
      <c r="P246" s="96" t="s">
        <v>1930</v>
      </c>
      <c r="Q246" s="97">
        <v>2197682</v>
      </c>
      <c r="R246" s="97">
        <f t="shared" si="14"/>
        <v>5476323</v>
      </c>
      <c r="S246" s="97">
        <v>159320</v>
      </c>
      <c r="T246" s="97">
        <v>5317003</v>
      </c>
      <c r="V246" s="95" t="s">
        <v>998</v>
      </c>
      <c r="W246" s="96" t="s">
        <v>1935</v>
      </c>
      <c r="X246" s="97">
        <v>27313839</v>
      </c>
      <c r="Y246" s="46">
        <f t="shared" si="15"/>
        <v>15518427</v>
      </c>
      <c r="Z246" s="78"/>
      <c r="AA246" s="97">
        <v>15518427</v>
      </c>
    </row>
    <row r="247" spans="1:27" ht="15">
      <c r="A247" s="95" t="s">
        <v>1059</v>
      </c>
      <c r="B247" s="96" t="s">
        <v>1954</v>
      </c>
      <c r="C247" s="78"/>
      <c r="D247" s="97">
        <f t="shared" si="12"/>
        <v>125034</v>
      </c>
      <c r="E247" s="97">
        <v>12000</v>
      </c>
      <c r="F247" s="97">
        <v>113034</v>
      </c>
      <c r="H247" s="95" t="s">
        <v>1136</v>
      </c>
      <c r="I247" s="96" t="s">
        <v>1895</v>
      </c>
      <c r="J247" s="97">
        <v>1</v>
      </c>
      <c r="K247" s="46">
        <f t="shared" si="13"/>
        <v>6060629</v>
      </c>
      <c r="L247" s="97">
        <v>1287480</v>
      </c>
      <c r="M247" s="97">
        <v>4773149</v>
      </c>
      <c r="O247" s="95" t="s">
        <v>985</v>
      </c>
      <c r="P247" s="96" t="s">
        <v>1931</v>
      </c>
      <c r="Q247" s="78"/>
      <c r="R247" s="97">
        <f t="shared" si="14"/>
        <v>1430136</v>
      </c>
      <c r="S247" s="97">
        <v>122425</v>
      </c>
      <c r="T247" s="97">
        <v>1307711</v>
      </c>
      <c r="V247" s="95" t="s">
        <v>1001</v>
      </c>
      <c r="W247" s="96" t="s">
        <v>2248</v>
      </c>
      <c r="X247" s="78"/>
      <c r="Y247" s="46">
        <f t="shared" si="15"/>
        <v>24200</v>
      </c>
      <c r="Z247" s="78"/>
      <c r="AA247" s="97">
        <v>24200</v>
      </c>
    </row>
    <row r="248" spans="1:27" ht="15">
      <c r="A248" s="95" t="s">
        <v>1062</v>
      </c>
      <c r="B248" s="96" t="s">
        <v>1919</v>
      </c>
      <c r="C248" s="97">
        <v>545000</v>
      </c>
      <c r="D248" s="97">
        <f t="shared" si="12"/>
        <v>97608</v>
      </c>
      <c r="E248" s="78"/>
      <c r="F248" s="97">
        <v>97608</v>
      </c>
      <c r="H248" s="95" t="s">
        <v>1138</v>
      </c>
      <c r="I248" s="96" t="s">
        <v>1974</v>
      </c>
      <c r="J248" s="78"/>
      <c r="K248" s="46">
        <f t="shared" si="13"/>
        <v>658278</v>
      </c>
      <c r="L248" s="97">
        <v>419345</v>
      </c>
      <c r="M248" s="97">
        <v>238933</v>
      </c>
      <c r="O248" s="95" t="s">
        <v>988</v>
      </c>
      <c r="P248" s="96" t="s">
        <v>1932</v>
      </c>
      <c r="Q248" s="97">
        <v>148450</v>
      </c>
      <c r="R248" s="97">
        <f t="shared" si="14"/>
        <v>2127441</v>
      </c>
      <c r="S248" s="78"/>
      <c r="T248" s="97">
        <v>2127441</v>
      </c>
      <c r="V248" s="95" t="s">
        <v>1004</v>
      </c>
      <c r="W248" s="96" t="s">
        <v>1936</v>
      </c>
      <c r="X248" s="78"/>
      <c r="Y248" s="46">
        <f t="shared" si="15"/>
        <v>1226997</v>
      </c>
      <c r="Z248" s="78"/>
      <c r="AA248" s="97">
        <v>1226997</v>
      </c>
    </row>
    <row r="249" spans="1:27" ht="15">
      <c r="A249" s="95" t="s">
        <v>1064</v>
      </c>
      <c r="B249" s="96" t="s">
        <v>1955</v>
      </c>
      <c r="C249" s="78"/>
      <c r="D249" s="97">
        <f t="shared" si="12"/>
        <v>9839</v>
      </c>
      <c r="E249" s="78"/>
      <c r="F249" s="97">
        <v>9839</v>
      </c>
      <c r="H249" s="95" t="s">
        <v>1147</v>
      </c>
      <c r="I249" s="96" t="s">
        <v>1975</v>
      </c>
      <c r="J249" s="78"/>
      <c r="K249" s="46">
        <f t="shared" si="13"/>
        <v>5460561</v>
      </c>
      <c r="L249" s="78"/>
      <c r="M249" s="97">
        <v>5460561</v>
      </c>
      <c r="O249" s="95" t="s">
        <v>991</v>
      </c>
      <c r="P249" s="96" t="s">
        <v>1933</v>
      </c>
      <c r="Q249" s="97">
        <v>375500</v>
      </c>
      <c r="R249" s="97">
        <f t="shared" si="14"/>
        <v>851452</v>
      </c>
      <c r="S249" s="97">
        <v>32950</v>
      </c>
      <c r="T249" s="97">
        <v>818502</v>
      </c>
      <c r="V249" s="95" t="s">
        <v>1007</v>
      </c>
      <c r="W249" s="96" t="s">
        <v>1937</v>
      </c>
      <c r="X249" s="97">
        <v>7056951</v>
      </c>
      <c r="Y249" s="46">
        <f t="shared" si="15"/>
        <v>2822667</v>
      </c>
      <c r="Z249" s="78"/>
      <c r="AA249" s="97">
        <v>2822667</v>
      </c>
    </row>
    <row r="250" spans="1:27" ht="15">
      <c r="A250" s="95" t="s">
        <v>1067</v>
      </c>
      <c r="B250" s="96" t="s">
        <v>1956</v>
      </c>
      <c r="C250" s="78"/>
      <c r="D250" s="97">
        <f t="shared" si="12"/>
        <v>112280</v>
      </c>
      <c r="E250" s="78"/>
      <c r="F250" s="97">
        <v>112280</v>
      </c>
      <c r="H250" s="222" t="s">
        <v>1150</v>
      </c>
      <c r="I250" s="96" t="s">
        <v>1976</v>
      </c>
      <c r="J250" s="97">
        <v>79500</v>
      </c>
      <c r="K250" s="46">
        <f t="shared" si="13"/>
        <v>149650</v>
      </c>
      <c r="L250" s="78"/>
      <c r="M250" s="97">
        <v>149650</v>
      </c>
      <c r="O250" s="95" t="s">
        <v>994</v>
      </c>
      <c r="P250" s="96" t="s">
        <v>1934</v>
      </c>
      <c r="Q250" s="97">
        <v>9552371</v>
      </c>
      <c r="R250" s="97">
        <f t="shared" si="14"/>
        <v>539632</v>
      </c>
      <c r="S250" s="97">
        <v>149970</v>
      </c>
      <c r="T250" s="97">
        <v>389662</v>
      </c>
      <c r="V250" s="95" t="s">
        <v>1010</v>
      </c>
      <c r="W250" s="96" t="s">
        <v>1938</v>
      </c>
      <c r="X250" s="97">
        <v>31445400</v>
      </c>
      <c r="Y250" s="46">
        <f t="shared" si="15"/>
        <v>23090262</v>
      </c>
      <c r="Z250" s="78"/>
      <c r="AA250" s="97">
        <v>23090262</v>
      </c>
    </row>
    <row r="251" spans="1:27" ht="15">
      <c r="A251" s="95" t="s">
        <v>1070</v>
      </c>
      <c r="B251" s="96" t="s">
        <v>1957</v>
      </c>
      <c r="C251" s="97">
        <v>3300</v>
      </c>
      <c r="D251" s="97">
        <f t="shared" si="12"/>
        <v>4400</v>
      </c>
      <c r="E251" s="78"/>
      <c r="F251" s="97">
        <v>4400</v>
      </c>
      <c r="H251" s="158" t="s">
        <v>1144</v>
      </c>
      <c r="I251" s="96" t="s">
        <v>1978</v>
      </c>
      <c r="J251" s="78"/>
      <c r="K251" s="46">
        <f t="shared" si="13"/>
        <v>5593702</v>
      </c>
      <c r="L251" s="78"/>
      <c r="M251" s="97">
        <v>5593702</v>
      </c>
      <c r="O251" s="95" t="s">
        <v>998</v>
      </c>
      <c r="P251" s="96" t="s">
        <v>1935</v>
      </c>
      <c r="Q251" s="97">
        <v>67351880</v>
      </c>
      <c r="R251" s="97">
        <f t="shared" si="14"/>
        <v>23722183</v>
      </c>
      <c r="S251" s="97">
        <v>1283700</v>
      </c>
      <c r="T251" s="97">
        <v>22438483</v>
      </c>
      <c r="V251" s="95" t="s">
        <v>1013</v>
      </c>
      <c r="W251" s="96" t="s">
        <v>1939</v>
      </c>
      <c r="X251" s="97">
        <v>57493575</v>
      </c>
      <c r="Y251" s="46">
        <f t="shared" si="15"/>
        <v>113889567</v>
      </c>
      <c r="Z251" s="97">
        <v>530200</v>
      </c>
      <c r="AA251" s="97">
        <v>113359367</v>
      </c>
    </row>
    <row r="252" spans="1:27" ht="15">
      <c r="A252" s="95" t="s">
        <v>1073</v>
      </c>
      <c r="B252" s="96" t="s">
        <v>1958</v>
      </c>
      <c r="C252" s="78"/>
      <c r="D252" s="97">
        <f t="shared" si="12"/>
        <v>150651</v>
      </c>
      <c r="E252" s="78"/>
      <c r="F252" s="97">
        <v>150651</v>
      </c>
      <c r="H252" s="95" t="s">
        <v>1156</v>
      </c>
      <c r="I252" s="96" t="s">
        <v>1979</v>
      </c>
      <c r="J252" s="78"/>
      <c r="K252" s="46">
        <f t="shared" si="13"/>
        <v>928640</v>
      </c>
      <c r="L252" s="78"/>
      <c r="M252" s="97">
        <v>928640</v>
      </c>
      <c r="O252" s="95" t="s">
        <v>1001</v>
      </c>
      <c r="P252" s="96" t="s">
        <v>2248</v>
      </c>
      <c r="Q252" s="97">
        <v>1257600</v>
      </c>
      <c r="R252" s="97">
        <f t="shared" si="14"/>
        <v>57717</v>
      </c>
      <c r="S252" s="78"/>
      <c r="T252" s="97">
        <v>57717</v>
      </c>
      <c r="V252" s="95" t="s">
        <v>1016</v>
      </c>
      <c r="W252" s="96" t="s">
        <v>1940</v>
      </c>
      <c r="X252" s="97">
        <v>4693601</v>
      </c>
      <c r="Y252" s="46">
        <f t="shared" si="15"/>
        <v>23998925</v>
      </c>
      <c r="Z252" s="78"/>
      <c r="AA252" s="97">
        <v>23998925</v>
      </c>
    </row>
    <row r="253" spans="1:27" ht="15">
      <c r="A253" s="95" t="s">
        <v>1076</v>
      </c>
      <c r="B253" s="96" t="s">
        <v>1959</v>
      </c>
      <c r="C253" s="97">
        <v>414500</v>
      </c>
      <c r="D253" s="97">
        <f t="shared" si="12"/>
        <v>6500</v>
      </c>
      <c r="E253" s="78"/>
      <c r="F253" s="97">
        <v>6500</v>
      </c>
      <c r="H253" s="95" t="s">
        <v>1159</v>
      </c>
      <c r="I253" s="96" t="s">
        <v>1980</v>
      </c>
      <c r="J253" s="97">
        <v>6000</v>
      </c>
      <c r="K253" s="46">
        <f t="shared" si="13"/>
        <v>1685609</v>
      </c>
      <c r="L253" s="78"/>
      <c r="M253" s="97">
        <v>1685609</v>
      </c>
      <c r="O253" s="95" t="s">
        <v>1004</v>
      </c>
      <c r="P253" s="96" t="s">
        <v>1936</v>
      </c>
      <c r="Q253" s="97">
        <v>1866600</v>
      </c>
      <c r="R253" s="97">
        <f t="shared" si="14"/>
        <v>1210150</v>
      </c>
      <c r="S253" s="78"/>
      <c r="T253" s="97">
        <v>1210150</v>
      </c>
      <c r="V253" s="95" t="s">
        <v>1019</v>
      </c>
      <c r="W253" s="96" t="s">
        <v>1941</v>
      </c>
      <c r="X253" s="97">
        <v>9489103</v>
      </c>
      <c r="Y253" s="46">
        <f t="shared" si="15"/>
        <v>13748550</v>
      </c>
      <c r="Z253" s="78"/>
      <c r="AA253" s="97">
        <v>13748550</v>
      </c>
    </row>
    <row r="254" spans="1:27" ht="15">
      <c r="A254" s="95" t="s">
        <v>1079</v>
      </c>
      <c r="B254" s="96" t="s">
        <v>1960</v>
      </c>
      <c r="C254" s="78"/>
      <c r="D254" s="97">
        <f t="shared" si="12"/>
        <v>700</v>
      </c>
      <c r="E254" s="78"/>
      <c r="F254" s="97">
        <v>700</v>
      </c>
      <c r="H254" s="95" t="s">
        <v>1165</v>
      </c>
      <c r="I254" s="96" t="s">
        <v>1981</v>
      </c>
      <c r="J254" s="78"/>
      <c r="K254" s="46">
        <f t="shared" si="13"/>
        <v>2101672</v>
      </c>
      <c r="L254" s="78"/>
      <c r="M254" s="97">
        <v>2101672</v>
      </c>
      <c r="O254" s="95" t="s">
        <v>1007</v>
      </c>
      <c r="P254" s="96" t="s">
        <v>1937</v>
      </c>
      <c r="Q254" s="97">
        <v>17222285</v>
      </c>
      <c r="R254" s="97">
        <f t="shared" si="14"/>
        <v>1993423</v>
      </c>
      <c r="S254" s="78"/>
      <c r="T254" s="97">
        <v>1993423</v>
      </c>
      <c r="V254" s="95" t="s">
        <v>1022</v>
      </c>
      <c r="W254" s="96" t="s">
        <v>1942</v>
      </c>
      <c r="X254" s="97">
        <v>13528403</v>
      </c>
      <c r="Y254" s="46">
        <f t="shared" si="15"/>
        <v>48480595</v>
      </c>
      <c r="Z254" s="97">
        <v>8694355</v>
      </c>
      <c r="AA254" s="97">
        <v>39786240</v>
      </c>
    </row>
    <row r="255" spans="1:27" ht="15">
      <c r="A255" s="95" t="s">
        <v>1082</v>
      </c>
      <c r="B255" s="96" t="s">
        <v>1961</v>
      </c>
      <c r="C255" s="78"/>
      <c r="D255" s="97">
        <f t="shared" si="12"/>
        <v>423428</v>
      </c>
      <c r="E255" s="97">
        <v>316500</v>
      </c>
      <c r="F255" s="97">
        <v>106928</v>
      </c>
      <c r="H255" s="95" t="s">
        <v>1168</v>
      </c>
      <c r="I255" s="96" t="s">
        <v>1982</v>
      </c>
      <c r="J255" s="97">
        <v>501</v>
      </c>
      <c r="K255" s="46">
        <f t="shared" si="13"/>
        <v>4687359</v>
      </c>
      <c r="L255" s="97">
        <v>1369943</v>
      </c>
      <c r="M255" s="97">
        <v>3317416</v>
      </c>
      <c r="O255" s="95" t="s">
        <v>1010</v>
      </c>
      <c r="P255" s="96" t="s">
        <v>1938</v>
      </c>
      <c r="Q255" s="97">
        <v>60728825</v>
      </c>
      <c r="R255" s="97">
        <f t="shared" si="14"/>
        <v>47695051</v>
      </c>
      <c r="S255" s="97">
        <v>3814485</v>
      </c>
      <c r="T255" s="97">
        <v>43880566</v>
      </c>
      <c r="V255" s="95" t="s">
        <v>1025</v>
      </c>
      <c r="W255" s="96" t="s">
        <v>1943</v>
      </c>
      <c r="X255" s="97">
        <v>3948000</v>
      </c>
      <c r="Y255" s="46">
        <f t="shared" si="15"/>
        <v>7370449</v>
      </c>
      <c r="Z255" s="78"/>
      <c r="AA255" s="97">
        <v>7370449</v>
      </c>
    </row>
    <row r="256" spans="1:27" ht="15">
      <c r="A256" s="95" t="s">
        <v>1085</v>
      </c>
      <c r="B256" s="96" t="s">
        <v>1962</v>
      </c>
      <c r="C256" s="78"/>
      <c r="D256" s="97">
        <f t="shared" si="12"/>
        <v>25550</v>
      </c>
      <c r="E256" s="78"/>
      <c r="F256" s="97">
        <v>25550</v>
      </c>
      <c r="H256" s="95" t="s">
        <v>1171</v>
      </c>
      <c r="I256" s="96" t="s">
        <v>1983</v>
      </c>
      <c r="J256" s="78"/>
      <c r="K256" s="46">
        <f t="shared" si="13"/>
        <v>2050</v>
      </c>
      <c r="L256" s="78"/>
      <c r="M256" s="97">
        <v>2050</v>
      </c>
      <c r="O256" s="95" t="s">
        <v>1013</v>
      </c>
      <c r="P256" s="96" t="s">
        <v>1939</v>
      </c>
      <c r="Q256" s="97">
        <v>375626759</v>
      </c>
      <c r="R256" s="97">
        <f t="shared" si="14"/>
        <v>153295247</v>
      </c>
      <c r="S256" s="97">
        <v>3760331</v>
      </c>
      <c r="T256" s="97">
        <v>149534916</v>
      </c>
      <c r="V256" s="95" t="s">
        <v>1028</v>
      </c>
      <c r="W256" s="96" t="s">
        <v>1944</v>
      </c>
      <c r="X256" s="97">
        <v>440000</v>
      </c>
      <c r="Y256" s="46">
        <f t="shared" si="15"/>
        <v>20517671</v>
      </c>
      <c r="Z256" s="78"/>
      <c r="AA256" s="97">
        <v>20517671</v>
      </c>
    </row>
    <row r="257" spans="1:27" ht="15">
      <c r="A257" s="95" t="s">
        <v>1088</v>
      </c>
      <c r="B257" s="96" t="s">
        <v>1963</v>
      </c>
      <c r="C257" s="97">
        <v>100</v>
      </c>
      <c r="D257" s="97">
        <f t="shared" si="12"/>
        <v>222964</v>
      </c>
      <c r="E257" s="78"/>
      <c r="F257" s="97">
        <v>222964</v>
      </c>
      <c r="H257" s="95" t="s">
        <v>1174</v>
      </c>
      <c r="I257" s="96" t="s">
        <v>1984</v>
      </c>
      <c r="J257" s="78"/>
      <c r="K257" s="46">
        <f t="shared" si="13"/>
        <v>8894</v>
      </c>
      <c r="L257" s="78"/>
      <c r="M257" s="97">
        <v>8894</v>
      </c>
      <c r="O257" s="95" t="s">
        <v>1016</v>
      </c>
      <c r="P257" s="96" t="s">
        <v>1940</v>
      </c>
      <c r="Q257" s="97">
        <v>2926750</v>
      </c>
      <c r="R257" s="97">
        <f t="shared" si="14"/>
        <v>1992458</v>
      </c>
      <c r="S257" s="97">
        <v>150200</v>
      </c>
      <c r="T257" s="97">
        <v>1842258</v>
      </c>
      <c r="V257" s="95" t="s">
        <v>1031</v>
      </c>
      <c r="W257" s="96" t="s">
        <v>1945</v>
      </c>
      <c r="X257" s="97">
        <v>190000</v>
      </c>
      <c r="Y257" s="46">
        <f t="shared" si="15"/>
        <v>4918525</v>
      </c>
      <c r="Z257" s="78"/>
      <c r="AA257" s="97">
        <v>4918525</v>
      </c>
    </row>
    <row r="258" spans="1:27" ht="15">
      <c r="A258" s="95" t="s">
        <v>1091</v>
      </c>
      <c r="B258" s="96" t="s">
        <v>2199</v>
      </c>
      <c r="C258" s="78"/>
      <c r="D258" s="97">
        <f t="shared" si="12"/>
        <v>42600</v>
      </c>
      <c r="E258" s="97">
        <v>40800</v>
      </c>
      <c r="F258" s="97">
        <v>1800</v>
      </c>
      <c r="H258" s="95" t="s">
        <v>1177</v>
      </c>
      <c r="I258" s="96" t="s">
        <v>1985</v>
      </c>
      <c r="J258" s="78"/>
      <c r="K258" s="46">
        <f t="shared" si="13"/>
        <v>183500</v>
      </c>
      <c r="L258" s="97">
        <v>165000</v>
      </c>
      <c r="M258" s="97">
        <v>18500</v>
      </c>
      <c r="O258" s="95" t="s">
        <v>1019</v>
      </c>
      <c r="P258" s="96" t="s">
        <v>1941</v>
      </c>
      <c r="Q258" s="97">
        <v>27906700</v>
      </c>
      <c r="R258" s="97">
        <f t="shared" si="14"/>
        <v>11313352</v>
      </c>
      <c r="S258" s="78"/>
      <c r="T258" s="97">
        <v>11313352</v>
      </c>
      <c r="V258" s="95" t="s">
        <v>1035</v>
      </c>
      <c r="W258" s="96" t="s">
        <v>1946</v>
      </c>
      <c r="X258" s="97">
        <v>618710</v>
      </c>
      <c r="Y258" s="46">
        <f t="shared" si="15"/>
        <v>1687487</v>
      </c>
      <c r="Z258" s="97">
        <v>807559</v>
      </c>
      <c r="AA258" s="97">
        <v>879928</v>
      </c>
    </row>
    <row r="259" spans="1:27" ht="15">
      <c r="A259" s="95" t="s">
        <v>1094</v>
      </c>
      <c r="B259" s="96" t="s">
        <v>1964</v>
      </c>
      <c r="C259" s="97">
        <v>1783750</v>
      </c>
      <c r="D259" s="97">
        <f t="shared" si="12"/>
        <v>1067477</v>
      </c>
      <c r="E259" s="97">
        <v>209825</v>
      </c>
      <c r="F259" s="97">
        <v>857652</v>
      </c>
      <c r="H259" s="95" t="s">
        <v>1180</v>
      </c>
      <c r="I259" s="96" t="s">
        <v>2316</v>
      </c>
      <c r="J259" s="78"/>
      <c r="K259" s="46">
        <f t="shared" si="13"/>
        <v>391355</v>
      </c>
      <c r="L259" s="78"/>
      <c r="M259" s="97">
        <v>391355</v>
      </c>
      <c r="O259" s="95" t="s">
        <v>1022</v>
      </c>
      <c r="P259" s="96" t="s">
        <v>1942</v>
      </c>
      <c r="Q259" s="97">
        <v>1026803</v>
      </c>
      <c r="R259" s="97">
        <f t="shared" si="14"/>
        <v>11308545</v>
      </c>
      <c r="S259" s="97">
        <v>1025431</v>
      </c>
      <c r="T259" s="97">
        <v>10283114</v>
      </c>
      <c r="V259" s="95" t="s">
        <v>1038</v>
      </c>
      <c r="W259" s="96" t="s">
        <v>1947</v>
      </c>
      <c r="X259" s="97">
        <v>168852</v>
      </c>
      <c r="Y259" s="46">
        <f t="shared" si="15"/>
        <v>1578743</v>
      </c>
      <c r="Z259" s="97">
        <v>104945</v>
      </c>
      <c r="AA259" s="97">
        <v>1473798</v>
      </c>
    </row>
    <row r="260" spans="1:27" ht="15">
      <c r="A260" s="95" t="s">
        <v>1097</v>
      </c>
      <c r="B260" s="96" t="s">
        <v>1965</v>
      </c>
      <c r="C260" s="97">
        <v>30000</v>
      </c>
      <c r="D260" s="97">
        <f t="shared" si="12"/>
        <v>865658</v>
      </c>
      <c r="E260" s="97">
        <v>257900</v>
      </c>
      <c r="F260" s="97">
        <v>607758</v>
      </c>
      <c r="H260" s="95" t="s">
        <v>1183</v>
      </c>
      <c r="I260" s="96" t="s">
        <v>1986</v>
      </c>
      <c r="J260" s="78"/>
      <c r="K260" s="46">
        <f t="shared" si="13"/>
        <v>527271</v>
      </c>
      <c r="L260" s="78"/>
      <c r="M260" s="97">
        <v>527271</v>
      </c>
      <c r="O260" s="95" t="s">
        <v>1025</v>
      </c>
      <c r="P260" s="96" t="s">
        <v>1943</v>
      </c>
      <c r="Q260" s="97">
        <v>4638855</v>
      </c>
      <c r="R260" s="97">
        <f t="shared" si="14"/>
        <v>7976496</v>
      </c>
      <c r="S260" s="78"/>
      <c r="T260" s="97">
        <v>7976496</v>
      </c>
      <c r="V260" s="95" t="s">
        <v>1041</v>
      </c>
      <c r="W260" s="96" t="s">
        <v>1948</v>
      </c>
      <c r="X260" s="78"/>
      <c r="Y260" s="46">
        <f t="shared" si="15"/>
        <v>344770</v>
      </c>
      <c r="Z260" s="97">
        <v>42500</v>
      </c>
      <c r="AA260" s="97">
        <v>302270</v>
      </c>
    </row>
    <row r="261" spans="1:27" ht="15">
      <c r="A261" s="95" t="s">
        <v>1103</v>
      </c>
      <c r="B261" s="96" t="s">
        <v>1967</v>
      </c>
      <c r="C261" s="97">
        <v>1500</v>
      </c>
      <c r="D261" s="97">
        <f t="shared" si="12"/>
        <v>852241</v>
      </c>
      <c r="E261" s="97">
        <v>549800</v>
      </c>
      <c r="F261" s="97">
        <v>302441</v>
      </c>
      <c r="H261" s="95" t="s">
        <v>1186</v>
      </c>
      <c r="I261" s="96" t="s">
        <v>1987</v>
      </c>
      <c r="J261" s="78"/>
      <c r="K261" s="46">
        <f t="shared" si="13"/>
        <v>174050</v>
      </c>
      <c r="L261" s="78"/>
      <c r="M261" s="97">
        <v>174050</v>
      </c>
      <c r="O261" s="95" t="s">
        <v>1028</v>
      </c>
      <c r="P261" s="96" t="s">
        <v>1944</v>
      </c>
      <c r="Q261" s="97">
        <v>151634459</v>
      </c>
      <c r="R261" s="97">
        <f t="shared" si="14"/>
        <v>7333518</v>
      </c>
      <c r="S261" s="97">
        <v>219000</v>
      </c>
      <c r="T261" s="97">
        <v>7114518</v>
      </c>
      <c r="V261" s="95" t="s">
        <v>1044</v>
      </c>
      <c r="W261" s="96" t="s">
        <v>1949</v>
      </c>
      <c r="X261" s="78"/>
      <c r="Y261" s="46">
        <f t="shared" si="15"/>
        <v>2800</v>
      </c>
      <c r="Z261" s="78"/>
      <c r="AA261" s="97">
        <v>2800</v>
      </c>
    </row>
    <row r="262" spans="1:27" ht="15">
      <c r="A262" s="95" t="s">
        <v>1106</v>
      </c>
      <c r="B262" s="96" t="s">
        <v>1968</v>
      </c>
      <c r="C262" s="97">
        <v>500</v>
      </c>
      <c r="D262" s="97">
        <f t="shared" si="12"/>
        <v>28025</v>
      </c>
      <c r="E262" s="97">
        <v>11500</v>
      </c>
      <c r="F262" s="97">
        <v>16525</v>
      </c>
      <c r="H262" s="95" t="s">
        <v>1189</v>
      </c>
      <c r="I262" s="96" t="s">
        <v>1988</v>
      </c>
      <c r="J262" s="78"/>
      <c r="K262" s="46">
        <f t="shared" si="13"/>
        <v>42750</v>
      </c>
      <c r="L262" s="78"/>
      <c r="M262" s="97">
        <v>42750</v>
      </c>
      <c r="O262" s="95" t="s">
        <v>1031</v>
      </c>
      <c r="P262" s="96" t="s">
        <v>1945</v>
      </c>
      <c r="Q262" s="97">
        <v>19217157</v>
      </c>
      <c r="R262" s="97">
        <f t="shared" si="14"/>
        <v>12338075</v>
      </c>
      <c r="S262" s="97">
        <v>1149600</v>
      </c>
      <c r="T262" s="97">
        <v>11188475</v>
      </c>
      <c r="V262" s="95" t="s">
        <v>1047</v>
      </c>
      <c r="W262" s="96" t="s">
        <v>1950</v>
      </c>
      <c r="X262" s="97">
        <v>306630</v>
      </c>
      <c r="Y262" s="46">
        <f t="shared" si="15"/>
        <v>530838</v>
      </c>
      <c r="Z262" s="78"/>
      <c r="AA262" s="97">
        <v>530838</v>
      </c>
    </row>
    <row r="263" spans="1:27" ht="15">
      <c r="A263" s="95" t="s">
        <v>1109</v>
      </c>
      <c r="B263" s="96" t="s">
        <v>1969</v>
      </c>
      <c r="C263" s="78"/>
      <c r="D263" s="97">
        <f aca="true" t="shared" si="16" ref="D263:D326">E263+F263</f>
        <v>318938</v>
      </c>
      <c r="E263" s="97">
        <v>37401</v>
      </c>
      <c r="F263" s="97">
        <v>281537</v>
      </c>
      <c r="H263" s="95" t="s">
        <v>1192</v>
      </c>
      <c r="I263" s="96" t="s">
        <v>1923</v>
      </c>
      <c r="J263" s="97">
        <v>455896</v>
      </c>
      <c r="K263" s="46">
        <f aca="true" t="shared" si="17" ref="K263:K326">L263+M263</f>
        <v>6637125</v>
      </c>
      <c r="L263" s="78"/>
      <c r="M263" s="97">
        <v>6637125</v>
      </c>
      <c r="O263" s="95" t="s">
        <v>1035</v>
      </c>
      <c r="P263" s="96" t="s">
        <v>1946</v>
      </c>
      <c r="Q263" s="97">
        <v>53100</v>
      </c>
      <c r="R263" s="97">
        <f aca="true" t="shared" si="18" ref="R263:R326">S263+T263</f>
        <v>1500549</v>
      </c>
      <c r="S263" s="97">
        <v>6301</v>
      </c>
      <c r="T263" s="97">
        <v>1494248</v>
      </c>
      <c r="V263" s="95" t="s">
        <v>1050</v>
      </c>
      <c r="W263" s="96" t="s">
        <v>1951</v>
      </c>
      <c r="X263" s="97">
        <v>8573552</v>
      </c>
      <c r="Y263" s="46">
        <f aca="true" t="shared" si="19" ref="Y263:Y326">Z263+AA263</f>
        <v>36907987</v>
      </c>
      <c r="Z263" s="97">
        <v>297700</v>
      </c>
      <c r="AA263" s="97">
        <v>36610287</v>
      </c>
    </row>
    <row r="264" spans="1:27" ht="15">
      <c r="A264" s="95" t="s">
        <v>1113</v>
      </c>
      <c r="B264" s="96" t="s">
        <v>1970</v>
      </c>
      <c r="C264" s="78"/>
      <c r="D264" s="97">
        <f t="shared" si="16"/>
        <v>432714</v>
      </c>
      <c r="E264" s="97">
        <v>97500</v>
      </c>
      <c r="F264" s="97">
        <v>335214</v>
      </c>
      <c r="H264" s="95" t="s">
        <v>1194</v>
      </c>
      <c r="I264" s="96" t="s">
        <v>1989</v>
      </c>
      <c r="J264" s="97">
        <v>275000</v>
      </c>
      <c r="K264" s="46">
        <f t="shared" si="17"/>
        <v>3812743</v>
      </c>
      <c r="L264" s="78"/>
      <c r="M264" s="97">
        <v>3812743</v>
      </c>
      <c r="O264" s="95" t="s">
        <v>1038</v>
      </c>
      <c r="P264" s="96" t="s">
        <v>1947</v>
      </c>
      <c r="Q264" s="78"/>
      <c r="R264" s="97">
        <f t="shared" si="18"/>
        <v>719929</v>
      </c>
      <c r="S264" s="97">
        <v>240503</v>
      </c>
      <c r="T264" s="97">
        <v>479426</v>
      </c>
      <c r="V264" s="95" t="s">
        <v>1053</v>
      </c>
      <c r="W264" s="96" t="s">
        <v>1952</v>
      </c>
      <c r="X264" s="97">
        <v>591903</v>
      </c>
      <c r="Y264" s="46">
        <f t="shared" si="19"/>
        <v>211390</v>
      </c>
      <c r="Z264" s="97">
        <v>35000</v>
      </c>
      <c r="AA264" s="97">
        <v>176390</v>
      </c>
    </row>
    <row r="265" spans="1:27" ht="15">
      <c r="A265" s="95" t="s">
        <v>1123</v>
      </c>
      <c r="B265" s="96" t="s">
        <v>1971</v>
      </c>
      <c r="C265" s="97">
        <v>324050</v>
      </c>
      <c r="D265" s="97">
        <f t="shared" si="16"/>
        <v>1073573</v>
      </c>
      <c r="E265" s="97">
        <v>59450</v>
      </c>
      <c r="F265" s="97">
        <v>1014123</v>
      </c>
      <c r="H265" s="95" t="s">
        <v>1196</v>
      </c>
      <c r="I265" s="96" t="s">
        <v>1990</v>
      </c>
      <c r="J265" s="78"/>
      <c r="K265" s="46">
        <f t="shared" si="17"/>
        <v>19481744</v>
      </c>
      <c r="L265" s="78"/>
      <c r="M265" s="97">
        <v>19481744</v>
      </c>
      <c r="O265" s="95" t="s">
        <v>1041</v>
      </c>
      <c r="P265" s="96" t="s">
        <v>1948</v>
      </c>
      <c r="Q265" s="78"/>
      <c r="R265" s="97">
        <f t="shared" si="18"/>
        <v>144184</v>
      </c>
      <c r="S265" s="97">
        <v>17750</v>
      </c>
      <c r="T265" s="97">
        <v>126434</v>
      </c>
      <c r="V265" s="95" t="s">
        <v>1056</v>
      </c>
      <c r="W265" s="96" t="s">
        <v>1953</v>
      </c>
      <c r="X265" s="97">
        <v>580300</v>
      </c>
      <c r="Y265" s="46">
        <f t="shared" si="19"/>
        <v>377326</v>
      </c>
      <c r="Z265" s="97">
        <v>15526</v>
      </c>
      <c r="AA265" s="97">
        <v>361800</v>
      </c>
    </row>
    <row r="266" spans="1:27" ht="15">
      <c r="A266" s="95" t="s">
        <v>1126</v>
      </c>
      <c r="B266" s="96" t="s">
        <v>1747</v>
      </c>
      <c r="C266" s="97">
        <v>105900</v>
      </c>
      <c r="D266" s="97">
        <f t="shared" si="16"/>
        <v>2699703</v>
      </c>
      <c r="E266" s="97">
        <v>101650</v>
      </c>
      <c r="F266" s="97">
        <v>2598053</v>
      </c>
      <c r="H266" s="95" t="s">
        <v>1199</v>
      </c>
      <c r="I266" s="96" t="s">
        <v>1991</v>
      </c>
      <c r="J266" s="78"/>
      <c r="K266" s="46">
        <f t="shared" si="17"/>
        <v>606061</v>
      </c>
      <c r="L266" s="78"/>
      <c r="M266" s="97">
        <v>606061</v>
      </c>
      <c r="O266" s="95" t="s">
        <v>1044</v>
      </c>
      <c r="P266" s="96" t="s">
        <v>1949</v>
      </c>
      <c r="Q266" s="97">
        <v>290000</v>
      </c>
      <c r="R266" s="97">
        <f t="shared" si="18"/>
        <v>273856</v>
      </c>
      <c r="S266" s="97">
        <v>5000</v>
      </c>
      <c r="T266" s="97">
        <v>268856</v>
      </c>
      <c r="V266" s="95" t="s">
        <v>1059</v>
      </c>
      <c r="W266" s="96" t="s">
        <v>1954</v>
      </c>
      <c r="X266" s="97">
        <v>10000</v>
      </c>
      <c r="Y266" s="46">
        <f t="shared" si="19"/>
        <v>4106527</v>
      </c>
      <c r="Z266" s="78"/>
      <c r="AA266" s="97">
        <v>4106527</v>
      </c>
    </row>
    <row r="267" spans="1:27" ht="15">
      <c r="A267" s="95" t="s">
        <v>1128</v>
      </c>
      <c r="B267" s="96" t="s">
        <v>1972</v>
      </c>
      <c r="C267" s="78"/>
      <c r="D267" s="97">
        <f t="shared" si="16"/>
        <v>80561</v>
      </c>
      <c r="E267" s="78"/>
      <c r="F267" s="97">
        <v>80561</v>
      </c>
      <c r="H267" s="95" t="s">
        <v>1202</v>
      </c>
      <c r="I267" s="96" t="s">
        <v>1992</v>
      </c>
      <c r="J267" s="97">
        <v>1020500</v>
      </c>
      <c r="K267" s="46">
        <f t="shared" si="17"/>
        <v>3002621</v>
      </c>
      <c r="L267" s="97">
        <v>35200</v>
      </c>
      <c r="M267" s="97">
        <v>2967421</v>
      </c>
      <c r="O267" s="95" t="s">
        <v>1047</v>
      </c>
      <c r="P267" s="96" t="s">
        <v>1950</v>
      </c>
      <c r="Q267" s="78"/>
      <c r="R267" s="97">
        <f t="shared" si="18"/>
        <v>873321</v>
      </c>
      <c r="S267" s="97">
        <v>110477</v>
      </c>
      <c r="T267" s="97">
        <v>762844</v>
      </c>
      <c r="V267" s="95" t="s">
        <v>1062</v>
      </c>
      <c r="W267" s="96" t="s">
        <v>1919</v>
      </c>
      <c r="X267" s="97">
        <v>1370776</v>
      </c>
      <c r="Y267" s="46">
        <f t="shared" si="19"/>
        <v>5487212</v>
      </c>
      <c r="Z267" s="97">
        <v>306200</v>
      </c>
      <c r="AA267" s="97">
        <v>5181012</v>
      </c>
    </row>
    <row r="268" spans="1:27" ht="15">
      <c r="A268" s="95" t="s">
        <v>1131</v>
      </c>
      <c r="B268" s="96" t="s">
        <v>1973</v>
      </c>
      <c r="C268" s="78"/>
      <c r="D268" s="97">
        <f t="shared" si="16"/>
        <v>108704</v>
      </c>
      <c r="E268" s="78"/>
      <c r="F268" s="97">
        <v>108704</v>
      </c>
      <c r="H268" s="95" t="s">
        <v>1205</v>
      </c>
      <c r="I268" s="96" t="s">
        <v>1993</v>
      </c>
      <c r="J268" s="78"/>
      <c r="K268" s="46">
        <f t="shared" si="17"/>
        <v>2587014</v>
      </c>
      <c r="L268" s="78"/>
      <c r="M268" s="97">
        <v>2587014</v>
      </c>
      <c r="O268" s="95" t="s">
        <v>1050</v>
      </c>
      <c r="P268" s="96" t="s">
        <v>1951</v>
      </c>
      <c r="Q268" s="97">
        <v>29100</v>
      </c>
      <c r="R268" s="97">
        <f t="shared" si="18"/>
        <v>5587771</v>
      </c>
      <c r="S268" s="97">
        <v>1008800</v>
      </c>
      <c r="T268" s="97">
        <v>4578971</v>
      </c>
      <c r="V268" s="95" t="s">
        <v>1064</v>
      </c>
      <c r="W268" s="96" t="s">
        <v>1955</v>
      </c>
      <c r="X268" s="97">
        <v>16128</v>
      </c>
      <c r="Y268" s="46">
        <f t="shared" si="19"/>
        <v>290554</v>
      </c>
      <c r="Z268" s="78"/>
      <c r="AA268" s="97">
        <v>290554</v>
      </c>
    </row>
    <row r="269" spans="1:27" ht="15">
      <c r="A269" s="95" t="s">
        <v>1134</v>
      </c>
      <c r="B269" s="96" t="s">
        <v>1894</v>
      </c>
      <c r="C269" s="97">
        <v>289000</v>
      </c>
      <c r="D269" s="97">
        <f t="shared" si="16"/>
        <v>1237752</v>
      </c>
      <c r="E269" s="97">
        <v>116400</v>
      </c>
      <c r="F269" s="97">
        <v>1121352</v>
      </c>
      <c r="H269" s="95" t="s">
        <v>1211</v>
      </c>
      <c r="I269" s="96" t="s">
        <v>2214</v>
      </c>
      <c r="J269" s="78"/>
      <c r="K269" s="46">
        <f t="shared" si="17"/>
        <v>7650</v>
      </c>
      <c r="L269" s="78"/>
      <c r="M269" s="97">
        <v>7650</v>
      </c>
      <c r="O269" s="95" t="s">
        <v>1053</v>
      </c>
      <c r="P269" s="96" t="s">
        <v>1952</v>
      </c>
      <c r="Q269" s="97">
        <v>1599905</v>
      </c>
      <c r="R269" s="97">
        <f t="shared" si="18"/>
        <v>2233025</v>
      </c>
      <c r="S269" s="97">
        <v>639350</v>
      </c>
      <c r="T269" s="97">
        <v>1593675</v>
      </c>
      <c r="V269" s="95" t="s">
        <v>1067</v>
      </c>
      <c r="W269" s="96" t="s">
        <v>1956</v>
      </c>
      <c r="X269" s="97">
        <v>2910</v>
      </c>
      <c r="Y269" s="46">
        <f t="shared" si="19"/>
        <v>201007</v>
      </c>
      <c r="Z269" s="78"/>
      <c r="AA269" s="97">
        <v>201007</v>
      </c>
    </row>
    <row r="270" spans="1:27" ht="15">
      <c r="A270" s="95" t="s">
        <v>1136</v>
      </c>
      <c r="B270" s="96" t="s">
        <v>1895</v>
      </c>
      <c r="C270" s="97">
        <v>1345500</v>
      </c>
      <c r="D270" s="97">
        <f t="shared" si="16"/>
        <v>992207</v>
      </c>
      <c r="E270" s="97">
        <v>28600</v>
      </c>
      <c r="F270" s="97">
        <v>963607</v>
      </c>
      <c r="H270" s="95" t="s">
        <v>1214</v>
      </c>
      <c r="I270" s="96" t="s">
        <v>1995</v>
      </c>
      <c r="J270" s="97">
        <v>979245</v>
      </c>
      <c r="K270" s="46">
        <f t="shared" si="17"/>
        <v>36728844</v>
      </c>
      <c r="L270" s="97">
        <v>575000</v>
      </c>
      <c r="M270" s="97">
        <v>36153844</v>
      </c>
      <c r="O270" s="95" t="s">
        <v>1056</v>
      </c>
      <c r="P270" s="96" t="s">
        <v>1953</v>
      </c>
      <c r="Q270" s="97">
        <v>436650</v>
      </c>
      <c r="R270" s="97">
        <f t="shared" si="18"/>
        <v>2202750</v>
      </c>
      <c r="S270" s="97">
        <v>1260265</v>
      </c>
      <c r="T270" s="97">
        <v>942485</v>
      </c>
      <c r="V270" s="95" t="s">
        <v>1070</v>
      </c>
      <c r="W270" s="96" t="s">
        <v>1957</v>
      </c>
      <c r="X270" s="97">
        <v>43500</v>
      </c>
      <c r="Y270" s="46">
        <f t="shared" si="19"/>
        <v>232391</v>
      </c>
      <c r="Z270" s="97">
        <v>25000</v>
      </c>
      <c r="AA270" s="97">
        <v>207391</v>
      </c>
    </row>
    <row r="271" spans="1:27" ht="15">
      <c r="A271" s="95" t="s">
        <v>1138</v>
      </c>
      <c r="B271" s="96" t="s">
        <v>1974</v>
      </c>
      <c r="C271" s="97">
        <v>222513</v>
      </c>
      <c r="D271" s="97">
        <f t="shared" si="16"/>
        <v>109633</v>
      </c>
      <c r="E271" s="97">
        <v>33800</v>
      </c>
      <c r="F271" s="97">
        <v>75833</v>
      </c>
      <c r="H271" s="95" t="s">
        <v>1217</v>
      </c>
      <c r="I271" s="96" t="s">
        <v>1996</v>
      </c>
      <c r="J271" s="97">
        <v>1000</v>
      </c>
      <c r="K271" s="46">
        <f t="shared" si="17"/>
        <v>1854108</v>
      </c>
      <c r="L271" s="97">
        <v>1100</v>
      </c>
      <c r="M271" s="97">
        <v>1853008</v>
      </c>
      <c r="O271" s="95" t="s">
        <v>1059</v>
      </c>
      <c r="P271" s="96" t="s">
        <v>1954</v>
      </c>
      <c r="Q271" s="78"/>
      <c r="R271" s="97">
        <f t="shared" si="18"/>
        <v>1094727</v>
      </c>
      <c r="S271" s="97">
        <v>259800</v>
      </c>
      <c r="T271" s="97">
        <v>834927</v>
      </c>
      <c r="V271" s="95" t="s">
        <v>1073</v>
      </c>
      <c r="W271" s="96" t="s">
        <v>1958</v>
      </c>
      <c r="X271" s="78"/>
      <c r="Y271" s="46">
        <f t="shared" si="19"/>
        <v>550381</v>
      </c>
      <c r="Z271" s="78"/>
      <c r="AA271" s="97">
        <v>550381</v>
      </c>
    </row>
    <row r="272" spans="1:27" ht="15">
      <c r="A272" s="95" t="s">
        <v>1147</v>
      </c>
      <c r="B272" s="96" t="s">
        <v>1975</v>
      </c>
      <c r="C272" s="78"/>
      <c r="D272" s="97">
        <f t="shared" si="16"/>
        <v>722811</v>
      </c>
      <c r="E272" s="78"/>
      <c r="F272" s="97">
        <v>722811</v>
      </c>
      <c r="H272" s="95" t="s">
        <v>1220</v>
      </c>
      <c r="I272" s="96" t="s">
        <v>1997</v>
      </c>
      <c r="J272" s="78"/>
      <c r="K272" s="46">
        <f t="shared" si="17"/>
        <v>89600</v>
      </c>
      <c r="L272" s="78"/>
      <c r="M272" s="97">
        <v>89600</v>
      </c>
      <c r="O272" s="95" t="s">
        <v>1062</v>
      </c>
      <c r="P272" s="96" t="s">
        <v>1919</v>
      </c>
      <c r="Q272" s="97">
        <v>582750</v>
      </c>
      <c r="R272" s="97">
        <f t="shared" si="18"/>
        <v>1616067</v>
      </c>
      <c r="S272" s="97">
        <v>458100</v>
      </c>
      <c r="T272" s="97">
        <v>1157967</v>
      </c>
      <c r="V272" s="95" t="s">
        <v>1076</v>
      </c>
      <c r="W272" s="96" t="s">
        <v>1959</v>
      </c>
      <c r="X272" s="97">
        <v>65720</v>
      </c>
      <c r="Y272" s="46">
        <f t="shared" si="19"/>
        <v>1355439</v>
      </c>
      <c r="Z272" s="97">
        <v>338450</v>
      </c>
      <c r="AA272" s="97">
        <v>1016989</v>
      </c>
    </row>
    <row r="273" spans="1:27" ht="15">
      <c r="A273" s="95" t="s">
        <v>1150</v>
      </c>
      <c r="B273" s="96" t="s">
        <v>1976</v>
      </c>
      <c r="C273" s="97">
        <v>765931</v>
      </c>
      <c r="D273" s="97">
        <f t="shared" si="16"/>
        <v>447849</v>
      </c>
      <c r="E273" s="78"/>
      <c r="F273" s="97">
        <v>447849</v>
      </c>
      <c r="H273" s="95" t="s">
        <v>1223</v>
      </c>
      <c r="I273" s="96" t="s">
        <v>1998</v>
      </c>
      <c r="J273" s="97">
        <v>1</v>
      </c>
      <c r="K273" s="46">
        <f t="shared" si="17"/>
        <v>101761</v>
      </c>
      <c r="L273" s="97">
        <v>18700</v>
      </c>
      <c r="M273" s="97">
        <v>83061</v>
      </c>
      <c r="O273" s="95" t="s">
        <v>1064</v>
      </c>
      <c r="P273" s="96" t="s">
        <v>1955</v>
      </c>
      <c r="Q273" s="97">
        <v>5150</v>
      </c>
      <c r="R273" s="97">
        <f t="shared" si="18"/>
        <v>450758</v>
      </c>
      <c r="S273" s="78"/>
      <c r="T273" s="97">
        <v>450758</v>
      </c>
      <c r="V273" s="95" t="s">
        <v>1079</v>
      </c>
      <c r="W273" s="96" t="s">
        <v>1960</v>
      </c>
      <c r="X273" s="97">
        <v>136900</v>
      </c>
      <c r="Y273" s="46">
        <f t="shared" si="19"/>
        <v>277225</v>
      </c>
      <c r="Z273" s="78"/>
      <c r="AA273" s="97">
        <v>277225</v>
      </c>
    </row>
    <row r="274" spans="1:27" ht="15">
      <c r="A274" s="158" t="s">
        <v>1144</v>
      </c>
      <c r="B274" s="96" t="s">
        <v>1978</v>
      </c>
      <c r="C274" s="97">
        <v>7379600</v>
      </c>
      <c r="D274" s="97">
        <f t="shared" si="16"/>
        <v>5272102</v>
      </c>
      <c r="E274" s="97">
        <v>2023815</v>
      </c>
      <c r="F274" s="97">
        <v>3248287</v>
      </c>
      <c r="H274" s="95" t="s">
        <v>1226</v>
      </c>
      <c r="I274" s="96" t="s">
        <v>1999</v>
      </c>
      <c r="J274" s="97">
        <v>38566</v>
      </c>
      <c r="K274" s="46">
        <f t="shared" si="17"/>
        <v>5053391</v>
      </c>
      <c r="L274" s="78"/>
      <c r="M274" s="97">
        <v>5053391</v>
      </c>
      <c r="O274" s="95" t="s">
        <v>1067</v>
      </c>
      <c r="P274" s="96" t="s">
        <v>1956</v>
      </c>
      <c r="Q274" s="78"/>
      <c r="R274" s="97">
        <f t="shared" si="18"/>
        <v>353074</v>
      </c>
      <c r="S274" s="78"/>
      <c r="T274" s="97">
        <v>353074</v>
      </c>
      <c r="V274" s="95" t="s">
        <v>1082</v>
      </c>
      <c r="W274" s="96" t="s">
        <v>1961</v>
      </c>
      <c r="X274" s="78"/>
      <c r="Y274" s="46">
        <f t="shared" si="19"/>
        <v>1081410</v>
      </c>
      <c r="Z274" s="97">
        <v>28200</v>
      </c>
      <c r="AA274" s="97">
        <v>1053210</v>
      </c>
    </row>
    <row r="275" spans="1:27" ht="15">
      <c r="A275" s="95" t="s">
        <v>1156</v>
      </c>
      <c r="B275" s="96" t="s">
        <v>1979</v>
      </c>
      <c r="C275" s="78"/>
      <c r="D275" s="97">
        <f t="shared" si="16"/>
        <v>462419</v>
      </c>
      <c r="E275" s="97">
        <v>91800</v>
      </c>
      <c r="F275" s="97">
        <v>370619</v>
      </c>
      <c r="H275" s="95" t="s">
        <v>1236</v>
      </c>
      <c r="I275" s="96" t="s">
        <v>2002</v>
      </c>
      <c r="J275" s="78"/>
      <c r="K275" s="46">
        <f t="shared" si="17"/>
        <v>1055472</v>
      </c>
      <c r="L275" s="78"/>
      <c r="M275" s="97">
        <v>1055472</v>
      </c>
      <c r="O275" s="95" t="s">
        <v>1070</v>
      </c>
      <c r="P275" s="96" t="s">
        <v>1957</v>
      </c>
      <c r="Q275" s="97">
        <v>10300</v>
      </c>
      <c r="R275" s="97">
        <f t="shared" si="18"/>
        <v>429041</v>
      </c>
      <c r="S275" s="97">
        <v>28500</v>
      </c>
      <c r="T275" s="97">
        <v>400541</v>
      </c>
      <c r="V275" s="95" t="s">
        <v>1085</v>
      </c>
      <c r="W275" s="96" t="s">
        <v>1962</v>
      </c>
      <c r="X275" s="78"/>
      <c r="Y275" s="46">
        <f t="shared" si="19"/>
        <v>724915</v>
      </c>
      <c r="Z275" s="97">
        <v>18500</v>
      </c>
      <c r="AA275" s="97">
        <v>706415</v>
      </c>
    </row>
    <row r="276" spans="1:27" ht="15">
      <c r="A276" s="95" t="s">
        <v>1159</v>
      </c>
      <c r="B276" s="96" t="s">
        <v>1980</v>
      </c>
      <c r="C276" s="97">
        <v>10420000</v>
      </c>
      <c r="D276" s="97">
        <f t="shared" si="16"/>
        <v>276097</v>
      </c>
      <c r="E276" s="78"/>
      <c r="F276" s="97">
        <v>276097</v>
      </c>
      <c r="H276" s="95" t="s">
        <v>1239</v>
      </c>
      <c r="I276" s="96" t="s">
        <v>2003</v>
      </c>
      <c r="J276" s="78"/>
      <c r="K276" s="46">
        <f t="shared" si="17"/>
        <v>15000</v>
      </c>
      <c r="L276" s="78"/>
      <c r="M276" s="97">
        <v>15000</v>
      </c>
      <c r="O276" s="95" t="s">
        <v>1073</v>
      </c>
      <c r="P276" s="96" t="s">
        <v>1958</v>
      </c>
      <c r="Q276" s="97">
        <v>900</v>
      </c>
      <c r="R276" s="97">
        <f t="shared" si="18"/>
        <v>991812</v>
      </c>
      <c r="S276" s="78"/>
      <c r="T276" s="97">
        <v>991812</v>
      </c>
      <c r="V276" s="95" t="s">
        <v>1088</v>
      </c>
      <c r="W276" s="96" t="s">
        <v>1963</v>
      </c>
      <c r="X276" s="97">
        <v>758480</v>
      </c>
      <c r="Y276" s="46">
        <f t="shared" si="19"/>
        <v>864379</v>
      </c>
      <c r="Z276" s="78"/>
      <c r="AA276" s="97">
        <v>864379</v>
      </c>
    </row>
    <row r="277" spans="1:27" ht="15">
      <c r="A277" s="95" t="s">
        <v>1165</v>
      </c>
      <c r="B277" s="96" t="s">
        <v>1981</v>
      </c>
      <c r="C277" s="97">
        <v>931854</v>
      </c>
      <c r="D277" s="97">
        <f t="shared" si="16"/>
        <v>951092</v>
      </c>
      <c r="E277" s="97">
        <v>226101</v>
      </c>
      <c r="F277" s="97">
        <v>724991</v>
      </c>
      <c r="H277" s="95" t="s">
        <v>1245</v>
      </c>
      <c r="I277" s="96" t="s">
        <v>2317</v>
      </c>
      <c r="J277" s="97">
        <v>4207000</v>
      </c>
      <c r="K277" s="46">
        <f t="shared" si="17"/>
        <v>47800</v>
      </c>
      <c r="L277" s="78"/>
      <c r="M277" s="97">
        <v>47800</v>
      </c>
      <c r="O277" s="95" t="s">
        <v>1076</v>
      </c>
      <c r="P277" s="96" t="s">
        <v>1959</v>
      </c>
      <c r="Q277" s="97">
        <v>544650</v>
      </c>
      <c r="R277" s="97">
        <f t="shared" si="18"/>
        <v>1101191</v>
      </c>
      <c r="S277" s="97">
        <v>761848</v>
      </c>
      <c r="T277" s="97">
        <v>339343</v>
      </c>
      <c r="V277" s="95" t="s">
        <v>1091</v>
      </c>
      <c r="W277" s="96" t="s">
        <v>2199</v>
      </c>
      <c r="X277" s="97">
        <v>13000</v>
      </c>
      <c r="Y277" s="46">
        <f t="shared" si="19"/>
        <v>378389</v>
      </c>
      <c r="Z277" s="97">
        <v>6350</v>
      </c>
      <c r="AA277" s="97">
        <v>372039</v>
      </c>
    </row>
    <row r="278" spans="1:27" ht="15">
      <c r="A278" s="95" t="s">
        <v>1168</v>
      </c>
      <c r="B278" s="96" t="s">
        <v>1982</v>
      </c>
      <c r="C278" s="97">
        <v>12139334</v>
      </c>
      <c r="D278" s="97">
        <f t="shared" si="16"/>
        <v>2894169</v>
      </c>
      <c r="E278" s="97">
        <v>889651</v>
      </c>
      <c r="F278" s="97">
        <v>2004518</v>
      </c>
      <c r="H278" s="95" t="s">
        <v>1248</v>
      </c>
      <c r="I278" s="96" t="s">
        <v>2005</v>
      </c>
      <c r="J278" s="78"/>
      <c r="K278" s="46">
        <f t="shared" si="17"/>
        <v>2800</v>
      </c>
      <c r="L278" s="78"/>
      <c r="M278" s="97">
        <v>2800</v>
      </c>
      <c r="O278" s="95" t="s">
        <v>1079</v>
      </c>
      <c r="P278" s="96" t="s">
        <v>1960</v>
      </c>
      <c r="Q278" s="97">
        <v>1221525</v>
      </c>
      <c r="R278" s="97">
        <f t="shared" si="18"/>
        <v>1336007</v>
      </c>
      <c r="S278" s="97">
        <v>193465</v>
      </c>
      <c r="T278" s="97">
        <v>1142542</v>
      </c>
      <c r="V278" s="95" t="s">
        <v>1094</v>
      </c>
      <c r="W278" s="96" t="s">
        <v>1964</v>
      </c>
      <c r="X278" s="97">
        <v>3329306</v>
      </c>
      <c r="Y278" s="46">
        <f t="shared" si="19"/>
        <v>16679722</v>
      </c>
      <c r="Z278" s="97">
        <v>2682100</v>
      </c>
      <c r="AA278" s="97">
        <v>13997622</v>
      </c>
    </row>
    <row r="279" spans="1:27" ht="15">
      <c r="A279" s="95" t="s">
        <v>1171</v>
      </c>
      <c r="B279" s="96" t="s">
        <v>1983</v>
      </c>
      <c r="C279" s="78"/>
      <c r="D279" s="97">
        <f t="shared" si="16"/>
        <v>14579</v>
      </c>
      <c r="E279" s="78"/>
      <c r="F279" s="97">
        <v>14579</v>
      </c>
      <c r="H279" s="95" t="s">
        <v>1251</v>
      </c>
      <c r="I279" s="96" t="s">
        <v>2006</v>
      </c>
      <c r="J279" s="97">
        <v>202900</v>
      </c>
      <c r="K279" s="46">
        <f t="shared" si="17"/>
        <v>35635</v>
      </c>
      <c r="L279" s="78"/>
      <c r="M279" s="97">
        <v>35635</v>
      </c>
      <c r="O279" s="95" t="s">
        <v>1082</v>
      </c>
      <c r="P279" s="96" t="s">
        <v>1961</v>
      </c>
      <c r="Q279" s="97">
        <v>555881</v>
      </c>
      <c r="R279" s="97">
        <f t="shared" si="18"/>
        <v>2433257</v>
      </c>
      <c r="S279" s="97">
        <v>835925</v>
      </c>
      <c r="T279" s="97">
        <v>1597332</v>
      </c>
      <c r="V279" s="95" t="s">
        <v>1097</v>
      </c>
      <c r="W279" s="96" t="s">
        <v>1965</v>
      </c>
      <c r="X279" s="97">
        <v>1542139</v>
      </c>
      <c r="Y279" s="46">
        <f t="shared" si="19"/>
        <v>3314300</v>
      </c>
      <c r="Z279" s="97">
        <v>429300</v>
      </c>
      <c r="AA279" s="97">
        <v>2885000</v>
      </c>
    </row>
    <row r="280" spans="1:27" ht="15">
      <c r="A280" s="95" t="s">
        <v>1174</v>
      </c>
      <c r="B280" s="96" t="s">
        <v>1984</v>
      </c>
      <c r="C280" s="97">
        <v>70000</v>
      </c>
      <c r="D280" s="97">
        <f t="shared" si="16"/>
        <v>650947</v>
      </c>
      <c r="E280" s="78"/>
      <c r="F280" s="97">
        <v>650947</v>
      </c>
      <c r="H280" s="95" t="s">
        <v>1254</v>
      </c>
      <c r="I280" s="96" t="s">
        <v>2007</v>
      </c>
      <c r="J280" s="97">
        <v>500</v>
      </c>
      <c r="K280" s="46">
        <f t="shared" si="17"/>
        <v>123543</v>
      </c>
      <c r="L280" s="78"/>
      <c r="M280" s="97">
        <v>123543</v>
      </c>
      <c r="O280" s="95" t="s">
        <v>1085</v>
      </c>
      <c r="P280" s="96" t="s">
        <v>1962</v>
      </c>
      <c r="Q280" s="78"/>
      <c r="R280" s="97">
        <f t="shared" si="18"/>
        <v>164450</v>
      </c>
      <c r="S280" s="97">
        <v>95800</v>
      </c>
      <c r="T280" s="97">
        <v>68650</v>
      </c>
      <c r="V280" s="95" t="s">
        <v>1100</v>
      </c>
      <c r="W280" s="96" t="s">
        <v>1966</v>
      </c>
      <c r="X280" s="78"/>
      <c r="Y280" s="46">
        <f t="shared" si="19"/>
        <v>134587</v>
      </c>
      <c r="Z280" s="78"/>
      <c r="AA280" s="97">
        <v>134587</v>
      </c>
    </row>
    <row r="281" spans="1:27" ht="15">
      <c r="A281" s="95" t="s">
        <v>1177</v>
      </c>
      <c r="B281" s="96" t="s">
        <v>1985</v>
      </c>
      <c r="C281" s="78"/>
      <c r="D281" s="97">
        <f t="shared" si="16"/>
        <v>125008</v>
      </c>
      <c r="E281" s="78"/>
      <c r="F281" s="97">
        <v>125008</v>
      </c>
      <c r="H281" s="95" t="s">
        <v>1260</v>
      </c>
      <c r="I281" s="96" t="s">
        <v>2009</v>
      </c>
      <c r="J281" s="78"/>
      <c r="K281" s="46">
        <f t="shared" si="17"/>
        <v>475469</v>
      </c>
      <c r="L281" s="78"/>
      <c r="M281" s="97">
        <v>475469</v>
      </c>
      <c r="O281" s="95" t="s">
        <v>1088</v>
      </c>
      <c r="P281" s="96" t="s">
        <v>1963</v>
      </c>
      <c r="Q281" s="97">
        <v>1055500</v>
      </c>
      <c r="R281" s="97">
        <f t="shared" si="18"/>
        <v>2625612</v>
      </c>
      <c r="S281" s="97">
        <v>425250</v>
      </c>
      <c r="T281" s="97">
        <v>2200362</v>
      </c>
      <c r="V281" s="95" t="s">
        <v>1103</v>
      </c>
      <c r="W281" s="96" t="s">
        <v>1967</v>
      </c>
      <c r="X281" s="97">
        <v>263262</v>
      </c>
      <c r="Y281" s="46">
        <f t="shared" si="19"/>
        <v>2060704</v>
      </c>
      <c r="Z281" s="97">
        <v>40500</v>
      </c>
      <c r="AA281" s="97">
        <v>2020204</v>
      </c>
    </row>
    <row r="282" spans="1:27" ht="15">
      <c r="A282" s="95" t="s">
        <v>1180</v>
      </c>
      <c r="B282" s="96" t="s">
        <v>2316</v>
      </c>
      <c r="C282" s="97">
        <v>168348</v>
      </c>
      <c r="D282" s="97">
        <f t="shared" si="16"/>
        <v>1810379</v>
      </c>
      <c r="E282" s="97">
        <v>224301</v>
      </c>
      <c r="F282" s="97">
        <v>1586078</v>
      </c>
      <c r="H282" s="95" t="s">
        <v>1263</v>
      </c>
      <c r="I282" s="96" t="s">
        <v>2010</v>
      </c>
      <c r="J282" s="78"/>
      <c r="K282" s="46">
        <f t="shared" si="17"/>
        <v>56500</v>
      </c>
      <c r="L282" s="78"/>
      <c r="M282" s="97">
        <v>56500</v>
      </c>
      <c r="O282" s="95" t="s">
        <v>1091</v>
      </c>
      <c r="P282" s="96" t="s">
        <v>2199</v>
      </c>
      <c r="Q282" s="78"/>
      <c r="R282" s="97">
        <f t="shared" si="18"/>
        <v>200801</v>
      </c>
      <c r="S282" s="97">
        <v>70400</v>
      </c>
      <c r="T282" s="97">
        <v>130401</v>
      </c>
      <c r="V282" s="95" t="s">
        <v>1106</v>
      </c>
      <c r="W282" s="96" t="s">
        <v>1968</v>
      </c>
      <c r="X282" s="97">
        <v>36981199</v>
      </c>
      <c r="Y282" s="46">
        <f t="shared" si="19"/>
        <v>1706860</v>
      </c>
      <c r="Z282" s="97">
        <v>139930</v>
      </c>
      <c r="AA282" s="97">
        <v>1566930</v>
      </c>
    </row>
    <row r="283" spans="1:27" ht="15">
      <c r="A283" s="95" t="s">
        <v>1183</v>
      </c>
      <c r="B283" s="96" t="s">
        <v>1986</v>
      </c>
      <c r="C283" s="97">
        <v>161000</v>
      </c>
      <c r="D283" s="97">
        <f t="shared" si="16"/>
        <v>719685</v>
      </c>
      <c r="E283" s="97">
        <v>303900</v>
      </c>
      <c r="F283" s="97">
        <v>415785</v>
      </c>
      <c r="H283" s="95" t="s">
        <v>1266</v>
      </c>
      <c r="I283" s="96" t="s">
        <v>2011</v>
      </c>
      <c r="J283" s="78"/>
      <c r="K283" s="46">
        <f t="shared" si="17"/>
        <v>8850</v>
      </c>
      <c r="L283" s="78"/>
      <c r="M283" s="97">
        <v>8850</v>
      </c>
      <c r="O283" s="95" t="s">
        <v>1094</v>
      </c>
      <c r="P283" s="96" t="s">
        <v>1964</v>
      </c>
      <c r="Q283" s="97">
        <v>14127733</v>
      </c>
      <c r="R283" s="97">
        <f t="shared" si="18"/>
        <v>10990312</v>
      </c>
      <c r="S283" s="97">
        <v>846399</v>
      </c>
      <c r="T283" s="97">
        <v>10143913</v>
      </c>
      <c r="V283" s="95" t="s">
        <v>1109</v>
      </c>
      <c r="W283" s="96" t="s">
        <v>1969</v>
      </c>
      <c r="X283" s="97">
        <v>312050</v>
      </c>
      <c r="Y283" s="46">
        <f t="shared" si="19"/>
        <v>1025430</v>
      </c>
      <c r="Z283" s="97">
        <v>92389</v>
      </c>
      <c r="AA283" s="97">
        <v>933041</v>
      </c>
    </row>
    <row r="284" spans="1:27" ht="15">
      <c r="A284" s="95" t="s">
        <v>1186</v>
      </c>
      <c r="B284" s="96" t="s">
        <v>1987</v>
      </c>
      <c r="C284" s="78"/>
      <c r="D284" s="97">
        <f t="shared" si="16"/>
        <v>524444</v>
      </c>
      <c r="E284" s="97">
        <v>500</v>
      </c>
      <c r="F284" s="97">
        <v>523944</v>
      </c>
      <c r="H284" s="95" t="s">
        <v>1269</v>
      </c>
      <c r="I284" s="96" t="s">
        <v>2012</v>
      </c>
      <c r="J284" s="78"/>
      <c r="K284" s="46">
        <f t="shared" si="17"/>
        <v>179000</v>
      </c>
      <c r="L284" s="78"/>
      <c r="M284" s="97">
        <v>179000</v>
      </c>
      <c r="O284" s="95" t="s">
        <v>1097</v>
      </c>
      <c r="P284" s="96" t="s">
        <v>1965</v>
      </c>
      <c r="Q284" s="97">
        <v>7919053</v>
      </c>
      <c r="R284" s="97">
        <f t="shared" si="18"/>
        <v>7595581</v>
      </c>
      <c r="S284" s="97">
        <v>1131316</v>
      </c>
      <c r="T284" s="97">
        <v>6464265</v>
      </c>
      <c r="V284" s="95" t="s">
        <v>1113</v>
      </c>
      <c r="W284" s="96" t="s">
        <v>1970</v>
      </c>
      <c r="X284" s="97">
        <v>3932110</v>
      </c>
      <c r="Y284" s="46">
        <f t="shared" si="19"/>
        <v>17126614</v>
      </c>
      <c r="Z284" s="97">
        <v>501</v>
      </c>
      <c r="AA284" s="97">
        <v>17126113</v>
      </c>
    </row>
    <row r="285" spans="1:27" ht="15">
      <c r="A285" s="95" t="s">
        <v>1189</v>
      </c>
      <c r="B285" s="96" t="s">
        <v>1988</v>
      </c>
      <c r="C285" s="78"/>
      <c r="D285" s="97">
        <f t="shared" si="16"/>
        <v>182968</v>
      </c>
      <c r="E285" s="97">
        <v>25900</v>
      </c>
      <c r="F285" s="97">
        <v>157068</v>
      </c>
      <c r="H285" s="95" t="s">
        <v>1272</v>
      </c>
      <c r="I285" s="96" t="s">
        <v>2013</v>
      </c>
      <c r="J285" s="78"/>
      <c r="K285" s="46">
        <f t="shared" si="17"/>
        <v>141490</v>
      </c>
      <c r="L285" s="78"/>
      <c r="M285" s="97">
        <v>141490</v>
      </c>
      <c r="O285" s="95" t="s">
        <v>1100</v>
      </c>
      <c r="P285" s="96" t="s">
        <v>1966</v>
      </c>
      <c r="Q285" s="97">
        <v>3500</v>
      </c>
      <c r="R285" s="97">
        <f t="shared" si="18"/>
        <v>155525</v>
      </c>
      <c r="S285" s="97">
        <v>100500</v>
      </c>
      <c r="T285" s="97">
        <v>55025</v>
      </c>
      <c r="V285" s="95" t="s">
        <v>1123</v>
      </c>
      <c r="W285" s="96" t="s">
        <v>1971</v>
      </c>
      <c r="X285" s="97">
        <v>6494165</v>
      </c>
      <c r="Y285" s="46">
        <f t="shared" si="19"/>
        <v>25851542</v>
      </c>
      <c r="Z285" s="97">
        <v>516870</v>
      </c>
      <c r="AA285" s="97">
        <v>25334672</v>
      </c>
    </row>
    <row r="286" spans="1:27" ht="15">
      <c r="A286" s="95" t="s">
        <v>1192</v>
      </c>
      <c r="B286" s="96" t="s">
        <v>1923</v>
      </c>
      <c r="C286" s="97">
        <v>7009350</v>
      </c>
      <c r="D286" s="97">
        <f t="shared" si="16"/>
        <v>1530017</v>
      </c>
      <c r="E286" s="97">
        <v>127200</v>
      </c>
      <c r="F286" s="97">
        <v>1402817</v>
      </c>
      <c r="H286" s="95" t="s">
        <v>1275</v>
      </c>
      <c r="I286" s="96" t="s">
        <v>2014</v>
      </c>
      <c r="J286" s="78"/>
      <c r="K286" s="46">
        <f t="shared" si="17"/>
        <v>1984712</v>
      </c>
      <c r="L286" s="97">
        <v>25200</v>
      </c>
      <c r="M286" s="97">
        <v>1959512</v>
      </c>
      <c r="O286" s="95" t="s">
        <v>1103</v>
      </c>
      <c r="P286" s="96" t="s">
        <v>1967</v>
      </c>
      <c r="Q286" s="97">
        <v>1500</v>
      </c>
      <c r="R286" s="97">
        <f t="shared" si="18"/>
        <v>5563349</v>
      </c>
      <c r="S286" s="97">
        <v>1941200</v>
      </c>
      <c r="T286" s="97">
        <v>3622149</v>
      </c>
      <c r="V286" s="95" t="s">
        <v>1126</v>
      </c>
      <c r="W286" s="96" t="s">
        <v>1747</v>
      </c>
      <c r="X286" s="97">
        <v>1612400</v>
      </c>
      <c r="Y286" s="46">
        <f t="shared" si="19"/>
        <v>19674202</v>
      </c>
      <c r="Z286" s="97">
        <v>3342974</v>
      </c>
      <c r="AA286" s="97">
        <v>16331228</v>
      </c>
    </row>
    <row r="287" spans="1:27" ht="15">
      <c r="A287" s="95" t="s">
        <v>1194</v>
      </c>
      <c r="B287" s="96" t="s">
        <v>1989</v>
      </c>
      <c r="C287" s="78"/>
      <c r="D287" s="97">
        <f t="shared" si="16"/>
        <v>605537</v>
      </c>
      <c r="E287" s="78"/>
      <c r="F287" s="97">
        <v>605537</v>
      </c>
      <c r="H287" s="95" t="s">
        <v>1278</v>
      </c>
      <c r="I287" s="96" t="s">
        <v>2318</v>
      </c>
      <c r="J287" s="78"/>
      <c r="K287" s="46">
        <f t="shared" si="17"/>
        <v>54809</v>
      </c>
      <c r="L287" s="78"/>
      <c r="M287" s="97">
        <v>54809</v>
      </c>
      <c r="O287" s="95" t="s">
        <v>1106</v>
      </c>
      <c r="P287" s="96" t="s">
        <v>1968</v>
      </c>
      <c r="Q287" s="97">
        <v>334004</v>
      </c>
      <c r="R287" s="97">
        <f t="shared" si="18"/>
        <v>967121</v>
      </c>
      <c r="S287" s="97">
        <v>594625</v>
      </c>
      <c r="T287" s="97">
        <v>372496</v>
      </c>
      <c r="V287" s="95" t="s">
        <v>1128</v>
      </c>
      <c r="W287" s="96" t="s">
        <v>1972</v>
      </c>
      <c r="X287" s="78"/>
      <c r="Y287" s="46">
        <f t="shared" si="19"/>
        <v>5460875</v>
      </c>
      <c r="Z287" s="78"/>
      <c r="AA287" s="97">
        <v>5460875</v>
      </c>
    </row>
    <row r="288" spans="1:27" ht="15">
      <c r="A288" s="95" t="s">
        <v>1196</v>
      </c>
      <c r="B288" s="96" t="s">
        <v>1990</v>
      </c>
      <c r="C288" s="97">
        <v>306000</v>
      </c>
      <c r="D288" s="97">
        <f t="shared" si="16"/>
        <v>957182</v>
      </c>
      <c r="E288" s="97">
        <v>3100</v>
      </c>
      <c r="F288" s="97">
        <v>954082</v>
      </c>
      <c r="H288" s="95" t="s">
        <v>1281</v>
      </c>
      <c r="I288" s="96" t="s">
        <v>2015</v>
      </c>
      <c r="J288" s="97">
        <v>37000</v>
      </c>
      <c r="K288" s="46">
        <f t="shared" si="17"/>
        <v>10741365</v>
      </c>
      <c r="L288" s="78"/>
      <c r="M288" s="97">
        <v>10741365</v>
      </c>
      <c r="O288" s="95" t="s">
        <v>1109</v>
      </c>
      <c r="P288" s="96" t="s">
        <v>1969</v>
      </c>
      <c r="Q288" s="97">
        <v>266600</v>
      </c>
      <c r="R288" s="97">
        <f t="shared" si="18"/>
        <v>2228945</v>
      </c>
      <c r="S288" s="97">
        <v>887648</v>
      </c>
      <c r="T288" s="97">
        <v>1341297</v>
      </c>
      <c r="V288" s="95" t="s">
        <v>1131</v>
      </c>
      <c r="W288" s="96" t="s">
        <v>1973</v>
      </c>
      <c r="X288" s="78"/>
      <c r="Y288" s="46">
        <f t="shared" si="19"/>
        <v>1946885</v>
      </c>
      <c r="Z288" s="78"/>
      <c r="AA288" s="97">
        <v>1946885</v>
      </c>
    </row>
    <row r="289" spans="1:27" ht="15">
      <c r="A289" s="95" t="s">
        <v>1199</v>
      </c>
      <c r="B289" s="96" t="s">
        <v>1991</v>
      </c>
      <c r="C289" s="97">
        <v>124600</v>
      </c>
      <c r="D289" s="97">
        <f t="shared" si="16"/>
        <v>1699028</v>
      </c>
      <c r="E289" s="97">
        <v>19120</v>
      </c>
      <c r="F289" s="97">
        <v>1679908</v>
      </c>
      <c r="H289" s="95" t="s">
        <v>1284</v>
      </c>
      <c r="I289" s="96" t="s">
        <v>2016</v>
      </c>
      <c r="J289" s="97">
        <v>40951</v>
      </c>
      <c r="K289" s="46">
        <f t="shared" si="17"/>
        <v>1937019</v>
      </c>
      <c r="L289" s="78"/>
      <c r="M289" s="97">
        <v>1937019</v>
      </c>
      <c r="O289" s="95" t="s">
        <v>1113</v>
      </c>
      <c r="P289" s="96" t="s">
        <v>1970</v>
      </c>
      <c r="Q289" s="97">
        <v>2000</v>
      </c>
      <c r="R289" s="97">
        <f t="shared" si="18"/>
        <v>5269965</v>
      </c>
      <c r="S289" s="97">
        <v>315205</v>
      </c>
      <c r="T289" s="97">
        <v>4954760</v>
      </c>
      <c r="V289" s="95" t="s">
        <v>1134</v>
      </c>
      <c r="W289" s="96" t="s">
        <v>1894</v>
      </c>
      <c r="X289" s="97">
        <v>3229503</v>
      </c>
      <c r="Y289" s="46">
        <f t="shared" si="19"/>
        <v>18298683</v>
      </c>
      <c r="Z289" s="97">
        <v>6966954</v>
      </c>
      <c r="AA289" s="97">
        <v>11331729</v>
      </c>
    </row>
    <row r="290" spans="1:27" ht="15">
      <c r="A290" s="95" t="s">
        <v>1202</v>
      </c>
      <c r="B290" s="96" t="s">
        <v>1992</v>
      </c>
      <c r="C290" s="97">
        <v>296000</v>
      </c>
      <c r="D290" s="97">
        <f t="shared" si="16"/>
        <v>1363364</v>
      </c>
      <c r="E290" s="97">
        <v>710700</v>
      </c>
      <c r="F290" s="97">
        <v>652664</v>
      </c>
      <c r="H290" s="95" t="s">
        <v>1293</v>
      </c>
      <c r="I290" s="96" t="s">
        <v>2018</v>
      </c>
      <c r="J290" s="78"/>
      <c r="K290" s="46">
        <f t="shared" si="17"/>
        <v>244975</v>
      </c>
      <c r="L290" s="78"/>
      <c r="M290" s="97">
        <v>244975</v>
      </c>
      <c r="O290" s="95" t="s">
        <v>1123</v>
      </c>
      <c r="P290" s="96" t="s">
        <v>1971</v>
      </c>
      <c r="Q290" s="97">
        <v>16421304</v>
      </c>
      <c r="R290" s="97">
        <f t="shared" si="18"/>
        <v>9836996</v>
      </c>
      <c r="S290" s="97">
        <v>335700</v>
      </c>
      <c r="T290" s="97">
        <v>9501296</v>
      </c>
      <c r="V290" s="95" t="s">
        <v>1136</v>
      </c>
      <c r="W290" s="96" t="s">
        <v>1895</v>
      </c>
      <c r="X290" s="97">
        <v>58531831</v>
      </c>
      <c r="Y290" s="46">
        <f t="shared" si="19"/>
        <v>75323427</v>
      </c>
      <c r="Z290" s="97">
        <v>1320480</v>
      </c>
      <c r="AA290" s="97">
        <v>74002947</v>
      </c>
    </row>
    <row r="291" spans="1:27" ht="15">
      <c r="A291" s="95" t="s">
        <v>1205</v>
      </c>
      <c r="B291" s="96" t="s">
        <v>1993</v>
      </c>
      <c r="C291" s="97">
        <v>6</v>
      </c>
      <c r="D291" s="97">
        <f t="shared" si="16"/>
        <v>890553</v>
      </c>
      <c r="E291" s="97">
        <v>250951</v>
      </c>
      <c r="F291" s="97">
        <v>639602</v>
      </c>
      <c r="H291" s="95" t="s">
        <v>1296</v>
      </c>
      <c r="I291" s="96" t="s">
        <v>2019</v>
      </c>
      <c r="J291" s="78"/>
      <c r="K291" s="46">
        <f t="shared" si="17"/>
        <v>63010</v>
      </c>
      <c r="L291" s="78"/>
      <c r="M291" s="97">
        <v>63010</v>
      </c>
      <c r="O291" s="95" t="s">
        <v>1126</v>
      </c>
      <c r="P291" s="96" t="s">
        <v>1747</v>
      </c>
      <c r="Q291" s="97">
        <v>2271500</v>
      </c>
      <c r="R291" s="97">
        <f t="shared" si="18"/>
        <v>23666052</v>
      </c>
      <c r="S291" s="97">
        <v>1517584</v>
      </c>
      <c r="T291" s="97">
        <v>22148468</v>
      </c>
      <c r="V291" s="95" t="s">
        <v>1138</v>
      </c>
      <c r="W291" s="96" t="s">
        <v>1974</v>
      </c>
      <c r="X291" s="97">
        <v>710499</v>
      </c>
      <c r="Y291" s="46">
        <f t="shared" si="19"/>
        <v>2946814</v>
      </c>
      <c r="Z291" s="97">
        <v>454765</v>
      </c>
      <c r="AA291" s="97">
        <v>2492049</v>
      </c>
    </row>
    <row r="292" spans="1:27" ht="15">
      <c r="A292" s="95" t="s">
        <v>1208</v>
      </c>
      <c r="B292" s="96" t="s">
        <v>1994</v>
      </c>
      <c r="C292" s="78"/>
      <c r="D292" s="97">
        <f t="shared" si="16"/>
        <v>94956</v>
      </c>
      <c r="E292" s="78"/>
      <c r="F292" s="97">
        <v>94956</v>
      </c>
      <c r="H292" s="95" t="s">
        <v>1302</v>
      </c>
      <c r="I292" s="96" t="s">
        <v>2020</v>
      </c>
      <c r="J292" s="97">
        <v>15125000</v>
      </c>
      <c r="K292" s="46">
        <f t="shared" si="17"/>
        <v>1464087</v>
      </c>
      <c r="L292" s="97">
        <v>301900</v>
      </c>
      <c r="M292" s="97">
        <v>1162187</v>
      </c>
      <c r="O292" s="95" t="s">
        <v>1128</v>
      </c>
      <c r="P292" s="96" t="s">
        <v>1972</v>
      </c>
      <c r="Q292" s="97">
        <v>100000</v>
      </c>
      <c r="R292" s="97">
        <f t="shared" si="18"/>
        <v>1397484</v>
      </c>
      <c r="S292" s="97">
        <v>144555</v>
      </c>
      <c r="T292" s="97">
        <v>1252929</v>
      </c>
      <c r="V292" s="95" t="s">
        <v>1147</v>
      </c>
      <c r="W292" s="96" t="s">
        <v>1975</v>
      </c>
      <c r="X292" s="97">
        <v>68537605</v>
      </c>
      <c r="Y292" s="46">
        <f t="shared" si="19"/>
        <v>23820463</v>
      </c>
      <c r="Z292" s="97">
        <v>760000</v>
      </c>
      <c r="AA292" s="97">
        <v>23060463</v>
      </c>
    </row>
    <row r="293" spans="1:27" ht="15">
      <c r="A293" s="95" t="s">
        <v>1211</v>
      </c>
      <c r="B293" s="96" t="s">
        <v>2214</v>
      </c>
      <c r="C293" s="97">
        <v>18900</v>
      </c>
      <c r="D293" s="97">
        <f t="shared" si="16"/>
        <v>206497</v>
      </c>
      <c r="E293" s="78"/>
      <c r="F293" s="97">
        <v>206497</v>
      </c>
      <c r="H293" s="95" t="s">
        <v>1305</v>
      </c>
      <c r="I293" s="96" t="s">
        <v>2021</v>
      </c>
      <c r="J293" s="78"/>
      <c r="K293" s="46">
        <f t="shared" si="17"/>
        <v>211355</v>
      </c>
      <c r="L293" s="97">
        <v>900</v>
      </c>
      <c r="M293" s="97">
        <v>210455</v>
      </c>
      <c r="O293" s="95" t="s">
        <v>1131</v>
      </c>
      <c r="P293" s="96" t="s">
        <v>1973</v>
      </c>
      <c r="Q293" s="97">
        <v>41500</v>
      </c>
      <c r="R293" s="97">
        <f t="shared" si="18"/>
        <v>695067</v>
      </c>
      <c r="S293" s="97">
        <v>66430</v>
      </c>
      <c r="T293" s="97">
        <v>628637</v>
      </c>
      <c r="V293" s="95" t="s">
        <v>1150</v>
      </c>
      <c r="W293" s="96" t="s">
        <v>1976</v>
      </c>
      <c r="X293" s="97">
        <v>7477833</v>
      </c>
      <c r="Y293" s="46">
        <f t="shared" si="19"/>
        <v>7047499</v>
      </c>
      <c r="Z293" s="78"/>
      <c r="AA293" s="97">
        <v>7047499</v>
      </c>
    </row>
    <row r="294" spans="1:27" ht="15">
      <c r="A294" s="95" t="s">
        <v>1214</v>
      </c>
      <c r="B294" s="96" t="s">
        <v>1995</v>
      </c>
      <c r="C294" s="97">
        <v>1350400</v>
      </c>
      <c r="D294" s="97">
        <f t="shared" si="16"/>
        <v>1559880</v>
      </c>
      <c r="E294" s="97">
        <v>368276</v>
      </c>
      <c r="F294" s="97">
        <v>1191604</v>
      </c>
      <c r="H294" s="95" t="s">
        <v>1308</v>
      </c>
      <c r="I294" s="96" t="s">
        <v>2300</v>
      </c>
      <c r="J294" s="97">
        <v>10400</v>
      </c>
      <c r="K294" s="46">
        <f t="shared" si="17"/>
        <v>0</v>
      </c>
      <c r="L294" s="78"/>
      <c r="M294" s="78"/>
      <c r="O294" s="95" t="s">
        <v>1134</v>
      </c>
      <c r="P294" s="96" t="s">
        <v>1894</v>
      </c>
      <c r="Q294" s="97">
        <v>4214912</v>
      </c>
      <c r="R294" s="97">
        <f t="shared" si="18"/>
        <v>9294631</v>
      </c>
      <c r="S294" s="97">
        <v>983353</v>
      </c>
      <c r="T294" s="97">
        <v>8311278</v>
      </c>
      <c r="V294" s="95" t="s">
        <v>1152</v>
      </c>
      <c r="W294" s="96" t="s">
        <v>1977</v>
      </c>
      <c r="X294" s="97">
        <v>2857378</v>
      </c>
      <c r="Y294" s="46">
        <f t="shared" si="19"/>
        <v>11639970</v>
      </c>
      <c r="Z294" s="97">
        <v>485500</v>
      </c>
      <c r="AA294" s="97">
        <v>11154470</v>
      </c>
    </row>
    <row r="295" spans="1:27" ht="15">
      <c r="A295" s="95" t="s">
        <v>1217</v>
      </c>
      <c r="B295" s="96" t="s">
        <v>1996</v>
      </c>
      <c r="C295" s="97">
        <v>1270250</v>
      </c>
      <c r="D295" s="97">
        <f t="shared" si="16"/>
        <v>726366</v>
      </c>
      <c r="E295" s="97">
        <v>269925</v>
      </c>
      <c r="F295" s="97">
        <v>456441</v>
      </c>
      <c r="H295" s="95" t="s">
        <v>1311</v>
      </c>
      <c r="I295" s="96" t="s">
        <v>2022</v>
      </c>
      <c r="J295" s="97">
        <v>1045310</v>
      </c>
      <c r="K295" s="46">
        <f t="shared" si="17"/>
        <v>685960</v>
      </c>
      <c r="L295" s="78"/>
      <c r="M295" s="97">
        <v>685960</v>
      </c>
      <c r="O295" s="95" t="s">
        <v>1136</v>
      </c>
      <c r="P295" s="96" t="s">
        <v>1895</v>
      </c>
      <c r="Q295" s="97">
        <v>7181161</v>
      </c>
      <c r="R295" s="97">
        <f t="shared" si="18"/>
        <v>15003576</v>
      </c>
      <c r="S295" s="97">
        <v>1077134</v>
      </c>
      <c r="T295" s="97">
        <v>13926442</v>
      </c>
      <c r="V295" s="158" t="s">
        <v>1144</v>
      </c>
      <c r="W295" s="96" t="s">
        <v>1978</v>
      </c>
      <c r="X295" s="97">
        <v>17965442</v>
      </c>
      <c r="Y295" s="46">
        <f t="shared" si="19"/>
        <v>27499033</v>
      </c>
      <c r="Z295" s="97">
        <v>1782826</v>
      </c>
      <c r="AA295" s="97">
        <v>25716207</v>
      </c>
    </row>
    <row r="296" spans="1:27" ht="15">
      <c r="A296" s="95" t="s">
        <v>1220</v>
      </c>
      <c r="B296" s="96" t="s">
        <v>1997</v>
      </c>
      <c r="C296" s="97">
        <v>1</v>
      </c>
      <c r="D296" s="97">
        <f t="shared" si="16"/>
        <v>299791</v>
      </c>
      <c r="E296" s="78"/>
      <c r="F296" s="97">
        <v>299791</v>
      </c>
      <c r="H296" s="95" t="s">
        <v>1314</v>
      </c>
      <c r="I296" s="96" t="s">
        <v>2023</v>
      </c>
      <c r="J296" s="78"/>
      <c r="K296" s="46">
        <f t="shared" si="17"/>
        <v>5900</v>
      </c>
      <c r="L296" s="78"/>
      <c r="M296" s="97">
        <v>5900</v>
      </c>
      <c r="O296" s="95" t="s">
        <v>1138</v>
      </c>
      <c r="P296" s="96" t="s">
        <v>1974</v>
      </c>
      <c r="Q296" s="97">
        <v>4645213</v>
      </c>
      <c r="R296" s="97">
        <f t="shared" si="18"/>
        <v>2131687</v>
      </c>
      <c r="S296" s="97">
        <v>1005810</v>
      </c>
      <c r="T296" s="97">
        <v>1125877</v>
      </c>
      <c r="V296" s="95" t="s">
        <v>1156</v>
      </c>
      <c r="W296" s="96" t="s">
        <v>1979</v>
      </c>
      <c r="X296" s="97">
        <v>327000</v>
      </c>
      <c r="Y296" s="46">
        <f t="shared" si="19"/>
        <v>9825034</v>
      </c>
      <c r="Z296" s="78"/>
      <c r="AA296" s="97">
        <v>9825034</v>
      </c>
    </row>
    <row r="297" spans="1:27" ht="15">
      <c r="A297" s="95" t="s">
        <v>1223</v>
      </c>
      <c r="B297" s="96" t="s">
        <v>1998</v>
      </c>
      <c r="C297" s="78"/>
      <c r="D297" s="97">
        <f t="shared" si="16"/>
        <v>98685</v>
      </c>
      <c r="E297" s="78"/>
      <c r="F297" s="97">
        <v>98685</v>
      </c>
      <c r="H297" s="95" t="s">
        <v>1317</v>
      </c>
      <c r="I297" s="96" t="s">
        <v>2024</v>
      </c>
      <c r="J297" s="78"/>
      <c r="K297" s="46">
        <f t="shared" si="17"/>
        <v>130351</v>
      </c>
      <c r="L297" s="78"/>
      <c r="M297" s="97">
        <v>130351</v>
      </c>
      <c r="O297" s="95" t="s">
        <v>1147</v>
      </c>
      <c r="P297" s="96" t="s">
        <v>1975</v>
      </c>
      <c r="Q297" s="78"/>
      <c r="R297" s="97">
        <f t="shared" si="18"/>
        <v>7250805</v>
      </c>
      <c r="S297" s="78"/>
      <c r="T297" s="97">
        <v>7250805</v>
      </c>
      <c r="V297" s="95" t="s">
        <v>1159</v>
      </c>
      <c r="W297" s="96" t="s">
        <v>1980</v>
      </c>
      <c r="X297" s="97">
        <v>16442000</v>
      </c>
      <c r="Y297" s="46">
        <f t="shared" si="19"/>
        <v>13636746</v>
      </c>
      <c r="Z297" s="78"/>
      <c r="AA297" s="97">
        <v>13636746</v>
      </c>
    </row>
    <row r="298" spans="1:27" ht="15">
      <c r="A298" s="95" t="s">
        <v>1226</v>
      </c>
      <c r="B298" s="96" t="s">
        <v>1999</v>
      </c>
      <c r="C298" s="97">
        <v>2539601</v>
      </c>
      <c r="D298" s="97">
        <f t="shared" si="16"/>
        <v>3207558</v>
      </c>
      <c r="E298" s="97">
        <v>1220239</v>
      </c>
      <c r="F298" s="97">
        <v>1987319</v>
      </c>
      <c r="H298" s="95" t="s">
        <v>1320</v>
      </c>
      <c r="I298" s="96" t="s">
        <v>2025</v>
      </c>
      <c r="J298" s="97">
        <v>810000</v>
      </c>
      <c r="K298" s="46">
        <f t="shared" si="17"/>
        <v>1870723</v>
      </c>
      <c r="L298" s="97">
        <v>387698</v>
      </c>
      <c r="M298" s="97">
        <v>1483025</v>
      </c>
      <c r="O298" s="95" t="s">
        <v>1150</v>
      </c>
      <c r="P298" s="96" t="s">
        <v>1976</v>
      </c>
      <c r="Q298" s="97">
        <v>9485944</v>
      </c>
      <c r="R298" s="97">
        <f t="shared" si="18"/>
        <v>5938843</v>
      </c>
      <c r="S298" s="97">
        <v>696751</v>
      </c>
      <c r="T298" s="97">
        <v>5242092</v>
      </c>
      <c r="V298" s="95" t="s">
        <v>1162</v>
      </c>
      <c r="W298" s="96" t="s">
        <v>2315</v>
      </c>
      <c r="X298" s="97">
        <v>900000</v>
      </c>
      <c r="Y298" s="46">
        <f t="shared" si="19"/>
        <v>334891</v>
      </c>
      <c r="Z298" s="78"/>
      <c r="AA298" s="97">
        <v>334891</v>
      </c>
    </row>
    <row r="299" spans="1:27" ht="15">
      <c r="A299" s="95" t="s">
        <v>1230</v>
      </c>
      <c r="B299" s="96" t="s">
        <v>2000</v>
      </c>
      <c r="C299" s="78"/>
      <c r="D299" s="97">
        <f t="shared" si="16"/>
        <v>37600</v>
      </c>
      <c r="E299" s="97">
        <v>35000</v>
      </c>
      <c r="F299" s="97">
        <v>2600</v>
      </c>
      <c r="H299" s="95" t="s">
        <v>1323</v>
      </c>
      <c r="I299" s="96" t="s">
        <v>2026</v>
      </c>
      <c r="J299" s="97">
        <v>37335</v>
      </c>
      <c r="K299" s="46">
        <f t="shared" si="17"/>
        <v>630781</v>
      </c>
      <c r="L299" s="78"/>
      <c r="M299" s="97">
        <v>630781</v>
      </c>
      <c r="O299" s="95" t="s">
        <v>1152</v>
      </c>
      <c r="P299" s="96" t="s">
        <v>1977</v>
      </c>
      <c r="Q299" s="97">
        <v>19853346</v>
      </c>
      <c r="R299" s="97">
        <f t="shared" si="18"/>
        <v>7100101</v>
      </c>
      <c r="S299" s="97">
        <v>581953</v>
      </c>
      <c r="T299" s="97">
        <v>6518148</v>
      </c>
      <c r="V299" s="95" t="s">
        <v>1165</v>
      </c>
      <c r="W299" s="96" t="s">
        <v>1981</v>
      </c>
      <c r="X299" s="97">
        <v>2387217</v>
      </c>
      <c r="Y299" s="46">
        <f t="shared" si="19"/>
        <v>19070050</v>
      </c>
      <c r="Z299" s="97">
        <v>10000</v>
      </c>
      <c r="AA299" s="97">
        <v>19060050</v>
      </c>
    </row>
    <row r="300" spans="1:27" ht="15">
      <c r="A300" s="95" t="s">
        <v>1233</v>
      </c>
      <c r="B300" s="96" t="s">
        <v>2001</v>
      </c>
      <c r="C300" s="78"/>
      <c r="D300" s="97">
        <f t="shared" si="16"/>
        <v>162992</v>
      </c>
      <c r="E300" s="97">
        <v>8500</v>
      </c>
      <c r="F300" s="97">
        <v>154492</v>
      </c>
      <c r="H300" s="95" t="s">
        <v>1326</v>
      </c>
      <c r="I300" s="96" t="s">
        <v>2319</v>
      </c>
      <c r="J300" s="78"/>
      <c r="K300" s="46">
        <f t="shared" si="17"/>
        <v>2300</v>
      </c>
      <c r="L300" s="78"/>
      <c r="M300" s="97">
        <v>2300</v>
      </c>
      <c r="O300" s="158" t="s">
        <v>1144</v>
      </c>
      <c r="P300" s="96" t="s">
        <v>1978</v>
      </c>
      <c r="Q300" s="97">
        <v>15138792</v>
      </c>
      <c r="R300" s="97">
        <f t="shared" si="18"/>
        <v>27445559</v>
      </c>
      <c r="S300" s="97">
        <v>8884681</v>
      </c>
      <c r="T300" s="97">
        <v>18560878</v>
      </c>
      <c r="V300" s="95" t="s">
        <v>1168</v>
      </c>
      <c r="W300" s="96" t="s">
        <v>1982</v>
      </c>
      <c r="X300" s="97">
        <v>8150603</v>
      </c>
      <c r="Y300" s="46">
        <f t="shared" si="19"/>
        <v>52211258</v>
      </c>
      <c r="Z300" s="97">
        <v>1644947</v>
      </c>
      <c r="AA300" s="97">
        <v>50566311</v>
      </c>
    </row>
    <row r="301" spans="1:27" ht="15">
      <c r="A301" s="95" t="s">
        <v>1236</v>
      </c>
      <c r="B301" s="96" t="s">
        <v>2002</v>
      </c>
      <c r="C301" s="97">
        <v>205105</v>
      </c>
      <c r="D301" s="97">
        <f t="shared" si="16"/>
        <v>804374</v>
      </c>
      <c r="E301" s="97">
        <v>19400</v>
      </c>
      <c r="F301" s="97">
        <v>784974</v>
      </c>
      <c r="H301" s="95" t="s">
        <v>1332</v>
      </c>
      <c r="I301" s="96" t="s">
        <v>2028</v>
      </c>
      <c r="J301" s="97">
        <v>46000</v>
      </c>
      <c r="K301" s="46">
        <f t="shared" si="17"/>
        <v>14250</v>
      </c>
      <c r="L301" s="78"/>
      <c r="M301" s="97">
        <v>14250</v>
      </c>
      <c r="O301" s="95" t="s">
        <v>1156</v>
      </c>
      <c r="P301" s="96" t="s">
        <v>1979</v>
      </c>
      <c r="Q301" s="97">
        <v>1245220</v>
      </c>
      <c r="R301" s="97">
        <f t="shared" si="18"/>
        <v>4050635</v>
      </c>
      <c r="S301" s="97">
        <v>389400</v>
      </c>
      <c r="T301" s="97">
        <v>3661235</v>
      </c>
      <c r="V301" s="95" t="s">
        <v>1171</v>
      </c>
      <c r="W301" s="96" t="s">
        <v>1983</v>
      </c>
      <c r="X301" s="78"/>
      <c r="Y301" s="46">
        <f t="shared" si="19"/>
        <v>43050</v>
      </c>
      <c r="Z301" s="78"/>
      <c r="AA301" s="97">
        <v>43050</v>
      </c>
    </row>
    <row r="302" spans="1:27" ht="15">
      <c r="A302" s="95" t="s">
        <v>1239</v>
      </c>
      <c r="B302" s="96" t="s">
        <v>2003</v>
      </c>
      <c r="C302" s="97">
        <v>1000</v>
      </c>
      <c r="D302" s="97">
        <f t="shared" si="16"/>
        <v>418645</v>
      </c>
      <c r="E302" s="78"/>
      <c r="F302" s="97">
        <v>418645</v>
      </c>
      <c r="H302" s="95" t="s">
        <v>1338</v>
      </c>
      <c r="I302" s="96" t="s">
        <v>2030</v>
      </c>
      <c r="J302" s="97">
        <v>102600</v>
      </c>
      <c r="K302" s="46">
        <f t="shared" si="17"/>
        <v>1476684</v>
      </c>
      <c r="L302" s="97">
        <v>324000</v>
      </c>
      <c r="M302" s="97">
        <v>1152684</v>
      </c>
      <c r="O302" s="95" t="s">
        <v>1159</v>
      </c>
      <c r="P302" s="96" t="s">
        <v>1980</v>
      </c>
      <c r="Q302" s="97">
        <v>14583800</v>
      </c>
      <c r="R302" s="97">
        <f t="shared" si="18"/>
        <v>2331172</v>
      </c>
      <c r="S302" s="97">
        <v>197400</v>
      </c>
      <c r="T302" s="97">
        <v>2133772</v>
      </c>
      <c r="V302" s="95" t="s">
        <v>1174</v>
      </c>
      <c r="W302" s="96" t="s">
        <v>1984</v>
      </c>
      <c r="X302" s="78"/>
      <c r="Y302" s="46">
        <f t="shared" si="19"/>
        <v>231060</v>
      </c>
      <c r="Z302" s="78"/>
      <c r="AA302" s="97">
        <v>231060</v>
      </c>
    </row>
    <row r="303" spans="1:27" ht="15">
      <c r="A303" s="95" t="s">
        <v>1245</v>
      </c>
      <c r="B303" s="96" t="s">
        <v>2317</v>
      </c>
      <c r="C303" s="97">
        <v>46306</v>
      </c>
      <c r="D303" s="97">
        <f t="shared" si="16"/>
        <v>718435</v>
      </c>
      <c r="E303" s="97">
        <v>148400</v>
      </c>
      <c r="F303" s="97">
        <v>570035</v>
      </c>
      <c r="H303" s="95" t="s">
        <v>1341</v>
      </c>
      <c r="I303" s="96" t="s">
        <v>2031</v>
      </c>
      <c r="J303" s="97">
        <v>5000</v>
      </c>
      <c r="K303" s="46">
        <f t="shared" si="17"/>
        <v>12000</v>
      </c>
      <c r="L303" s="78"/>
      <c r="M303" s="97">
        <v>12000</v>
      </c>
      <c r="O303" s="95" t="s">
        <v>1162</v>
      </c>
      <c r="P303" s="96" t="s">
        <v>2315</v>
      </c>
      <c r="Q303" s="78"/>
      <c r="R303" s="97">
        <f t="shared" si="18"/>
        <v>1528054</v>
      </c>
      <c r="S303" s="78"/>
      <c r="T303" s="97">
        <v>1528054</v>
      </c>
      <c r="V303" s="95" t="s">
        <v>1177</v>
      </c>
      <c r="W303" s="96" t="s">
        <v>1985</v>
      </c>
      <c r="X303" s="97">
        <v>5792</v>
      </c>
      <c r="Y303" s="46">
        <f t="shared" si="19"/>
        <v>2397485</v>
      </c>
      <c r="Z303" s="97">
        <v>645000</v>
      </c>
      <c r="AA303" s="97">
        <v>1752485</v>
      </c>
    </row>
    <row r="304" spans="1:27" ht="15">
      <c r="A304" s="95" t="s">
        <v>1248</v>
      </c>
      <c r="B304" s="96" t="s">
        <v>2005</v>
      </c>
      <c r="C304" s="97">
        <v>212000</v>
      </c>
      <c r="D304" s="97">
        <f t="shared" si="16"/>
        <v>448045</v>
      </c>
      <c r="E304" s="97">
        <v>199950</v>
      </c>
      <c r="F304" s="97">
        <v>248095</v>
      </c>
      <c r="H304" s="95" t="s">
        <v>1344</v>
      </c>
      <c r="I304" s="96" t="s">
        <v>2032</v>
      </c>
      <c r="J304" s="78"/>
      <c r="K304" s="46">
        <f t="shared" si="17"/>
        <v>4184013</v>
      </c>
      <c r="L304" s="78"/>
      <c r="M304" s="97">
        <v>4184013</v>
      </c>
      <c r="O304" s="95" t="s">
        <v>1165</v>
      </c>
      <c r="P304" s="96" t="s">
        <v>1981</v>
      </c>
      <c r="Q304" s="97">
        <v>9600228</v>
      </c>
      <c r="R304" s="97">
        <f t="shared" si="18"/>
        <v>14340431</v>
      </c>
      <c r="S304" s="97">
        <v>3125306</v>
      </c>
      <c r="T304" s="97">
        <v>11215125</v>
      </c>
      <c r="V304" s="95" t="s">
        <v>1180</v>
      </c>
      <c r="W304" s="96" t="s">
        <v>2316</v>
      </c>
      <c r="X304" s="97">
        <v>834003</v>
      </c>
      <c r="Y304" s="46">
        <f t="shared" si="19"/>
        <v>8991226</v>
      </c>
      <c r="Z304" s="97">
        <v>1000</v>
      </c>
      <c r="AA304" s="97">
        <v>8990226</v>
      </c>
    </row>
    <row r="305" spans="1:27" ht="15">
      <c r="A305" s="95" t="s">
        <v>1251</v>
      </c>
      <c r="B305" s="96" t="s">
        <v>2006</v>
      </c>
      <c r="C305" s="97">
        <v>60350</v>
      </c>
      <c r="D305" s="97">
        <f t="shared" si="16"/>
        <v>382935</v>
      </c>
      <c r="E305" s="97">
        <v>277150</v>
      </c>
      <c r="F305" s="97">
        <v>105785</v>
      </c>
      <c r="H305" s="95" t="s">
        <v>1347</v>
      </c>
      <c r="I305" s="96" t="s">
        <v>2033</v>
      </c>
      <c r="J305" s="78"/>
      <c r="K305" s="46">
        <f t="shared" si="17"/>
        <v>2288699</v>
      </c>
      <c r="L305" s="97">
        <v>2027006</v>
      </c>
      <c r="M305" s="97">
        <v>261693</v>
      </c>
      <c r="O305" s="95" t="s">
        <v>1168</v>
      </c>
      <c r="P305" s="96" t="s">
        <v>1982</v>
      </c>
      <c r="Q305" s="97">
        <v>24445114</v>
      </c>
      <c r="R305" s="97">
        <f t="shared" si="18"/>
        <v>25306550</v>
      </c>
      <c r="S305" s="97">
        <v>6849132</v>
      </c>
      <c r="T305" s="97">
        <v>18457418</v>
      </c>
      <c r="V305" s="95" t="s">
        <v>1183</v>
      </c>
      <c r="W305" s="96" t="s">
        <v>1986</v>
      </c>
      <c r="X305" s="97">
        <v>1083810</v>
      </c>
      <c r="Y305" s="46">
        <f t="shared" si="19"/>
        <v>5062037</v>
      </c>
      <c r="Z305" s="97">
        <v>1944100</v>
      </c>
      <c r="AA305" s="97">
        <v>3117937</v>
      </c>
    </row>
    <row r="306" spans="1:27" ht="15">
      <c r="A306" s="95" t="s">
        <v>1254</v>
      </c>
      <c r="B306" s="96" t="s">
        <v>2007</v>
      </c>
      <c r="C306" s="97">
        <v>400</v>
      </c>
      <c r="D306" s="97">
        <f t="shared" si="16"/>
        <v>923419</v>
      </c>
      <c r="E306" s="97">
        <v>320000</v>
      </c>
      <c r="F306" s="97">
        <v>603419</v>
      </c>
      <c r="H306" s="95" t="s">
        <v>1353</v>
      </c>
      <c r="I306" s="96" t="s">
        <v>2035</v>
      </c>
      <c r="J306" s="78"/>
      <c r="K306" s="46">
        <f t="shared" si="17"/>
        <v>1000</v>
      </c>
      <c r="L306" s="78"/>
      <c r="M306" s="97">
        <v>1000</v>
      </c>
      <c r="O306" s="95" t="s">
        <v>1171</v>
      </c>
      <c r="P306" s="96" t="s">
        <v>1983</v>
      </c>
      <c r="Q306" s="78"/>
      <c r="R306" s="97">
        <f t="shared" si="18"/>
        <v>274024</v>
      </c>
      <c r="S306" s="97">
        <v>26500</v>
      </c>
      <c r="T306" s="97">
        <v>247524</v>
      </c>
      <c r="V306" s="95" t="s">
        <v>1186</v>
      </c>
      <c r="W306" s="96" t="s">
        <v>1987</v>
      </c>
      <c r="X306" s="97">
        <v>1350750</v>
      </c>
      <c r="Y306" s="46">
        <f t="shared" si="19"/>
        <v>2107049</v>
      </c>
      <c r="Z306" s="97">
        <v>5200</v>
      </c>
      <c r="AA306" s="97">
        <v>2101849</v>
      </c>
    </row>
    <row r="307" spans="1:27" ht="15">
      <c r="A307" s="95" t="s">
        <v>1260</v>
      </c>
      <c r="B307" s="96" t="s">
        <v>2009</v>
      </c>
      <c r="C307" s="78"/>
      <c r="D307" s="97">
        <f t="shared" si="16"/>
        <v>368336</v>
      </c>
      <c r="E307" s="97">
        <v>107000</v>
      </c>
      <c r="F307" s="97">
        <v>261336</v>
      </c>
      <c r="H307" s="95" t="s">
        <v>1356</v>
      </c>
      <c r="I307" s="96" t="s">
        <v>2236</v>
      </c>
      <c r="J307" s="78"/>
      <c r="K307" s="46">
        <f t="shared" si="17"/>
        <v>12250</v>
      </c>
      <c r="L307" s="78"/>
      <c r="M307" s="97">
        <v>12250</v>
      </c>
      <c r="O307" s="95" t="s">
        <v>1174</v>
      </c>
      <c r="P307" s="96" t="s">
        <v>1984</v>
      </c>
      <c r="Q307" s="97">
        <v>1153750</v>
      </c>
      <c r="R307" s="97">
        <f t="shared" si="18"/>
        <v>5802164</v>
      </c>
      <c r="S307" s="97">
        <v>1469900</v>
      </c>
      <c r="T307" s="97">
        <v>4332264</v>
      </c>
      <c r="V307" s="95" t="s">
        <v>1189</v>
      </c>
      <c r="W307" s="96" t="s">
        <v>1988</v>
      </c>
      <c r="X307" s="78"/>
      <c r="Y307" s="46">
        <f t="shared" si="19"/>
        <v>637321</v>
      </c>
      <c r="Z307" s="78"/>
      <c r="AA307" s="97">
        <v>637321</v>
      </c>
    </row>
    <row r="308" spans="1:27" ht="15">
      <c r="A308" s="95" t="s">
        <v>1263</v>
      </c>
      <c r="B308" s="96" t="s">
        <v>2010</v>
      </c>
      <c r="C308" s="78"/>
      <c r="D308" s="97">
        <f t="shared" si="16"/>
        <v>21818</v>
      </c>
      <c r="E308" s="78"/>
      <c r="F308" s="97">
        <v>21818</v>
      </c>
      <c r="H308" s="95" t="s">
        <v>1359</v>
      </c>
      <c r="I308" s="96" t="s">
        <v>2036</v>
      </c>
      <c r="J308" s="97">
        <v>116400</v>
      </c>
      <c r="K308" s="46">
        <f t="shared" si="17"/>
        <v>52650</v>
      </c>
      <c r="L308" s="78"/>
      <c r="M308" s="97">
        <v>52650</v>
      </c>
      <c r="O308" s="95" t="s">
        <v>1177</v>
      </c>
      <c r="P308" s="96" t="s">
        <v>1985</v>
      </c>
      <c r="Q308" s="97">
        <v>137900</v>
      </c>
      <c r="R308" s="97">
        <f t="shared" si="18"/>
        <v>889490</v>
      </c>
      <c r="S308" s="97">
        <v>47200</v>
      </c>
      <c r="T308" s="97">
        <v>842290</v>
      </c>
      <c r="V308" s="95" t="s">
        <v>1192</v>
      </c>
      <c r="W308" s="96" t="s">
        <v>1923</v>
      </c>
      <c r="X308" s="97">
        <v>4553518</v>
      </c>
      <c r="Y308" s="46">
        <f t="shared" si="19"/>
        <v>15937609</v>
      </c>
      <c r="Z308" s="97">
        <v>1031563</v>
      </c>
      <c r="AA308" s="97">
        <v>14906046</v>
      </c>
    </row>
    <row r="309" spans="1:27" ht="15">
      <c r="A309" s="95" t="s">
        <v>1266</v>
      </c>
      <c r="B309" s="96" t="s">
        <v>2011</v>
      </c>
      <c r="C309" s="97">
        <v>346650</v>
      </c>
      <c r="D309" s="97">
        <f t="shared" si="16"/>
        <v>424731</v>
      </c>
      <c r="E309" s="97">
        <v>154109</v>
      </c>
      <c r="F309" s="97">
        <v>270622</v>
      </c>
      <c r="H309" s="95" t="s">
        <v>1362</v>
      </c>
      <c r="I309" s="96" t="s">
        <v>2320</v>
      </c>
      <c r="J309" s="97">
        <v>132000</v>
      </c>
      <c r="K309" s="46">
        <f t="shared" si="17"/>
        <v>52450</v>
      </c>
      <c r="L309" s="78"/>
      <c r="M309" s="97">
        <v>52450</v>
      </c>
      <c r="O309" s="95" t="s">
        <v>1180</v>
      </c>
      <c r="P309" s="96" t="s">
        <v>2316</v>
      </c>
      <c r="Q309" s="97">
        <v>735050</v>
      </c>
      <c r="R309" s="97">
        <f t="shared" si="18"/>
        <v>19163356</v>
      </c>
      <c r="S309" s="97">
        <v>715332</v>
      </c>
      <c r="T309" s="97">
        <v>18448024</v>
      </c>
      <c r="V309" s="95" t="s">
        <v>1194</v>
      </c>
      <c r="W309" s="96" t="s">
        <v>1989</v>
      </c>
      <c r="X309" s="97">
        <v>4139500</v>
      </c>
      <c r="Y309" s="46">
        <f t="shared" si="19"/>
        <v>26488598</v>
      </c>
      <c r="Z309" s="78"/>
      <c r="AA309" s="97">
        <v>26488598</v>
      </c>
    </row>
    <row r="310" spans="1:27" ht="15">
      <c r="A310" s="95" t="s">
        <v>1269</v>
      </c>
      <c r="B310" s="96" t="s">
        <v>2012</v>
      </c>
      <c r="C310" s="78"/>
      <c r="D310" s="97">
        <f t="shared" si="16"/>
        <v>1800</v>
      </c>
      <c r="E310" s="78"/>
      <c r="F310" s="97">
        <v>1800</v>
      </c>
      <c r="H310" s="95" t="s">
        <v>1370</v>
      </c>
      <c r="I310" s="96" t="s">
        <v>2039</v>
      </c>
      <c r="J310" s="97">
        <v>16000</v>
      </c>
      <c r="K310" s="46">
        <f t="shared" si="17"/>
        <v>4500</v>
      </c>
      <c r="L310" s="78"/>
      <c r="M310" s="97">
        <v>4500</v>
      </c>
      <c r="O310" s="95" t="s">
        <v>1183</v>
      </c>
      <c r="P310" s="96" t="s">
        <v>1986</v>
      </c>
      <c r="Q310" s="97">
        <v>6606200</v>
      </c>
      <c r="R310" s="97">
        <f t="shared" si="18"/>
        <v>6596068</v>
      </c>
      <c r="S310" s="97">
        <v>2413750</v>
      </c>
      <c r="T310" s="97">
        <v>4182318</v>
      </c>
      <c r="V310" s="95" t="s">
        <v>1196</v>
      </c>
      <c r="W310" s="96" t="s">
        <v>1990</v>
      </c>
      <c r="X310" s="97">
        <v>49138000</v>
      </c>
      <c r="Y310" s="46">
        <f t="shared" si="19"/>
        <v>92398949</v>
      </c>
      <c r="Z310" s="97">
        <v>29493400</v>
      </c>
      <c r="AA310" s="97">
        <v>62905549</v>
      </c>
    </row>
    <row r="311" spans="1:27" ht="15">
      <c r="A311" s="95" t="s">
        <v>1272</v>
      </c>
      <c r="B311" s="96" t="s">
        <v>2013</v>
      </c>
      <c r="C311" s="97">
        <v>30000</v>
      </c>
      <c r="D311" s="97">
        <f t="shared" si="16"/>
        <v>231158</v>
      </c>
      <c r="E311" s="97">
        <v>58500</v>
      </c>
      <c r="F311" s="97">
        <v>172658</v>
      </c>
      <c r="H311" s="95" t="s">
        <v>1373</v>
      </c>
      <c r="I311" s="96" t="s">
        <v>2040</v>
      </c>
      <c r="J311" s="97">
        <v>26940</v>
      </c>
      <c r="K311" s="46">
        <f t="shared" si="17"/>
        <v>13425</v>
      </c>
      <c r="L311" s="78"/>
      <c r="M311" s="97">
        <v>13425</v>
      </c>
      <c r="O311" s="95" t="s">
        <v>1186</v>
      </c>
      <c r="P311" s="96" t="s">
        <v>1987</v>
      </c>
      <c r="Q311" s="97">
        <v>773925</v>
      </c>
      <c r="R311" s="97">
        <f t="shared" si="18"/>
        <v>2814907</v>
      </c>
      <c r="S311" s="97">
        <v>220750</v>
      </c>
      <c r="T311" s="97">
        <v>2594157</v>
      </c>
      <c r="V311" s="95" t="s">
        <v>1199</v>
      </c>
      <c r="W311" s="96" t="s">
        <v>1991</v>
      </c>
      <c r="X311" s="97">
        <v>34141353</v>
      </c>
      <c r="Y311" s="46">
        <f t="shared" si="19"/>
        <v>17279569</v>
      </c>
      <c r="Z311" s="78"/>
      <c r="AA311" s="97">
        <v>17279569</v>
      </c>
    </row>
    <row r="312" spans="1:27" ht="15">
      <c r="A312" s="95" t="s">
        <v>1275</v>
      </c>
      <c r="B312" s="96" t="s">
        <v>2014</v>
      </c>
      <c r="C312" s="97">
        <v>154500</v>
      </c>
      <c r="D312" s="97">
        <f t="shared" si="16"/>
        <v>1750950</v>
      </c>
      <c r="E312" s="97">
        <v>238800</v>
      </c>
      <c r="F312" s="97">
        <v>1512150</v>
      </c>
      <c r="H312" s="95" t="s">
        <v>1378</v>
      </c>
      <c r="I312" s="96" t="s">
        <v>2042</v>
      </c>
      <c r="J312" s="97">
        <v>606200</v>
      </c>
      <c r="K312" s="46">
        <f t="shared" si="17"/>
        <v>1090689</v>
      </c>
      <c r="L312" s="97">
        <v>994223</v>
      </c>
      <c r="M312" s="97">
        <v>96466</v>
      </c>
      <c r="O312" s="95" t="s">
        <v>1189</v>
      </c>
      <c r="P312" s="96" t="s">
        <v>1988</v>
      </c>
      <c r="Q312" s="97">
        <v>632150</v>
      </c>
      <c r="R312" s="97">
        <f t="shared" si="18"/>
        <v>1979500</v>
      </c>
      <c r="S312" s="97">
        <v>345350</v>
      </c>
      <c r="T312" s="97">
        <v>1634150</v>
      </c>
      <c r="V312" s="95" t="s">
        <v>1202</v>
      </c>
      <c r="W312" s="96" t="s">
        <v>1992</v>
      </c>
      <c r="X312" s="97">
        <v>64069473</v>
      </c>
      <c r="Y312" s="46">
        <f t="shared" si="19"/>
        <v>51452505</v>
      </c>
      <c r="Z312" s="97">
        <v>65200</v>
      </c>
      <c r="AA312" s="97">
        <v>51387305</v>
      </c>
    </row>
    <row r="313" spans="1:27" ht="15">
      <c r="A313" s="95" t="s">
        <v>1278</v>
      </c>
      <c r="B313" s="96" t="s">
        <v>2318</v>
      </c>
      <c r="C313" s="97">
        <v>245250</v>
      </c>
      <c r="D313" s="97">
        <f t="shared" si="16"/>
        <v>206266</v>
      </c>
      <c r="E313" s="78"/>
      <c r="F313" s="97">
        <v>206266</v>
      </c>
      <c r="H313" s="95" t="s">
        <v>1381</v>
      </c>
      <c r="I313" s="96" t="s">
        <v>2043</v>
      </c>
      <c r="J313" s="97">
        <v>117301</v>
      </c>
      <c r="K313" s="46">
        <f t="shared" si="17"/>
        <v>16408475</v>
      </c>
      <c r="L313" s="97">
        <v>15596090</v>
      </c>
      <c r="M313" s="97">
        <v>812385</v>
      </c>
      <c r="O313" s="95" t="s">
        <v>1192</v>
      </c>
      <c r="P313" s="96" t="s">
        <v>1923</v>
      </c>
      <c r="Q313" s="97">
        <v>48786073</v>
      </c>
      <c r="R313" s="97">
        <f t="shared" si="18"/>
        <v>14210504</v>
      </c>
      <c r="S313" s="97">
        <v>464405</v>
      </c>
      <c r="T313" s="97">
        <v>13746099</v>
      </c>
      <c r="V313" s="95" t="s">
        <v>1205</v>
      </c>
      <c r="W313" s="96" t="s">
        <v>1993</v>
      </c>
      <c r="X313" s="97">
        <v>321735</v>
      </c>
      <c r="Y313" s="46">
        <f t="shared" si="19"/>
        <v>18723044</v>
      </c>
      <c r="Z313" s="78"/>
      <c r="AA313" s="97">
        <v>18723044</v>
      </c>
    </row>
    <row r="314" spans="1:27" ht="15">
      <c r="A314" s="95" t="s">
        <v>1281</v>
      </c>
      <c r="B314" s="96" t="s">
        <v>2015</v>
      </c>
      <c r="C314" s="97">
        <v>1218500</v>
      </c>
      <c r="D314" s="97">
        <f t="shared" si="16"/>
        <v>628590</v>
      </c>
      <c r="E314" s="97">
        <v>5000</v>
      </c>
      <c r="F314" s="97">
        <v>623590</v>
      </c>
      <c r="H314" s="95" t="s">
        <v>1384</v>
      </c>
      <c r="I314" s="96" t="s">
        <v>2044</v>
      </c>
      <c r="J314" s="97">
        <v>23000</v>
      </c>
      <c r="K314" s="46">
        <f t="shared" si="17"/>
        <v>151600</v>
      </c>
      <c r="L314" s="78"/>
      <c r="M314" s="97">
        <v>151600</v>
      </c>
      <c r="O314" s="95" t="s">
        <v>1194</v>
      </c>
      <c r="P314" s="96" t="s">
        <v>1989</v>
      </c>
      <c r="Q314" s="97">
        <v>140423639</v>
      </c>
      <c r="R314" s="97">
        <f t="shared" si="18"/>
        <v>36295311</v>
      </c>
      <c r="S314" s="97">
        <v>85000</v>
      </c>
      <c r="T314" s="97">
        <v>36210311</v>
      </c>
      <c r="V314" s="95" t="s">
        <v>1208</v>
      </c>
      <c r="W314" s="96" t="s">
        <v>1994</v>
      </c>
      <c r="X314" s="97">
        <v>646002</v>
      </c>
      <c r="Y314" s="46">
        <f t="shared" si="19"/>
        <v>12772164</v>
      </c>
      <c r="Z314" s="97">
        <v>3000</v>
      </c>
      <c r="AA314" s="97">
        <v>12769164</v>
      </c>
    </row>
    <row r="315" spans="1:27" ht="15">
      <c r="A315" s="95" t="s">
        <v>1284</v>
      </c>
      <c r="B315" s="96" t="s">
        <v>2016</v>
      </c>
      <c r="C315" s="97">
        <v>1537211</v>
      </c>
      <c r="D315" s="97">
        <f t="shared" si="16"/>
        <v>1818465</v>
      </c>
      <c r="E315" s="97">
        <v>465900</v>
      </c>
      <c r="F315" s="97">
        <v>1352565</v>
      </c>
      <c r="H315" s="95" t="s">
        <v>1388</v>
      </c>
      <c r="I315" s="96" t="s">
        <v>2045</v>
      </c>
      <c r="J315" s="78"/>
      <c r="K315" s="46">
        <f t="shared" si="17"/>
        <v>42290</v>
      </c>
      <c r="L315" s="78"/>
      <c r="M315" s="97">
        <v>42290</v>
      </c>
      <c r="O315" s="95" t="s">
        <v>1196</v>
      </c>
      <c r="P315" s="96" t="s">
        <v>1990</v>
      </c>
      <c r="Q315" s="97">
        <v>3417271</v>
      </c>
      <c r="R315" s="97">
        <f t="shared" si="18"/>
        <v>10337917</v>
      </c>
      <c r="S315" s="97">
        <v>560501</v>
      </c>
      <c r="T315" s="97">
        <v>9777416</v>
      </c>
      <c r="V315" s="95" t="s">
        <v>1211</v>
      </c>
      <c r="W315" s="96" t="s">
        <v>2214</v>
      </c>
      <c r="X315" s="97">
        <v>854000</v>
      </c>
      <c r="Y315" s="46">
        <f t="shared" si="19"/>
        <v>591945</v>
      </c>
      <c r="Z315" s="78"/>
      <c r="AA315" s="97">
        <v>591945</v>
      </c>
    </row>
    <row r="316" spans="1:27" ht="15">
      <c r="A316" s="95" t="s">
        <v>1287</v>
      </c>
      <c r="B316" s="96" t="s">
        <v>2242</v>
      </c>
      <c r="C316" s="78"/>
      <c r="D316" s="97">
        <f t="shared" si="16"/>
        <v>9750</v>
      </c>
      <c r="E316" s="78"/>
      <c r="F316" s="97">
        <v>9750</v>
      </c>
      <c r="H316" s="95" t="s">
        <v>1391</v>
      </c>
      <c r="I316" s="96" t="s">
        <v>2046</v>
      </c>
      <c r="J316" s="78"/>
      <c r="K316" s="46">
        <f t="shared" si="17"/>
        <v>4880</v>
      </c>
      <c r="L316" s="78"/>
      <c r="M316" s="97">
        <v>4880</v>
      </c>
      <c r="O316" s="95" t="s">
        <v>1199</v>
      </c>
      <c r="P316" s="96" t="s">
        <v>1991</v>
      </c>
      <c r="Q316" s="97">
        <v>3949351</v>
      </c>
      <c r="R316" s="97">
        <f t="shared" si="18"/>
        <v>16260416</v>
      </c>
      <c r="S316" s="97">
        <v>222570</v>
      </c>
      <c r="T316" s="97">
        <v>16037846</v>
      </c>
      <c r="V316" s="95" t="s">
        <v>1214</v>
      </c>
      <c r="W316" s="96" t="s">
        <v>1995</v>
      </c>
      <c r="X316" s="97">
        <v>24656497</v>
      </c>
      <c r="Y316" s="46">
        <f t="shared" si="19"/>
        <v>99489936</v>
      </c>
      <c r="Z316" s="97">
        <v>18573157</v>
      </c>
      <c r="AA316" s="97">
        <v>80916779</v>
      </c>
    </row>
    <row r="317" spans="1:27" ht="15">
      <c r="A317" s="95" t="s">
        <v>1293</v>
      </c>
      <c r="B317" s="96" t="s">
        <v>2018</v>
      </c>
      <c r="C317" s="78"/>
      <c r="D317" s="97">
        <f t="shared" si="16"/>
        <v>218818</v>
      </c>
      <c r="E317" s="78"/>
      <c r="F317" s="97">
        <v>218818</v>
      </c>
      <c r="H317" s="95" t="s">
        <v>1394</v>
      </c>
      <c r="I317" s="96" t="s">
        <v>2047</v>
      </c>
      <c r="J317" s="78"/>
      <c r="K317" s="46">
        <f t="shared" si="17"/>
        <v>11779</v>
      </c>
      <c r="L317" s="78"/>
      <c r="M317" s="97">
        <v>11779</v>
      </c>
      <c r="O317" s="95" t="s">
        <v>1202</v>
      </c>
      <c r="P317" s="96" t="s">
        <v>1992</v>
      </c>
      <c r="Q317" s="97">
        <v>2623738</v>
      </c>
      <c r="R317" s="97">
        <f t="shared" si="18"/>
        <v>10150766</v>
      </c>
      <c r="S317" s="97">
        <v>2099816</v>
      </c>
      <c r="T317" s="97">
        <v>8050950</v>
      </c>
      <c r="V317" s="95" t="s">
        <v>1217</v>
      </c>
      <c r="W317" s="96" t="s">
        <v>1996</v>
      </c>
      <c r="X317" s="97">
        <v>1968300</v>
      </c>
      <c r="Y317" s="46">
        <f t="shared" si="19"/>
        <v>25576606</v>
      </c>
      <c r="Z317" s="97">
        <v>770102</v>
      </c>
      <c r="AA317" s="97">
        <v>24806504</v>
      </c>
    </row>
    <row r="318" spans="1:27" ht="15">
      <c r="A318" s="95" t="s">
        <v>1296</v>
      </c>
      <c r="B318" s="96" t="s">
        <v>2019</v>
      </c>
      <c r="C318" s="78"/>
      <c r="D318" s="97">
        <f t="shared" si="16"/>
        <v>759962</v>
      </c>
      <c r="E318" s="97">
        <v>150000</v>
      </c>
      <c r="F318" s="97">
        <v>609962</v>
      </c>
      <c r="H318" s="95" t="s">
        <v>1397</v>
      </c>
      <c r="I318" s="96" t="s">
        <v>2048</v>
      </c>
      <c r="J318" s="78"/>
      <c r="K318" s="46">
        <f t="shared" si="17"/>
        <v>132355</v>
      </c>
      <c r="L318" s="78"/>
      <c r="M318" s="97">
        <v>132355</v>
      </c>
      <c r="O318" s="95" t="s">
        <v>1205</v>
      </c>
      <c r="P318" s="96" t="s">
        <v>1993</v>
      </c>
      <c r="Q318" s="97">
        <v>63026595</v>
      </c>
      <c r="R318" s="97">
        <f t="shared" si="18"/>
        <v>8164407</v>
      </c>
      <c r="S318" s="97">
        <v>342053</v>
      </c>
      <c r="T318" s="97">
        <v>7822354</v>
      </c>
      <c r="V318" s="95" t="s">
        <v>1220</v>
      </c>
      <c r="W318" s="96" t="s">
        <v>1997</v>
      </c>
      <c r="X318" s="78"/>
      <c r="Y318" s="46">
        <f t="shared" si="19"/>
        <v>589999</v>
      </c>
      <c r="Z318" s="78"/>
      <c r="AA318" s="97">
        <v>589999</v>
      </c>
    </row>
    <row r="319" spans="1:27" ht="15">
      <c r="A319" s="95" t="s">
        <v>1302</v>
      </c>
      <c r="B319" s="96" t="s">
        <v>2020</v>
      </c>
      <c r="C319" s="97">
        <v>121679020</v>
      </c>
      <c r="D319" s="97">
        <f t="shared" si="16"/>
        <v>1567114</v>
      </c>
      <c r="E319" s="97">
        <v>684472</v>
      </c>
      <c r="F319" s="97">
        <v>882642</v>
      </c>
      <c r="H319" s="95" t="s">
        <v>1406</v>
      </c>
      <c r="I319" s="96" t="s">
        <v>2050</v>
      </c>
      <c r="J319" s="97">
        <v>11900</v>
      </c>
      <c r="K319" s="46">
        <f t="shared" si="17"/>
        <v>139301</v>
      </c>
      <c r="L319" s="97">
        <v>23000</v>
      </c>
      <c r="M319" s="97">
        <v>116301</v>
      </c>
      <c r="O319" s="95" t="s">
        <v>1208</v>
      </c>
      <c r="P319" s="96" t="s">
        <v>1994</v>
      </c>
      <c r="Q319" s="97">
        <v>2791060</v>
      </c>
      <c r="R319" s="97">
        <f t="shared" si="18"/>
        <v>12324725</v>
      </c>
      <c r="S319" s="97">
        <v>675185</v>
      </c>
      <c r="T319" s="97">
        <v>11649540</v>
      </c>
      <c r="V319" s="95" t="s">
        <v>1223</v>
      </c>
      <c r="W319" s="96" t="s">
        <v>1998</v>
      </c>
      <c r="X319" s="97">
        <v>6204</v>
      </c>
      <c r="Y319" s="46">
        <f t="shared" si="19"/>
        <v>615570</v>
      </c>
      <c r="Z319" s="97">
        <v>18700</v>
      </c>
      <c r="AA319" s="97">
        <v>596870</v>
      </c>
    </row>
    <row r="320" spans="1:27" ht="15">
      <c r="A320" s="95" t="s">
        <v>1305</v>
      </c>
      <c r="B320" s="96" t="s">
        <v>2021</v>
      </c>
      <c r="C320" s="78"/>
      <c r="D320" s="97">
        <f t="shared" si="16"/>
        <v>1545399</v>
      </c>
      <c r="E320" s="97">
        <v>113000</v>
      </c>
      <c r="F320" s="97">
        <v>1432399</v>
      </c>
      <c r="H320" s="95" t="s">
        <v>1409</v>
      </c>
      <c r="I320" s="96" t="s">
        <v>2051</v>
      </c>
      <c r="J320" s="97">
        <v>1500</v>
      </c>
      <c r="K320" s="46">
        <f t="shared" si="17"/>
        <v>717608</v>
      </c>
      <c r="L320" s="78"/>
      <c r="M320" s="97">
        <v>717608</v>
      </c>
      <c r="O320" s="95" t="s">
        <v>1211</v>
      </c>
      <c r="P320" s="96" t="s">
        <v>2214</v>
      </c>
      <c r="Q320" s="97">
        <v>2746037</v>
      </c>
      <c r="R320" s="97">
        <f t="shared" si="18"/>
        <v>2064609</v>
      </c>
      <c r="S320" s="97">
        <v>210404</v>
      </c>
      <c r="T320" s="97">
        <v>1854205</v>
      </c>
      <c r="V320" s="95" t="s">
        <v>1226</v>
      </c>
      <c r="W320" s="96" t="s">
        <v>1999</v>
      </c>
      <c r="X320" s="97">
        <v>35216051</v>
      </c>
      <c r="Y320" s="46">
        <f t="shared" si="19"/>
        <v>64939611</v>
      </c>
      <c r="Z320" s="97">
        <v>18395501</v>
      </c>
      <c r="AA320" s="97">
        <v>46544110</v>
      </c>
    </row>
    <row r="321" spans="1:27" ht="15">
      <c r="A321" s="95" t="s">
        <v>1308</v>
      </c>
      <c r="B321" s="96" t="s">
        <v>2300</v>
      </c>
      <c r="C321" s="97">
        <v>1979508</v>
      </c>
      <c r="D321" s="97">
        <f t="shared" si="16"/>
        <v>408475</v>
      </c>
      <c r="E321" s="97">
        <v>98000</v>
      </c>
      <c r="F321" s="97">
        <v>310475</v>
      </c>
      <c r="H321" s="95" t="s">
        <v>1412</v>
      </c>
      <c r="I321" s="96" t="s">
        <v>2052</v>
      </c>
      <c r="J321" s="97">
        <v>5412324</v>
      </c>
      <c r="K321" s="46">
        <f t="shared" si="17"/>
        <v>146728</v>
      </c>
      <c r="L321" s="78"/>
      <c r="M321" s="97">
        <v>146728</v>
      </c>
      <c r="O321" s="95" t="s">
        <v>1214</v>
      </c>
      <c r="P321" s="96" t="s">
        <v>1995</v>
      </c>
      <c r="Q321" s="97">
        <v>18761808</v>
      </c>
      <c r="R321" s="97">
        <f t="shared" si="18"/>
        <v>16341860</v>
      </c>
      <c r="S321" s="97">
        <v>2767315</v>
      </c>
      <c r="T321" s="97">
        <v>13574545</v>
      </c>
      <c r="V321" s="95" t="s">
        <v>1230</v>
      </c>
      <c r="W321" s="96" t="s">
        <v>2000</v>
      </c>
      <c r="X321" s="97">
        <v>68001</v>
      </c>
      <c r="Y321" s="46">
        <f t="shared" si="19"/>
        <v>66550</v>
      </c>
      <c r="Z321" s="78"/>
      <c r="AA321" s="97">
        <v>66550</v>
      </c>
    </row>
    <row r="322" spans="1:27" ht="15">
      <c r="A322" s="95" t="s">
        <v>1311</v>
      </c>
      <c r="B322" s="96" t="s">
        <v>2022</v>
      </c>
      <c r="C322" s="97">
        <v>1372301</v>
      </c>
      <c r="D322" s="97">
        <f t="shared" si="16"/>
        <v>1665777</v>
      </c>
      <c r="E322" s="97">
        <v>72300</v>
      </c>
      <c r="F322" s="97">
        <v>1593477</v>
      </c>
      <c r="H322" s="95" t="s">
        <v>1418</v>
      </c>
      <c r="I322" s="96" t="s">
        <v>2053</v>
      </c>
      <c r="J322" s="78"/>
      <c r="K322" s="46">
        <f t="shared" si="17"/>
        <v>1225109</v>
      </c>
      <c r="L322" s="78"/>
      <c r="M322" s="97">
        <v>1225109</v>
      </c>
      <c r="O322" s="95" t="s">
        <v>1217</v>
      </c>
      <c r="P322" s="96" t="s">
        <v>1996</v>
      </c>
      <c r="Q322" s="97">
        <v>7009195</v>
      </c>
      <c r="R322" s="97">
        <f t="shared" si="18"/>
        <v>2668248</v>
      </c>
      <c r="S322" s="97">
        <v>908243</v>
      </c>
      <c r="T322" s="97">
        <v>1760005</v>
      </c>
      <c r="V322" s="95" t="s">
        <v>1233</v>
      </c>
      <c r="W322" s="96" t="s">
        <v>2001</v>
      </c>
      <c r="X322" s="97">
        <v>26870</v>
      </c>
      <c r="Y322" s="46">
        <f t="shared" si="19"/>
        <v>660007</v>
      </c>
      <c r="Z322" s="78"/>
      <c r="AA322" s="97">
        <v>660007</v>
      </c>
    </row>
    <row r="323" spans="1:27" ht="15">
      <c r="A323" s="95" t="s">
        <v>1314</v>
      </c>
      <c r="B323" s="96" t="s">
        <v>2023</v>
      </c>
      <c r="C323" s="97">
        <v>518000</v>
      </c>
      <c r="D323" s="97">
        <f t="shared" si="16"/>
        <v>375346</v>
      </c>
      <c r="E323" s="97">
        <v>175500</v>
      </c>
      <c r="F323" s="97">
        <v>199846</v>
      </c>
      <c r="H323" s="95" t="s">
        <v>1421</v>
      </c>
      <c r="I323" s="96" t="s">
        <v>2054</v>
      </c>
      <c r="J323" s="97">
        <v>17004600</v>
      </c>
      <c r="K323" s="46">
        <f t="shared" si="17"/>
        <v>863827</v>
      </c>
      <c r="L323" s="78"/>
      <c r="M323" s="97">
        <v>863827</v>
      </c>
      <c r="O323" s="95" t="s">
        <v>1220</v>
      </c>
      <c r="P323" s="96" t="s">
        <v>1997</v>
      </c>
      <c r="Q323" s="97">
        <v>143104</v>
      </c>
      <c r="R323" s="97">
        <f t="shared" si="18"/>
        <v>3257254</v>
      </c>
      <c r="S323" s="97">
        <v>194452</v>
      </c>
      <c r="T323" s="97">
        <v>3062802</v>
      </c>
      <c r="V323" s="95" t="s">
        <v>1236</v>
      </c>
      <c r="W323" s="96" t="s">
        <v>2002</v>
      </c>
      <c r="X323" s="97">
        <v>75200</v>
      </c>
      <c r="Y323" s="46">
        <f t="shared" si="19"/>
        <v>5158318</v>
      </c>
      <c r="Z323" s="97">
        <v>139707</v>
      </c>
      <c r="AA323" s="97">
        <v>5018611</v>
      </c>
    </row>
    <row r="324" spans="1:27" ht="15">
      <c r="A324" s="95" t="s">
        <v>1317</v>
      </c>
      <c r="B324" s="96" t="s">
        <v>2024</v>
      </c>
      <c r="C324" s="97">
        <v>140301</v>
      </c>
      <c r="D324" s="97">
        <f t="shared" si="16"/>
        <v>351930</v>
      </c>
      <c r="E324" s="97">
        <v>24501</v>
      </c>
      <c r="F324" s="97">
        <v>327429</v>
      </c>
      <c r="H324" s="95" t="s">
        <v>1424</v>
      </c>
      <c r="I324" s="96" t="s">
        <v>2055</v>
      </c>
      <c r="J324" s="97">
        <v>371100</v>
      </c>
      <c r="K324" s="46">
        <f t="shared" si="17"/>
        <v>12250</v>
      </c>
      <c r="L324" s="78"/>
      <c r="M324" s="97">
        <v>12250</v>
      </c>
      <c r="O324" s="95" t="s">
        <v>1223</v>
      </c>
      <c r="P324" s="96" t="s">
        <v>1998</v>
      </c>
      <c r="Q324" s="97">
        <v>635503</v>
      </c>
      <c r="R324" s="97">
        <f t="shared" si="18"/>
        <v>1815570</v>
      </c>
      <c r="S324" s="97">
        <v>258652</v>
      </c>
      <c r="T324" s="97">
        <v>1556918</v>
      </c>
      <c r="V324" s="95" t="s">
        <v>1239</v>
      </c>
      <c r="W324" s="96" t="s">
        <v>2003</v>
      </c>
      <c r="X324" s="97">
        <v>16950</v>
      </c>
      <c r="Y324" s="46">
        <f t="shared" si="19"/>
        <v>890977</v>
      </c>
      <c r="Z324" s="97">
        <v>659200</v>
      </c>
      <c r="AA324" s="97">
        <v>231777</v>
      </c>
    </row>
    <row r="325" spans="1:27" ht="15">
      <c r="A325" s="95" t="s">
        <v>1320</v>
      </c>
      <c r="B325" s="96" t="s">
        <v>2025</v>
      </c>
      <c r="C325" s="97">
        <v>1863032</v>
      </c>
      <c r="D325" s="97">
        <f t="shared" si="16"/>
        <v>2900931</v>
      </c>
      <c r="E325" s="97">
        <v>659783</v>
      </c>
      <c r="F325" s="97">
        <v>2241148</v>
      </c>
      <c r="H325" s="95" t="s">
        <v>1427</v>
      </c>
      <c r="I325" s="96" t="s">
        <v>2056</v>
      </c>
      <c r="J325" s="78"/>
      <c r="K325" s="46">
        <f t="shared" si="17"/>
        <v>111480</v>
      </c>
      <c r="L325" s="97">
        <v>800</v>
      </c>
      <c r="M325" s="97">
        <v>110680</v>
      </c>
      <c r="O325" s="95" t="s">
        <v>1226</v>
      </c>
      <c r="P325" s="96" t="s">
        <v>1999</v>
      </c>
      <c r="Q325" s="97">
        <v>55473600</v>
      </c>
      <c r="R325" s="97">
        <f t="shared" si="18"/>
        <v>24213763</v>
      </c>
      <c r="S325" s="97">
        <v>5753244</v>
      </c>
      <c r="T325" s="97">
        <v>18460519</v>
      </c>
      <c r="V325" s="95" t="s">
        <v>1242</v>
      </c>
      <c r="W325" s="96" t="s">
        <v>2004</v>
      </c>
      <c r="X325" s="97">
        <v>42000</v>
      </c>
      <c r="Y325" s="46">
        <f t="shared" si="19"/>
        <v>81607</v>
      </c>
      <c r="Z325" s="78"/>
      <c r="AA325" s="97">
        <v>81607</v>
      </c>
    </row>
    <row r="326" spans="1:27" ht="15">
      <c r="A326" s="95" t="s">
        <v>1323</v>
      </c>
      <c r="B326" s="96" t="s">
        <v>2026</v>
      </c>
      <c r="C326" s="97">
        <v>1224250</v>
      </c>
      <c r="D326" s="97">
        <f t="shared" si="16"/>
        <v>640250</v>
      </c>
      <c r="E326" s="97">
        <v>482000</v>
      </c>
      <c r="F326" s="97">
        <v>158250</v>
      </c>
      <c r="H326" s="95" t="s">
        <v>1430</v>
      </c>
      <c r="I326" s="96" t="s">
        <v>2057</v>
      </c>
      <c r="J326" s="78"/>
      <c r="K326" s="46">
        <f t="shared" si="17"/>
        <v>21500</v>
      </c>
      <c r="L326" s="78"/>
      <c r="M326" s="97">
        <v>21500</v>
      </c>
      <c r="O326" s="95" t="s">
        <v>1230</v>
      </c>
      <c r="P326" s="96" t="s">
        <v>2000</v>
      </c>
      <c r="Q326" s="78"/>
      <c r="R326" s="97">
        <f t="shared" si="18"/>
        <v>1391852</v>
      </c>
      <c r="S326" s="97">
        <v>515300</v>
      </c>
      <c r="T326" s="97">
        <v>876552</v>
      </c>
      <c r="V326" s="95" t="s">
        <v>1245</v>
      </c>
      <c r="W326" s="96" t="s">
        <v>2317</v>
      </c>
      <c r="X326" s="97">
        <v>4455000</v>
      </c>
      <c r="Y326" s="46">
        <f t="shared" si="19"/>
        <v>792545</v>
      </c>
      <c r="Z326" s="78"/>
      <c r="AA326" s="97">
        <v>792545</v>
      </c>
    </row>
    <row r="327" spans="1:27" ht="15">
      <c r="A327" s="95" t="s">
        <v>1326</v>
      </c>
      <c r="B327" s="96" t="s">
        <v>2319</v>
      </c>
      <c r="C327" s="97">
        <v>852000</v>
      </c>
      <c r="D327" s="97">
        <f aca="true" t="shared" si="20" ref="D327:D390">E327+F327</f>
        <v>650700</v>
      </c>
      <c r="E327" s="78"/>
      <c r="F327" s="97">
        <v>650700</v>
      </c>
      <c r="H327" s="95" t="s">
        <v>1433</v>
      </c>
      <c r="I327" s="96" t="s">
        <v>2058</v>
      </c>
      <c r="J327" s="78"/>
      <c r="K327" s="46">
        <f aca="true" t="shared" si="21" ref="K327:K390">L327+M327</f>
        <v>25395</v>
      </c>
      <c r="L327" s="78"/>
      <c r="M327" s="97">
        <v>25395</v>
      </c>
      <c r="O327" s="95" t="s">
        <v>1233</v>
      </c>
      <c r="P327" s="96" t="s">
        <v>2001</v>
      </c>
      <c r="Q327" s="78"/>
      <c r="R327" s="97">
        <f aca="true" t="shared" si="22" ref="R327:R390">S327+T327</f>
        <v>712425</v>
      </c>
      <c r="S327" s="97">
        <v>208000</v>
      </c>
      <c r="T327" s="97">
        <v>504425</v>
      </c>
      <c r="V327" s="95" t="s">
        <v>1248</v>
      </c>
      <c r="W327" s="96" t="s">
        <v>2005</v>
      </c>
      <c r="X327" s="97">
        <v>92000</v>
      </c>
      <c r="Y327" s="46">
        <f aca="true" t="shared" si="23" ref="Y327:Y390">Z327+AA327</f>
        <v>778134</v>
      </c>
      <c r="Z327" s="78"/>
      <c r="AA327" s="97">
        <v>778134</v>
      </c>
    </row>
    <row r="328" spans="1:27" ht="15">
      <c r="A328" s="95" t="s">
        <v>1332</v>
      </c>
      <c r="B328" s="96" t="s">
        <v>2028</v>
      </c>
      <c r="C328" s="78"/>
      <c r="D328" s="97">
        <f t="shared" si="20"/>
        <v>161635</v>
      </c>
      <c r="E328" s="78"/>
      <c r="F328" s="97">
        <v>161635</v>
      </c>
      <c r="H328" s="95" t="s">
        <v>1436</v>
      </c>
      <c r="I328" s="96" t="s">
        <v>2059</v>
      </c>
      <c r="J328" s="97">
        <v>32000</v>
      </c>
      <c r="K328" s="46">
        <f t="shared" si="21"/>
        <v>133166</v>
      </c>
      <c r="L328" s="78"/>
      <c r="M328" s="97">
        <v>133166</v>
      </c>
      <c r="O328" s="95" t="s">
        <v>1236</v>
      </c>
      <c r="P328" s="96" t="s">
        <v>2002</v>
      </c>
      <c r="Q328" s="97">
        <v>1039564</v>
      </c>
      <c r="R328" s="97">
        <f t="shared" si="22"/>
        <v>6992418</v>
      </c>
      <c r="S328" s="97">
        <v>944051</v>
      </c>
      <c r="T328" s="97">
        <v>6048367</v>
      </c>
      <c r="V328" s="95" t="s">
        <v>1251</v>
      </c>
      <c r="W328" s="96" t="s">
        <v>2006</v>
      </c>
      <c r="X328" s="97">
        <v>1103636</v>
      </c>
      <c r="Y328" s="46">
        <f t="shared" si="23"/>
        <v>921186</v>
      </c>
      <c r="Z328" s="78"/>
      <c r="AA328" s="97">
        <v>921186</v>
      </c>
    </row>
    <row r="329" spans="1:27" ht="15">
      <c r="A329" s="95" t="s">
        <v>1338</v>
      </c>
      <c r="B329" s="96" t="s">
        <v>2030</v>
      </c>
      <c r="C329" s="97">
        <v>325000</v>
      </c>
      <c r="D329" s="97">
        <f t="shared" si="20"/>
        <v>2183659</v>
      </c>
      <c r="E329" s="97">
        <v>626000</v>
      </c>
      <c r="F329" s="97">
        <v>1557659</v>
      </c>
      <c r="H329" s="95" t="s">
        <v>1439</v>
      </c>
      <c r="I329" s="96" t="s">
        <v>2060</v>
      </c>
      <c r="J329" s="78"/>
      <c r="K329" s="46">
        <f t="shared" si="21"/>
        <v>774650</v>
      </c>
      <c r="L329" s="78"/>
      <c r="M329" s="97">
        <v>774650</v>
      </c>
      <c r="O329" s="95" t="s">
        <v>1239</v>
      </c>
      <c r="P329" s="96" t="s">
        <v>2003</v>
      </c>
      <c r="Q329" s="97">
        <v>2074258</v>
      </c>
      <c r="R329" s="97">
        <f t="shared" si="22"/>
        <v>3489463</v>
      </c>
      <c r="S329" s="97">
        <v>722000</v>
      </c>
      <c r="T329" s="97">
        <v>2767463</v>
      </c>
      <c r="V329" s="95" t="s">
        <v>1254</v>
      </c>
      <c r="W329" s="96" t="s">
        <v>2007</v>
      </c>
      <c r="X329" s="97">
        <v>238504</v>
      </c>
      <c r="Y329" s="46">
        <f t="shared" si="23"/>
        <v>975581</v>
      </c>
      <c r="Z329" s="78"/>
      <c r="AA329" s="97">
        <v>975581</v>
      </c>
    </row>
    <row r="330" spans="1:27" ht="15">
      <c r="A330" s="95" t="s">
        <v>1341</v>
      </c>
      <c r="B330" s="96" t="s">
        <v>2031</v>
      </c>
      <c r="C330" s="97">
        <v>45000</v>
      </c>
      <c r="D330" s="97">
        <f t="shared" si="20"/>
        <v>114989</v>
      </c>
      <c r="E330" s="78"/>
      <c r="F330" s="97">
        <v>114989</v>
      </c>
      <c r="H330" s="95" t="s">
        <v>1448</v>
      </c>
      <c r="I330" s="96" t="s">
        <v>2063</v>
      </c>
      <c r="J330" s="97">
        <v>631000</v>
      </c>
      <c r="K330" s="46">
        <f t="shared" si="21"/>
        <v>506491</v>
      </c>
      <c r="L330" s="78"/>
      <c r="M330" s="97">
        <v>506491</v>
      </c>
      <c r="O330" s="95" t="s">
        <v>1242</v>
      </c>
      <c r="P330" s="96" t="s">
        <v>2004</v>
      </c>
      <c r="Q330" s="97">
        <v>2998301</v>
      </c>
      <c r="R330" s="97">
        <f t="shared" si="22"/>
        <v>930411</v>
      </c>
      <c r="S330" s="78"/>
      <c r="T330" s="97">
        <v>930411</v>
      </c>
      <c r="V330" s="95" t="s">
        <v>1257</v>
      </c>
      <c r="W330" s="96" t="s">
        <v>2008</v>
      </c>
      <c r="X330" s="78"/>
      <c r="Y330" s="46">
        <f t="shared" si="23"/>
        <v>692400</v>
      </c>
      <c r="Z330" s="97">
        <v>303500</v>
      </c>
      <c r="AA330" s="97">
        <v>388900</v>
      </c>
    </row>
    <row r="331" spans="1:27" ht="15">
      <c r="A331" s="95" t="s">
        <v>1344</v>
      </c>
      <c r="B331" s="96" t="s">
        <v>2032</v>
      </c>
      <c r="C331" s="97">
        <v>211000</v>
      </c>
      <c r="D331" s="97">
        <f t="shared" si="20"/>
        <v>768385</v>
      </c>
      <c r="E331" s="97">
        <v>5500</v>
      </c>
      <c r="F331" s="97">
        <v>762885</v>
      </c>
      <c r="H331" s="95" t="s">
        <v>1451</v>
      </c>
      <c r="I331" s="96" t="s">
        <v>2064</v>
      </c>
      <c r="J331" s="78"/>
      <c r="K331" s="46">
        <f t="shared" si="21"/>
        <v>5433711</v>
      </c>
      <c r="L331" s="78"/>
      <c r="M331" s="97">
        <v>5433711</v>
      </c>
      <c r="O331" s="95" t="s">
        <v>1245</v>
      </c>
      <c r="P331" s="96" t="s">
        <v>2317</v>
      </c>
      <c r="Q331" s="97">
        <v>2132185</v>
      </c>
      <c r="R331" s="97">
        <f t="shared" si="22"/>
        <v>3278117</v>
      </c>
      <c r="S331" s="97">
        <v>310400</v>
      </c>
      <c r="T331" s="97">
        <v>2967717</v>
      </c>
      <c r="V331" s="95" t="s">
        <v>1260</v>
      </c>
      <c r="W331" s="96" t="s">
        <v>2009</v>
      </c>
      <c r="X331" s="97">
        <v>1022500</v>
      </c>
      <c r="Y331" s="46">
        <f t="shared" si="23"/>
        <v>6985549</v>
      </c>
      <c r="Z331" s="97">
        <v>857100</v>
      </c>
      <c r="AA331" s="97">
        <v>6128449</v>
      </c>
    </row>
    <row r="332" spans="1:27" ht="15">
      <c r="A332" s="95" t="s">
        <v>1347</v>
      </c>
      <c r="B332" s="96" t="s">
        <v>2033</v>
      </c>
      <c r="C332" s="97">
        <v>186100</v>
      </c>
      <c r="D332" s="97">
        <f t="shared" si="20"/>
        <v>1779651</v>
      </c>
      <c r="E332" s="97">
        <v>37900</v>
      </c>
      <c r="F332" s="97">
        <v>1741751</v>
      </c>
      <c r="H332" s="95" t="s">
        <v>1454</v>
      </c>
      <c r="I332" s="96" t="s">
        <v>2065</v>
      </c>
      <c r="J332" s="97">
        <v>26500</v>
      </c>
      <c r="K332" s="46">
        <f t="shared" si="21"/>
        <v>2036500</v>
      </c>
      <c r="L332" s="78"/>
      <c r="M332" s="97">
        <v>2036500</v>
      </c>
      <c r="O332" s="95" t="s">
        <v>1248</v>
      </c>
      <c r="P332" s="96" t="s">
        <v>2005</v>
      </c>
      <c r="Q332" s="97">
        <v>1327650</v>
      </c>
      <c r="R332" s="97">
        <f t="shared" si="22"/>
        <v>2630098</v>
      </c>
      <c r="S332" s="97">
        <v>345250</v>
      </c>
      <c r="T332" s="97">
        <v>2284848</v>
      </c>
      <c r="V332" s="95" t="s">
        <v>1263</v>
      </c>
      <c r="W332" s="96" t="s">
        <v>2010</v>
      </c>
      <c r="X332" s="97">
        <v>35709</v>
      </c>
      <c r="Y332" s="46">
        <f t="shared" si="23"/>
        <v>248830</v>
      </c>
      <c r="Z332" s="78"/>
      <c r="AA332" s="97">
        <v>248830</v>
      </c>
    </row>
    <row r="333" spans="1:27" ht="15">
      <c r="A333" s="95" t="s">
        <v>1350</v>
      </c>
      <c r="B333" s="96" t="s">
        <v>2034</v>
      </c>
      <c r="C333" s="78"/>
      <c r="D333" s="97">
        <f t="shared" si="20"/>
        <v>2501</v>
      </c>
      <c r="E333" s="78"/>
      <c r="F333" s="97">
        <v>2501</v>
      </c>
      <c r="H333" s="95" t="s">
        <v>1457</v>
      </c>
      <c r="I333" s="96" t="s">
        <v>2066</v>
      </c>
      <c r="J333" s="97">
        <v>1875000</v>
      </c>
      <c r="K333" s="46">
        <f t="shared" si="21"/>
        <v>588544</v>
      </c>
      <c r="L333" s="78"/>
      <c r="M333" s="97">
        <v>588544</v>
      </c>
      <c r="O333" s="95" t="s">
        <v>1251</v>
      </c>
      <c r="P333" s="96" t="s">
        <v>2006</v>
      </c>
      <c r="Q333" s="97">
        <v>4065488</v>
      </c>
      <c r="R333" s="97">
        <f t="shared" si="22"/>
        <v>3048267</v>
      </c>
      <c r="S333" s="97">
        <v>1532315</v>
      </c>
      <c r="T333" s="97">
        <v>1515952</v>
      </c>
      <c r="V333" s="95" t="s">
        <v>1266</v>
      </c>
      <c r="W333" s="96" t="s">
        <v>2011</v>
      </c>
      <c r="X333" s="78"/>
      <c r="Y333" s="46">
        <f t="shared" si="23"/>
        <v>319254</v>
      </c>
      <c r="Z333" s="78"/>
      <c r="AA333" s="97">
        <v>319254</v>
      </c>
    </row>
    <row r="334" spans="1:27" ht="15">
      <c r="A334" s="95" t="s">
        <v>1353</v>
      </c>
      <c r="B334" s="96" t="s">
        <v>2035</v>
      </c>
      <c r="C334" s="97">
        <v>3052000</v>
      </c>
      <c r="D334" s="97">
        <f t="shared" si="20"/>
        <v>1389960</v>
      </c>
      <c r="E334" s="97">
        <v>1040850</v>
      </c>
      <c r="F334" s="97">
        <v>349110</v>
      </c>
      <c r="H334" s="95" t="s">
        <v>1460</v>
      </c>
      <c r="I334" s="96" t="s">
        <v>2288</v>
      </c>
      <c r="J334" s="78"/>
      <c r="K334" s="46">
        <f t="shared" si="21"/>
        <v>67934</v>
      </c>
      <c r="L334" s="78"/>
      <c r="M334" s="97">
        <v>67934</v>
      </c>
      <c r="O334" s="95" t="s">
        <v>1254</v>
      </c>
      <c r="P334" s="96" t="s">
        <v>2007</v>
      </c>
      <c r="Q334" s="97">
        <v>3012706</v>
      </c>
      <c r="R334" s="97">
        <f t="shared" si="22"/>
        <v>7397124</v>
      </c>
      <c r="S334" s="97">
        <v>1282366</v>
      </c>
      <c r="T334" s="97">
        <v>6114758</v>
      </c>
      <c r="V334" s="95" t="s">
        <v>1269</v>
      </c>
      <c r="W334" s="96" t="s">
        <v>2012</v>
      </c>
      <c r="X334" s="97">
        <v>25000</v>
      </c>
      <c r="Y334" s="46">
        <f t="shared" si="23"/>
        <v>4174488</v>
      </c>
      <c r="Z334" s="97">
        <v>36395</v>
      </c>
      <c r="AA334" s="97">
        <v>4138093</v>
      </c>
    </row>
    <row r="335" spans="1:27" ht="15">
      <c r="A335" s="95" t="s">
        <v>1356</v>
      </c>
      <c r="B335" s="96" t="s">
        <v>2236</v>
      </c>
      <c r="C335" s="97">
        <v>3000000</v>
      </c>
      <c r="D335" s="97">
        <f t="shared" si="20"/>
        <v>118849</v>
      </c>
      <c r="E335" s="78"/>
      <c r="F335" s="97">
        <v>118849</v>
      </c>
      <c r="H335" s="95" t="s">
        <v>1463</v>
      </c>
      <c r="I335" s="96" t="s">
        <v>2067</v>
      </c>
      <c r="J335" s="78"/>
      <c r="K335" s="46">
        <f t="shared" si="21"/>
        <v>188268</v>
      </c>
      <c r="L335" s="97">
        <v>10000</v>
      </c>
      <c r="M335" s="97">
        <v>178268</v>
      </c>
      <c r="O335" s="95" t="s">
        <v>1257</v>
      </c>
      <c r="P335" s="96" t="s">
        <v>2008</v>
      </c>
      <c r="Q335" s="97">
        <v>100000</v>
      </c>
      <c r="R335" s="97">
        <f t="shared" si="22"/>
        <v>2986978</v>
      </c>
      <c r="S335" s="97">
        <v>378800</v>
      </c>
      <c r="T335" s="97">
        <v>2608178</v>
      </c>
      <c r="V335" s="95" t="s">
        <v>1272</v>
      </c>
      <c r="W335" s="96" t="s">
        <v>2013</v>
      </c>
      <c r="X335" s="97">
        <v>329038</v>
      </c>
      <c r="Y335" s="46">
        <f t="shared" si="23"/>
        <v>9977291</v>
      </c>
      <c r="Z335" s="78"/>
      <c r="AA335" s="97">
        <v>9977291</v>
      </c>
    </row>
    <row r="336" spans="1:27" ht="15">
      <c r="A336" s="95" t="s">
        <v>1359</v>
      </c>
      <c r="B336" s="96" t="s">
        <v>2036</v>
      </c>
      <c r="C336" s="97">
        <v>2681800</v>
      </c>
      <c r="D336" s="97">
        <f t="shared" si="20"/>
        <v>1384924</v>
      </c>
      <c r="E336" s="97">
        <v>107000</v>
      </c>
      <c r="F336" s="97">
        <v>1277924</v>
      </c>
      <c r="H336" s="95" t="s">
        <v>1466</v>
      </c>
      <c r="I336" s="96" t="s">
        <v>2068</v>
      </c>
      <c r="J336" s="78"/>
      <c r="K336" s="46">
        <f t="shared" si="21"/>
        <v>7351254</v>
      </c>
      <c r="L336" s="78"/>
      <c r="M336" s="97">
        <v>7351254</v>
      </c>
      <c r="O336" s="95" t="s">
        <v>1260</v>
      </c>
      <c r="P336" s="96" t="s">
        <v>2009</v>
      </c>
      <c r="Q336" s="97">
        <v>2151215</v>
      </c>
      <c r="R336" s="97">
        <f t="shared" si="22"/>
        <v>2666828</v>
      </c>
      <c r="S336" s="97">
        <v>107000</v>
      </c>
      <c r="T336" s="97">
        <v>2559828</v>
      </c>
      <c r="V336" s="95" t="s">
        <v>1275</v>
      </c>
      <c r="W336" s="96" t="s">
        <v>2014</v>
      </c>
      <c r="X336" s="97">
        <v>4201900</v>
      </c>
      <c r="Y336" s="46">
        <f t="shared" si="23"/>
        <v>19521958</v>
      </c>
      <c r="Z336" s="97">
        <v>2181700</v>
      </c>
      <c r="AA336" s="97">
        <v>17340258</v>
      </c>
    </row>
    <row r="337" spans="1:27" ht="15">
      <c r="A337" s="95" t="s">
        <v>1362</v>
      </c>
      <c r="B337" s="96" t="s">
        <v>2320</v>
      </c>
      <c r="C337" s="78"/>
      <c r="D337" s="97">
        <f t="shared" si="20"/>
        <v>311768</v>
      </c>
      <c r="E337" s="97">
        <v>228500</v>
      </c>
      <c r="F337" s="97">
        <v>83268</v>
      </c>
      <c r="H337" s="95" t="s">
        <v>1469</v>
      </c>
      <c r="I337" s="96" t="s">
        <v>2069</v>
      </c>
      <c r="J337" s="78"/>
      <c r="K337" s="46">
        <f t="shared" si="21"/>
        <v>7200</v>
      </c>
      <c r="L337" s="78"/>
      <c r="M337" s="97">
        <v>7200</v>
      </c>
      <c r="O337" s="95" t="s">
        <v>1263</v>
      </c>
      <c r="P337" s="96" t="s">
        <v>2010</v>
      </c>
      <c r="Q337" s="97">
        <v>410974</v>
      </c>
      <c r="R337" s="97">
        <f t="shared" si="22"/>
        <v>431216</v>
      </c>
      <c r="S337" s="97">
        <v>50800</v>
      </c>
      <c r="T337" s="97">
        <v>380416</v>
      </c>
      <c r="V337" s="95" t="s">
        <v>1278</v>
      </c>
      <c r="W337" s="96" t="s">
        <v>2318</v>
      </c>
      <c r="X337" s="78"/>
      <c r="Y337" s="46">
        <f t="shared" si="23"/>
        <v>372780</v>
      </c>
      <c r="Z337" s="78"/>
      <c r="AA337" s="97">
        <v>372780</v>
      </c>
    </row>
    <row r="338" spans="1:27" ht="15">
      <c r="A338" s="95" t="s">
        <v>1365</v>
      </c>
      <c r="B338" s="96" t="s">
        <v>2037</v>
      </c>
      <c r="C338" s="78"/>
      <c r="D338" s="97">
        <f t="shared" si="20"/>
        <v>30050</v>
      </c>
      <c r="E338" s="78"/>
      <c r="F338" s="97">
        <v>30050</v>
      </c>
      <c r="H338" s="95" t="s">
        <v>1472</v>
      </c>
      <c r="I338" s="96" t="s">
        <v>1119</v>
      </c>
      <c r="J338" s="97">
        <v>11782</v>
      </c>
      <c r="K338" s="46">
        <f t="shared" si="21"/>
        <v>4085069</v>
      </c>
      <c r="L338" s="78"/>
      <c r="M338" s="97">
        <v>4085069</v>
      </c>
      <c r="O338" s="95" t="s">
        <v>1266</v>
      </c>
      <c r="P338" s="96" t="s">
        <v>2011</v>
      </c>
      <c r="Q338" s="97">
        <v>11051950</v>
      </c>
      <c r="R338" s="97">
        <f t="shared" si="22"/>
        <v>4700372</v>
      </c>
      <c r="S338" s="97">
        <v>2032409</v>
      </c>
      <c r="T338" s="97">
        <v>2667963</v>
      </c>
      <c r="V338" s="95" t="s">
        <v>1281</v>
      </c>
      <c r="W338" s="96" t="s">
        <v>2015</v>
      </c>
      <c r="X338" s="97">
        <v>479500</v>
      </c>
      <c r="Y338" s="46">
        <f t="shared" si="23"/>
        <v>36022765</v>
      </c>
      <c r="Z338" s="97">
        <v>124500</v>
      </c>
      <c r="AA338" s="97">
        <v>35898265</v>
      </c>
    </row>
    <row r="339" spans="1:27" ht="15">
      <c r="A339" s="95" t="s">
        <v>1370</v>
      </c>
      <c r="B339" s="96" t="s">
        <v>2039</v>
      </c>
      <c r="C339" s="97">
        <v>955500</v>
      </c>
      <c r="D339" s="97">
        <f t="shared" si="20"/>
        <v>748950</v>
      </c>
      <c r="E339" s="97">
        <v>201500</v>
      </c>
      <c r="F339" s="97">
        <v>547450</v>
      </c>
      <c r="H339" s="95" t="s">
        <v>1475</v>
      </c>
      <c r="I339" s="96" t="s">
        <v>2070</v>
      </c>
      <c r="J339" s="78"/>
      <c r="K339" s="46">
        <f t="shared" si="21"/>
        <v>218862</v>
      </c>
      <c r="L339" s="78"/>
      <c r="M339" s="97">
        <v>218862</v>
      </c>
      <c r="O339" s="95" t="s">
        <v>1269</v>
      </c>
      <c r="P339" s="96" t="s">
        <v>2012</v>
      </c>
      <c r="Q339" s="97">
        <v>338700</v>
      </c>
      <c r="R339" s="97">
        <f t="shared" si="22"/>
        <v>209029</v>
      </c>
      <c r="S339" s="97">
        <v>42463</v>
      </c>
      <c r="T339" s="97">
        <v>166566</v>
      </c>
      <c r="V339" s="95" t="s">
        <v>1284</v>
      </c>
      <c r="W339" s="96" t="s">
        <v>2016</v>
      </c>
      <c r="X339" s="97">
        <v>19074374</v>
      </c>
      <c r="Y339" s="46">
        <f t="shared" si="23"/>
        <v>15820881</v>
      </c>
      <c r="Z339" s="78"/>
      <c r="AA339" s="97">
        <v>15820881</v>
      </c>
    </row>
    <row r="340" spans="1:27" ht="15">
      <c r="A340" s="95" t="s">
        <v>1373</v>
      </c>
      <c r="B340" s="96" t="s">
        <v>2040</v>
      </c>
      <c r="C340" s="97">
        <v>317000</v>
      </c>
      <c r="D340" s="97">
        <f t="shared" si="20"/>
        <v>608364</v>
      </c>
      <c r="E340" s="97">
        <v>169450</v>
      </c>
      <c r="F340" s="97">
        <v>438914</v>
      </c>
      <c r="H340" s="95" t="s">
        <v>1478</v>
      </c>
      <c r="I340" s="96" t="s">
        <v>2071</v>
      </c>
      <c r="J340" s="78"/>
      <c r="K340" s="46">
        <f t="shared" si="21"/>
        <v>72631</v>
      </c>
      <c r="L340" s="78"/>
      <c r="M340" s="97">
        <v>72631</v>
      </c>
      <c r="O340" s="95" t="s">
        <v>1272</v>
      </c>
      <c r="P340" s="96" t="s">
        <v>2013</v>
      </c>
      <c r="Q340" s="97">
        <v>528000</v>
      </c>
      <c r="R340" s="97">
        <f t="shared" si="22"/>
        <v>1769358</v>
      </c>
      <c r="S340" s="97">
        <v>85499</v>
      </c>
      <c r="T340" s="97">
        <v>1683859</v>
      </c>
      <c r="V340" s="95" t="s">
        <v>1290</v>
      </c>
      <c r="W340" s="96" t="s">
        <v>2017</v>
      </c>
      <c r="X340" s="97">
        <v>5100</v>
      </c>
      <c r="Y340" s="46">
        <f t="shared" si="23"/>
        <v>23425</v>
      </c>
      <c r="Z340" s="78"/>
      <c r="AA340" s="97">
        <v>23425</v>
      </c>
    </row>
    <row r="341" spans="1:27" ht="15">
      <c r="A341" s="95" t="s">
        <v>1375</v>
      </c>
      <c r="B341" s="96" t="s">
        <v>2041</v>
      </c>
      <c r="C341" s="97">
        <v>708750</v>
      </c>
      <c r="D341" s="97">
        <f t="shared" si="20"/>
        <v>223269</v>
      </c>
      <c r="E341" s="78"/>
      <c r="F341" s="97">
        <v>223269</v>
      </c>
      <c r="H341" s="95" t="s">
        <v>1481</v>
      </c>
      <c r="I341" s="96" t="s">
        <v>2072</v>
      </c>
      <c r="J341" s="78"/>
      <c r="K341" s="46">
        <f t="shared" si="21"/>
        <v>107074</v>
      </c>
      <c r="L341" s="78"/>
      <c r="M341" s="97">
        <v>107074</v>
      </c>
      <c r="O341" s="95" t="s">
        <v>1275</v>
      </c>
      <c r="P341" s="96" t="s">
        <v>2014</v>
      </c>
      <c r="Q341" s="97">
        <v>1488700</v>
      </c>
      <c r="R341" s="97">
        <f t="shared" si="22"/>
        <v>14288918</v>
      </c>
      <c r="S341" s="97">
        <v>1301915</v>
      </c>
      <c r="T341" s="97">
        <v>12987003</v>
      </c>
      <c r="V341" s="95" t="s">
        <v>1293</v>
      </c>
      <c r="W341" s="96" t="s">
        <v>2018</v>
      </c>
      <c r="X341" s="97">
        <v>6000</v>
      </c>
      <c r="Y341" s="46">
        <f t="shared" si="23"/>
        <v>1030984</v>
      </c>
      <c r="Z341" s="97">
        <v>91000</v>
      </c>
      <c r="AA341" s="97">
        <v>939984</v>
      </c>
    </row>
    <row r="342" spans="1:27" ht="15">
      <c r="A342" s="95" t="s">
        <v>1378</v>
      </c>
      <c r="B342" s="96" t="s">
        <v>2042</v>
      </c>
      <c r="C342" s="97">
        <v>138700</v>
      </c>
      <c r="D342" s="97">
        <f t="shared" si="20"/>
        <v>279261</v>
      </c>
      <c r="E342" s="97">
        <v>137500</v>
      </c>
      <c r="F342" s="97">
        <v>141761</v>
      </c>
      <c r="H342" s="95" t="s">
        <v>1484</v>
      </c>
      <c r="I342" s="96" t="s">
        <v>2073</v>
      </c>
      <c r="J342" s="78"/>
      <c r="K342" s="46">
        <f t="shared" si="21"/>
        <v>9000</v>
      </c>
      <c r="L342" s="78"/>
      <c r="M342" s="97">
        <v>9000</v>
      </c>
      <c r="O342" s="95" t="s">
        <v>1278</v>
      </c>
      <c r="P342" s="96" t="s">
        <v>2318</v>
      </c>
      <c r="Q342" s="97">
        <v>2517186</v>
      </c>
      <c r="R342" s="97">
        <f t="shared" si="22"/>
        <v>1874831</v>
      </c>
      <c r="S342" s="78"/>
      <c r="T342" s="97">
        <v>1874831</v>
      </c>
      <c r="V342" s="95" t="s">
        <v>1296</v>
      </c>
      <c r="W342" s="96" t="s">
        <v>2019</v>
      </c>
      <c r="X342" s="78"/>
      <c r="Y342" s="46">
        <f t="shared" si="23"/>
        <v>538185</v>
      </c>
      <c r="Z342" s="78"/>
      <c r="AA342" s="97">
        <v>538185</v>
      </c>
    </row>
    <row r="343" spans="1:27" ht="15">
      <c r="A343" s="95" t="s">
        <v>1381</v>
      </c>
      <c r="B343" s="96" t="s">
        <v>2043</v>
      </c>
      <c r="C343" s="97">
        <v>1362125</v>
      </c>
      <c r="D343" s="97">
        <f t="shared" si="20"/>
        <v>1108995</v>
      </c>
      <c r="E343" s="97">
        <v>260815</v>
      </c>
      <c r="F343" s="97">
        <v>848180</v>
      </c>
      <c r="H343" s="95" t="s">
        <v>1487</v>
      </c>
      <c r="I343" s="96" t="s">
        <v>2074</v>
      </c>
      <c r="J343" s="78"/>
      <c r="K343" s="46">
        <f t="shared" si="21"/>
        <v>71483</v>
      </c>
      <c r="L343" s="78"/>
      <c r="M343" s="97">
        <v>71483</v>
      </c>
      <c r="O343" s="95" t="s">
        <v>1281</v>
      </c>
      <c r="P343" s="96" t="s">
        <v>2015</v>
      </c>
      <c r="Q343" s="97">
        <v>12894101</v>
      </c>
      <c r="R343" s="97">
        <f t="shared" si="22"/>
        <v>10846633</v>
      </c>
      <c r="S343" s="97">
        <v>2312515</v>
      </c>
      <c r="T343" s="97">
        <v>8534118</v>
      </c>
      <c r="V343" s="95" t="s">
        <v>1302</v>
      </c>
      <c r="W343" s="96" t="s">
        <v>2020</v>
      </c>
      <c r="X343" s="97">
        <v>46397864</v>
      </c>
      <c r="Y343" s="46">
        <f t="shared" si="23"/>
        <v>8700316</v>
      </c>
      <c r="Z343" s="97">
        <v>587995</v>
      </c>
      <c r="AA343" s="97">
        <v>8112321</v>
      </c>
    </row>
    <row r="344" spans="1:27" ht="15">
      <c r="A344" s="95" t="s">
        <v>1384</v>
      </c>
      <c r="B344" s="96" t="s">
        <v>2044</v>
      </c>
      <c r="C344" s="97">
        <v>13700</v>
      </c>
      <c r="D344" s="97">
        <f t="shared" si="20"/>
        <v>636269</v>
      </c>
      <c r="E344" s="97">
        <v>205300</v>
      </c>
      <c r="F344" s="97">
        <v>430969</v>
      </c>
      <c r="H344" s="95" t="s">
        <v>1490</v>
      </c>
      <c r="I344" s="96" t="s">
        <v>2075</v>
      </c>
      <c r="J344" s="97">
        <v>36871</v>
      </c>
      <c r="K344" s="46">
        <f t="shared" si="21"/>
        <v>459007</v>
      </c>
      <c r="L344" s="78"/>
      <c r="M344" s="97">
        <v>459007</v>
      </c>
      <c r="O344" s="95" t="s">
        <v>1284</v>
      </c>
      <c r="P344" s="96" t="s">
        <v>2016</v>
      </c>
      <c r="Q344" s="97">
        <v>11023048</v>
      </c>
      <c r="R344" s="97">
        <f t="shared" si="22"/>
        <v>13140862</v>
      </c>
      <c r="S344" s="97">
        <v>1626497</v>
      </c>
      <c r="T344" s="97">
        <v>11514365</v>
      </c>
      <c r="V344" s="95" t="s">
        <v>1305</v>
      </c>
      <c r="W344" s="96" t="s">
        <v>2021</v>
      </c>
      <c r="X344" s="97">
        <v>641554</v>
      </c>
      <c r="Y344" s="46">
        <f t="shared" si="23"/>
        <v>3374056</v>
      </c>
      <c r="Z344" s="97">
        <v>900</v>
      </c>
      <c r="AA344" s="97">
        <v>3373156</v>
      </c>
    </row>
    <row r="345" spans="1:27" ht="15">
      <c r="A345" s="95" t="s">
        <v>1388</v>
      </c>
      <c r="B345" s="96" t="s">
        <v>2045</v>
      </c>
      <c r="C345" s="97">
        <v>200000</v>
      </c>
      <c r="D345" s="97">
        <f t="shared" si="20"/>
        <v>450370</v>
      </c>
      <c r="E345" s="78"/>
      <c r="F345" s="97">
        <v>450370</v>
      </c>
      <c r="H345" s="95" t="s">
        <v>1493</v>
      </c>
      <c r="I345" s="96" t="s">
        <v>2076</v>
      </c>
      <c r="J345" s="78"/>
      <c r="K345" s="46">
        <f t="shared" si="21"/>
        <v>781081</v>
      </c>
      <c r="L345" s="78"/>
      <c r="M345" s="97">
        <v>781081</v>
      </c>
      <c r="O345" s="95" t="s">
        <v>1287</v>
      </c>
      <c r="P345" s="96" t="s">
        <v>2242</v>
      </c>
      <c r="Q345" s="78"/>
      <c r="R345" s="97">
        <f t="shared" si="22"/>
        <v>1462581</v>
      </c>
      <c r="S345" s="97">
        <v>848700</v>
      </c>
      <c r="T345" s="97">
        <v>613881</v>
      </c>
      <c r="V345" s="95" t="s">
        <v>1308</v>
      </c>
      <c r="W345" s="96" t="s">
        <v>2300</v>
      </c>
      <c r="X345" s="97">
        <v>782900</v>
      </c>
      <c r="Y345" s="46">
        <f t="shared" si="23"/>
        <v>785500</v>
      </c>
      <c r="Z345" s="78"/>
      <c r="AA345" s="97">
        <v>785500</v>
      </c>
    </row>
    <row r="346" spans="1:27" ht="15">
      <c r="A346" s="95" t="s">
        <v>1391</v>
      </c>
      <c r="B346" s="96" t="s">
        <v>2046</v>
      </c>
      <c r="C346" s="97">
        <v>775657</v>
      </c>
      <c r="D346" s="97">
        <f t="shared" si="20"/>
        <v>452309</v>
      </c>
      <c r="E346" s="97">
        <v>280200</v>
      </c>
      <c r="F346" s="97">
        <v>172109</v>
      </c>
      <c r="H346" s="95" t="s">
        <v>1499</v>
      </c>
      <c r="I346" s="96" t="s">
        <v>1813</v>
      </c>
      <c r="J346" s="97">
        <v>2000</v>
      </c>
      <c r="K346" s="46">
        <f t="shared" si="21"/>
        <v>74911</v>
      </c>
      <c r="L346" s="78"/>
      <c r="M346" s="97">
        <v>74911</v>
      </c>
      <c r="O346" s="95" t="s">
        <v>1290</v>
      </c>
      <c r="P346" s="96" t="s">
        <v>2017</v>
      </c>
      <c r="Q346" s="97">
        <v>746659</v>
      </c>
      <c r="R346" s="97">
        <f t="shared" si="22"/>
        <v>1779909</v>
      </c>
      <c r="S346" s="97">
        <v>562352</v>
      </c>
      <c r="T346" s="97">
        <v>1217557</v>
      </c>
      <c r="V346" s="95" t="s">
        <v>1311</v>
      </c>
      <c r="W346" s="96" t="s">
        <v>2022</v>
      </c>
      <c r="X346" s="97">
        <v>2923244</v>
      </c>
      <c r="Y346" s="46">
        <f t="shared" si="23"/>
        <v>9215791</v>
      </c>
      <c r="Z346" s="97">
        <v>511184</v>
      </c>
      <c r="AA346" s="97">
        <v>8704607</v>
      </c>
    </row>
    <row r="347" spans="1:27" ht="15">
      <c r="A347" s="95" t="s">
        <v>1394</v>
      </c>
      <c r="B347" s="96" t="s">
        <v>2047</v>
      </c>
      <c r="C347" s="97">
        <v>201800</v>
      </c>
      <c r="D347" s="97">
        <f t="shared" si="20"/>
        <v>341194</v>
      </c>
      <c r="E347" s="97">
        <v>140900</v>
      </c>
      <c r="F347" s="97">
        <v>200294</v>
      </c>
      <c r="H347" s="95" t="s">
        <v>1501</v>
      </c>
      <c r="I347" s="96" t="s">
        <v>2077</v>
      </c>
      <c r="J347" s="78"/>
      <c r="K347" s="46">
        <f t="shared" si="21"/>
        <v>80000</v>
      </c>
      <c r="L347" s="78"/>
      <c r="M347" s="97">
        <v>80000</v>
      </c>
      <c r="O347" s="95" t="s">
        <v>1293</v>
      </c>
      <c r="P347" s="96" t="s">
        <v>2018</v>
      </c>
      <c r="Q347" s="97">
        <v>749100</v>
      </c>
      <c r="R347" s="97">
        <f t="shared" si="22"/>
        <v>2639922</v>
      </c>
      <c r="S347" s="97">
        <v>118750</v>
      </c>
      <c r="T347" s="97">
        <v>2521172</v>
      </c>
      <c r="V347" s="95" t="s">
        <v>1314</v>
      </c>
      <c r="W347" s="96" t="s">
        <v>2023</v>
      </c>
      <c r="X347" s="97">
        <v>49500</v>
      </c>
      <c r="Y347" s="46">
        <f t="shared" si="23"/>
        <v>1850395</v>
      </c>
      <c r="Z347" s="78"/>
      <c r="AA347" s="97">
        <v>1850395</v>
      </c>
    </row>
    <row r="348" spans="1:27" ht="15">
      <c r="A348" s="95" t="s">
        <v>1397</v>
      </c>
      <c r="B348" s="96" t="s">
        <v>2048</v>
      </c>
      <c r="C348" s="97">
        <v>360000</v>
      </c>
      <c r="D348" s="97">
        <f t="shared" si="20"/>
        <v>709931</v>
      </c>
      <c r="E348" s="97">
        <v>472300</v>
      </c>
      <c r="F348" s="97">
        <v>237631</v>
      </c>
      <c r="H348" s="95" t="s">
        <v>1508</v>
      </c>
      <c r="I348" s="96" t="s">
        <v>2079</v>
      </c>
      <c r="J348" s="78"/>
      <c r="K348" s="46">
        <f t="shared" si="21"/>
        <v>7850</v>
      </c>
      <c r="L348" s="78"/>
      <c r="M348" s="97">
        <v>7850</v>
      </c>
      <c r="O348" s="95" t="s">
        <v>1296</v>
      </c>
      <c r="P348" s="96" t="s">
        <v>2019</v>
      </c>
      <c r="Q348" s="97">
        <v>3019600</v>
      </c>
      <c r="R348" s="97">
        <f t="shared" si="22"/>
        <v>5686068</v>
      </c>
      <c r="S348" s="97">
        <v>2157950</v>
      </c>
      <c r="T348" s="97">
        <v>3528118</v>
      </c>
      <c r="V348" s="95" t="s">
        <v>1317</v>
      </c>
      <c r="W348" s="96" t="s">
        <v>2024</v>
      </c>
      <c r="X348" s="97">
        <v>19503</v>
      </c>
      <c r="Y348" s="46">
        <f t="shared" si="23"/>
        <v>3747785</v>
      </c>
      <c r="Z348" s="97">
        <v>1</v>
      </c>
      <c r="AA348" s="97">
        <v>3747784</v>
      </c>
    </row>
    <row r="349" spans="1:27" ht="15">
      <c r="A349" s="95" t="s">
        <v>1400</v>
      </c>
      <c r="B349" s="96" t="s">
        <v>2049</v>
      </c>
      <c r="C349" s="97">
        <v>3285000</v>
      </c>
      <c r="D349" s="97">
        <f t="shared" si="20"/>
        <v>1098276</v>
      </c>
      <c r="E349" s="97">
        <v>498000</v>
      </c>
      <c r="F349" s="97">
        <v>600276</v>
      </c>
      <c r="H349" s="95" t="s">
        <v>1511</v>
      </c>
      <c r="I349" s="96" t="s">
        <v>2080</v>
      </c>
      <c r="J349" s="97">
        <v>118000</v>
      </c>
      <c r="K349" s="46">
        <f t="shared" si="21"/>
        <v>131600</v>
      </c>
      <c r="L349" s="97">
        <v>111100</v>
      </c>
      <c r="M349" s="97">
        <v>20500</v>
      </c>
      <c r="O349" s="95" t="s">
        <v>1299</v>
      </c>
      <c r="P349" s="96" t="s">
        <v>2240</v>
      </c>
      <c r="Q349" s="78"/>
      <c r="R349" s="97">
        <f t="shared" si="22"/>
        <v>280095</v>
      </c>
      <c r="S349" s="97">
        <v>52000</v>
      </c>
      <c r="T349" s="97">
        <v>228095</v>
      </c>
      <c r="V349" s="95" t="s">
        <v>1320</v>
      </c>
      <c r="W349" s="96" t="s">
        <v>2025</v>
      </c>
      <c r="X349" s="97">
        <v>1235020</v>
      </c>
      <c r="Y349" s="46">
        <f t="shared" si="23"/>
        <v>16472241</v>
      </c>
      <c r="Z349" s="97">
        <v>1934761</v>
      </c>
      <c r="AA349" s="97">
        <v>14537480</v>
      </c>
    </row>
    <row r="350" spans="1:27" ht="15">
      <c r="A350" s="95" t="s">
        <v>1406</v>
      </c>
      <c r="B350" s="96" t="s">
        <v>2050</v>
      </c>
      <c r="C350" s="97">
        <v>553000</v>
      </c>
      <c r="D350" s="97">
        <f t="shared" si="20"/>
        <v>829188</v>
      </c>
      <c r="E350" s="97">
        <v>317920</v>
      </c>
      <c r="F350" s="97">
        <v>511268</v>
      </c>
      <c r="H350" s="95" t="s">
        <v>1514</v>
      </c>
      <c r="I350" s="96" t="s">
        <v>2081</v>
      </c>
      <c r="J350" s="78"/>
      <c r="K350" s="46">
        <f t="shared" si="21"/>
        <v>29300</v>
      </c>
      <c r="L350" s="97">
        <v>20800</v>
      </c>
      <c r="M350" s="97">
        <v>8500</v>
      </c>
      <c r="O350" s="95" t="s">
        <v>1302</v>
      </c>
      <c r="P350" s="96" t="s">
        <v>2020</v>
      </c>
      <c r="Q350" s="97">
        <v>148818625</v>
      </c>
      <c r="R350" s="97">
        <f t="shared" si="22"/>
        <v>13777119</v>
      </c>
      <c r="S350" s="97">
        <v>3739481</v>
      </c>
      <c r="T350" s="97">
        <v>10037638</v>
      </c>
      <c r="V350" s="95" t="s">
        <v>1323</v>
      </c>
      <c r="W350" s="96" t="s">
        <v>2026</v>
      </c>
      <c r="X350" s="97">
        <v>6052877</v>
      </c>
      <c r="Y350" s="46">
        <f t="shared" si="23"/>
        <v>2987102</v>
      </c>
      <c r="Z350" s="97">
        <v>5501</v>
      </c>
      <c r="AA350" s="97">
        <v>2981601</v>
      </c>
    </row>
    <row r="351" spans="1:27" ht="15">
      <c r="A351" s="95" t="s">
        <v>1409</v>
      </c>
      <c r="B351" s="96" t="s">
        <v>2051</v>
      </c>
      <c r="C351" s="97">
        <v>459201</v>
      </c>
      <c r="D351" s="97">
        <f t="shared" si="20"/>
        <v>1253919</v>
      </c>
      <c r="E351" s="97">
        <v>677275</v>
      </c>
      <c r="F351" s="97">
        <v>576644</v>
      </c>
      <c r="H351" s="95" t="s">
        <v>1517</v>
      </c>
      <c r="I351" s="96" t="s">
        <v>2082</v>
      </c>
      <c r="J351" s="78"/>
      <c r="K351" s="46">
        <f t="shared" si="21"/>
        <v>40301</v>
      </c>
      <c r="L351" s="78"/>
      <c r="M351" s="97">
        <v>40301</v>
      </c>
      <c r="O351" s="95" t="s">
        <v>1305</v>
      </c>
      <c r="P351" s="96" t="s">
        <v>2021</v>
      </c>
      <c r="Q351" s="97">
        <v>909110</v>
      </c>
      <c r="R351" s="97">
        <f t="shared" si="22"/>
        <v>11032983</v>
      </c>
      <c r="S351" s="97">
        <v>380350</v>
      </c>
      <c r="T351" s="97">
        <v>10652633</v>
      </c>
      <c r="V351" s="95" t="s">
        <v>1326</v>
      </c>
      <c r="W351" s="96" t="s">
        <v>2319</v>
      </c>
      <c r="X351" s="97">
        <v>161400</v>
      </c>
      <c r="Y351" s="46">
        <f t="shared" si="23"/>
        <v>1724014</v>
      </c>
      <c r="Z351" s="97">
        <v>1551000</v>
      </c>
      <c r="AA351" s="97">
        <v>173014</v>
      </c>
    </row>
    <row r="352" spans="1:27" ht="15">
      <c r="A352" s="95" t="s">
        <v>1412</v>
      </c>
      <c r="B352" s="96" t="s">
        <v>2052</v>
      </c>
      <c r="C352" s="97">
        <v>204300</v>
      </c>
      <c r="D352" s="97">
        <f t="shared" si="20"/>
        <v>280045</v>
      </c>
      <c r="E352" s="97">
        <v>139600</v>
      </c>
      <c r="F352" s="97">
        <v>140445</v>
      </c>
      <c r="H352" s="95" t="s">
        <v>1520</v>
      </c>
      <c r="I352" s="96" t="s">
        <v>2083</v>
      </c>
      <c r="J352" s="78"/>
      <c r="K352" s="46">
        <f t="shared" si="21"/>
        <v>1619084</v>
      </c>
      <c r="L352" s="78"/>
      <c r="M352" s="97">
        <v>1619084</v>
      </c>
      <c r="O352" s="95" t="s">
        <v>1308</v>
      </c>
      <c r="P352" s="96" t="s">
        <v>2300</v>
      </c>
      <c r="Q352" s="97">
        <v>6871608</v>
      </c>
      <c r="R352" s="97">
        <f t="shared" si="22"/>
        <v>4857644</v>
      </c>
      <c r="S352" s="97">
        <v>1807050</v>
      </c>
      <c r="T352" s="97">
        <v>3050594</v>
      </c>
      <c r="V352" s="95" t="s">
        <v>1329</v>
      </c>
      <c r="W352" s="96" t="s">
        <v>2027</v>
      </c>
      <c r="X352" s="97">
        <v>106000</v>
      </c>
      <c r="Y352" s="46">
        <f t="shared" si="23"/>
        <v>11771016</v>
      </c>
      <c r="Z352" s="78"/>
      <c r="AA352" s="97">
        <v>11771016</v>
      </c>
    </row>
    <row r="353" spans="1:27" ht="15">
      <c r="A353" s="95" t="s">
        <v>1418</v>
      </c>
      <c r="B353" s="96" t="s">
        <v>2053</v>
      </c>
      <c r="C353" s="97">
        <v>711700</v>
      </c>
      <c r="D353" s="97">
        <f t="shared" si="20"/>
        <v>419719</v>
      </c>
      <c r="E353" s="78"/>
      <c r="F353" s="97">
        <v>419719</v>
      </c>
      <c r="H353" s="95" t="s">
        <v>1523</v>
      </c>
      <c r="I353" s="96" t="s">
        <v>2084</v>
      </c>
      <c r="J353" s="97">
        <v>2452100</v>
      </c>
      <c r="K353" s="46">
        <f t="shared" si="21"/>
        <v>4919510</v>
      </c>
      <c r="L353" s="78"/>
      <c r="M353" s="97">
        <v>4919510</v>
      </c>
      <c r="O353" s="95" t="s">
        <v>1311</v>
      </c>
      <c r="P353" s="96" t="s">
        <v>2022</v>
      </c>
      <c r="Q353" s="97">
        <v>23232924</v>
      </c>
      <c r="R353" s="97">
        <f t="shared" si="22"/>
        <v>35967723</v>
      </c>
      <c r="S353" s="97">
        <v>1458197</v>
      </c>
      <c r="T353" s="97">
        <v>34509526</v>
      </c>
      <c r="V353" s="95" t="s">
        <v>1332</v>
      </c>
      <c r="W353" s="96" t="s">
        <v>2028</v>
      </c>
      <c r="X353" s="97">
        <v>46030</v>
      </c>
      <c r="Y353" s="46">
        <f t="shared" si="23"/>
        <v>499728</v>
      </c>
      <c r="Z353" s="78"/>
      <c r="AA353" s="97">
        <v>499728</v>
      </c>
    </row>
    <row r="354" spans="1:27" ht="15">
      <c r="A354" s="95" t="s">
        <v>1421</v>
      </c>
      <c r="B354" s="96" t="s">
        <v>2054</v>
      </c>
      <c r="C354" s="78"/>
      <c r="D354" s="97">
        <f t="shared" si="20"/>
        <v>608590</v>
      </c>
      <c r="E354" s="97">
        <v>235700</v>
      </c>
      <c r="F354" s="97">
        <v>372890</v>
      </c>
      <c r="H354" s="95" t="s">
        <v>1528</v>
      </c>
      <c r="I354" s="96" t="s">
        <v>2086</v>
      </c>
      <c r="J354" s="78"/>
      <c r="K354" s="46">
        <f t="shared" si="21"/>
        <v>61400</v>
      </c>
      <c r="L354" s="97">
        <v>60600</v>
      </c>
      <c r="M354" s="97">
        <v>800</v>
      </c>
      <c r="O354" s="95" t="s">
        <v>1314</v>
      </c>
      <c r="P354" s="96" t="s">
        <v>2023</v>
      </c>
      <c r="Q354" s="97">
        <v>3528300</v>
      </c>
      <c r="R354" s="97">
        <f t="shared" si="22"/>
        <v>2685388</v>
      </c>
      <c r="S354" s="97">
        <v>329700</v>
      </c>
      <c r="T354" s="97">
        <v>2355688</v>
      </c>
      <c r="V354" s="95" t="s">
        <v>1335</v>
      </c>
      <c r="W354" s="96" t="s">
        <v>2029</v>
      </c>
      <c r="X354" s="97">
        <v>2241500</v>
      </c>
      <c r="Y354" s="46">
        <f t="shared" si="23"/>
        <v>10160703</v>
      </c>
      <c r="Z354" s="97">
        <v>3667000</v>
      </c>
      <c r="AA354" s="97">
        <v>6493703</v>
      </c>
    </row>
    <row r="355" spans="1:27" ht="15">
      <c r="A355" s="95" t="s">
        <v>1424</v>
      </c>
      <c r="B355" s="96" t="s">
        <v>2055</v>
      </c>
      <c r="C355" s="97">
        <v>1431000</v>
      </c>
      <c r="D355" s="97">
        <f t="shared" si="20"/>
        <v>638364</v>
      </c>
      <c r="E355" s="97">
        <v>349000</v>
      </c>
      <c r="F355" s="97">
        <v>289364</v>
      </c>
      <c r="H355" s="95" t="s">
        <v>1534</v>
      </c>
      <c r="I355" s="96" t="s">
        <v>2088</v>
      </c>
      <c r="J355" s="97">
        <v>61751</v>
      </c>
      <c r="K355" s="46">
        <f t="shared" si="21"/>
        <v>1912542</v>
      </c>
      <c r="L355" s="97">
        <v>346101</v>
      </c>
      <c r="M355" s="97">
        <v>1566441</v>
      </c>
      <c r="O355" s="95" t="s">
        <v>1317</v>
      </c>
      <c r="P355" s="96" t="s">
        <v>2024</v>
      </c>
      <c r="Q355" s="97">
        <v>10472043</v>
      </c>
      <c r="R355" s="97">
        <f t="shared" si="22"/>
        <v>5108537</v>
      </c>
      <c r="S355" s="97">
        <v>717056</v>
      </c>
      <c r="T355" s="97">
        <v>4391481</v>
      </c>
      <c r="V355" s="95" t="s">
        <v>1338</v>
      </c>
      <c r="W355" s="96" t="s">
        <v>2030</v>
      </c>
      <c r="X355" s="97">
        <v>3376738</v>
      </c>
      <c r="Y355" s="46">
        <f t="shared" si="23"/>
        <v>14221970</v>
      </c>
      <c r="Z355" s="97">
        <v>324000</v>
      </c>
      <c r="AA355" s="97">
        <v>13897970</v>
      </c>
    </row>
    <row r="356" spans="1:27" ht="15">
      <c r="A356" s="95" t="s">
        <v>1427</v>
      </c>
      <c r="B356" s="96" t="s">
        <v>2056</v>
      </c>
      <c r="C356" s="97">
        <v>31000</v>
      </c>
      <c r="D356" s="97">
        <f t="shared" si="20"/>
        <v>475681</v>
      </c>
      <c r="E356" s="97">
        <v>33201</v>
      </c>
      <c r="F356" s="97">
        <v>442480</v>
      </c>
      <c r="H356" s="95" t="s">
        <v>1537</v>
      </c>
      <c r="I356" s="96" t="s">
        <v>2089</v>
      </c>
      <c r="J356" s="97">
        <v>318528</v>
      </c>
      <c r="K356" s="46">
        <f t="shared" si="21"/>
        <v>227023</v>
      </c>
      <c r="L356" s="78"/>
      <c r="M356" s="97">
        <v>227023</v>
      </c>
      <c r="O356" s="95" t="s">
        <v>1320</v>
      </c>
      <c r="P356" s="96" t="s">
        <v>2025</v>
      </c>
      <c r="Q356" s="97">
        <v>27930447</v>
      </c>
      <c r="R356" s="97">
        <f t="shared" si="22"/>
        <v>28853199</v>
      </c>
      <c r="S356" s="97">
        <v>6632896</v>
      </c>
      <c r="T356" s="97">
        <v>22220303</v>
      </c>
      <c r="V356" s="95" t="s">
        <v>1341</v>
      </c>
      <c r="W356" s="96" t="s">
        <v>2031</v>
      </c>
      <c r="X356" s="97">
        <v>30000</v>
      </c>
      <c r="Y356" s="46">
        <f t="shared" si="23"/>
        <v>4920206</v>
      </c>
      <c r="Z356" s="78"/>
      <c r="AA356" s="97">
        <v>4920206</v>
      </c>
    </row>
    <row r="357" spans="1:27" ht="15">
      <c r="A357" s="95" t="s">
        <v>1430</v>
      </c>
      <c r="B357" s="96" t="s">
        <v>2057</v>
      </c>
      <c r="C357" s="78"/>
      <c r="D357" s="97">
        <f t="shared" si="20"/>
        <v>452281</v>
      </c>
      <c r="E357" s="97">
        <v>153200</v>
      </c>
      <c r="F357" s="97">
        <v>299081</v>
      </c>
      <c r="H357" s="95" t="s">
        <v>1543</v>
      </c>
      <c r="I357" s="96" t="s">
        <v>2091</v>
      </c>
      <c r="J357" s="97">
        <v>4669806</v>
      </c>
      <c r="K357" s="46">
        <f t="shared" si="21"/>
        <v>1702633</v>
      </c>
      <c r="L357" s="97">
        <v>622009</v>
      </c>
      <c r="M357" s="97">
        <v>1080624</v>
      </c>
      <c r="O357" s="95" t="s">
        <v>1323</v>
      </c>
      <c r="P357" s="96" t="s">
        <v>2026</v>
      </c>
      <c r="Q357" s="97">
        <v>2490840</v>
      </c>
      <c r="R357" s="97">
        <f t="shared" si="22"/>
        <v>3749421</v>
      </c>
      <c r="S357" s="97">
        <v>1339162</v>
      </c>
      <c r="T357" s="97">
        <v>2410259</v>
      </c>
      <c r="V357" s="95" t="s">
        <v>1344</v>
      </c>
      <c r="W357" s="96" t="s">
        <v>2032</v>
      </c>
      <c r="X357" s="97">
        <v>1</v>
      </c>
      <c r="Y357" s="46">
        <f t="shared" si="23"/>
        <v>16758660</v>
      </c>
      <c r="Z357" s="97">
        <v>233000</v>
      </c>
      <c r="AA357" s="97">
        <v>16525660</v>
      </c>
    </row>
    <row r="358" spans="1:27" ht="15">
      <c r="A358" s="95" t="s">
        <v>1433</v>
      </c>
      <c r="B358" s="96" t="s">
        <v>2058</v>
      </c>
      <c r="C358" s="97">
        <v>9000</v>
      </c>
      <c r="D358" s="97">
        <f t="shared" si="20"/>
        <v>205683</v>
      </c>
      <c r="E358" s="97">
        <v>43000</v>
      </c>
      <c r="F358" s="97">
        <v>162683</v>
      </c>
      <c r="H358" s="95" t="s">
        <v>1546</v>
      </c>
      <c r="I358" s="96" t="s">
        <v>2092</v>
      </c>
      <c r="J358" s="78"/>
      <c r="K358" s="46">
        <f t="shared" si="21"/>
        <v>95950</v>
      </c>
      <c r="L358" s="97">
        <v>13150</v>
      </c>
      <c r="M358" s="97">
        <v>82800</v>
      </c>
      <c r="O358" s="95" t="s">
        <v>1326</v>
      </c>
      <c r="P358" s="96" t="s">
        <v>2319</v>
      </c>
      <c r="Q358" s="97">
        <v>5097170</v>
      </c>
      <c r="R358" s="97">
        <f t="shared" si="22"/>
        <v>4169030</v>
      </c>
      <c r="S358" s="97">
        <v>752300</v>
      </c>
      <c r="T358" s="97">
        <v>3416730</v>
      </c>
      <c r="V358" s="95" t="s">
        <v>1347</v>
      </c>
      <c r="W358" s="96" t="s">
        <v>2033</v>
      </c>
      <c r="X358" s="97">
        <v>946966</v>
      </c>
      <c r="Y358" s="46">
        <f t="shared" si="23"/>
        <v>19883834</v>
      </c>
      <c r="Z358" s="97">
        <v>14367118</v>
      </c>
      <c r="AA358" s="97">
        <v>5516716</v>
      </c>
    </row>
    <row r="359" spans="1:27" ht="15">
      <c r="A359" s="95" t="s">
        <v>1436</v>
      </c>
      <c r="B359" s="96" t="s">
        <v>2059</v>
      </c>
      <c r="C359" s="78"/>
      <c r="D359" s="97">
        <f t="shared" si="20"/>
        <v>1257295</v>
      </c>
      <c r="E359" s="97">
        <v>384200</v>
      </c>
      <c r="F359" s="97">
        <v>873095</v>
      </c>
      <c r="H359" s="95" t="s">
        <v>1549</v>
      </c>
      <c r="I359" s="96" t="s">
        <v>2093</v>
      </c>
      <c r="J359" s="78"/>
      <c r="K359" s="46">
        <f t="shared" si="21"/>
        <v>140200</v>
      </c>
      <c r="L359" s="97">
        <v>12200</v>
      </c>
      <c r="M359" s="97">
        <v>128000</v>
      </c>
      <c r="O359" s="95" t="s">
        <v>1329</v>
      </c>
      <c r="P359" s="96" t="s">
        <v>2027</v>
      </c>
      <c r="Q359" s="97">
        <v>5120750</v>
      </c>
      <c r="R359" s="97">
        <f t="shared" si="22"/>
        <v>12004913</v>
      </c>
      <c r="S359" s="97">
        <v>1766950</v>
      </c>
      <c r="T359" s="97">
        <v>10237963</v>
      </c>
      <c r="V359" s="95" t="s">
        <v>1350</v>
      </c>
      <c r="W359" s="96" t="s">
        <v>2034</v>
      </c>
      <c r="X359" s="78"/>
      <c r="Y359" s="46">
        <f t="shared" si="23"/>
        <v>72982</v>
      </c>
      <c r="Z359" s="78"/>
      <c r="AA359" s="97">
        <v>72982</v>
      </c>
    </row>
    <row r="360" spans="1:27" ht="15">
      <c r="A360" s="95" t="s">
        <v>1439</v>
      </c>
      <c r="B360" s="96" t="s">
        <v>2060</v>
      </c>
      <c r="C360" s="78"/>
      <c r="D360" s="97">
        <f t="shared" si="20"/>
        <v>417638</v>
      </c>
      <c r="E360" s="78"/>
      <c r="F360" s="97">
        <v>417638</v>
      </c>
      <c r="H360" s="95" t="s">
        <v>1552</v>
      </c>
      <c r="I360" s="96" t="s">
        <v>2094</v>
      </c>
      <c r="J360" s="97">
        <v>200000</v>
      </c>
      <c r="K360" s="46">
        <f t="shared" si="21"/>
        <v>958500</v>
      </c>
      <c r="L360" s="97">
        <v>710500</v>
      </c>
      <c r="M360" s="97">
        <v>248000</v>
      </c>
      <c r="O360" s="95" t="s">
        <v>1332</v>
      </c>
      <c r="P360" s="96" t="s">
        <v>2028</v>
      </c>
      <c r="Q360" s="97">
        <v>149375</v>
      </c>
      <c r="R360" s="97">
        <f t="shared" si="22"/>
        <v>1120603</v>
      </c>
      <c r="S360" s="97">
        <v>100</v>
      </c>
      <c r="T360" s="97">
        <v>1120503</v>
      </c>
      <c r="V360" s="95" t="s">
        <v>1353</v>
      </c>
      <c r="W360" s="96" t="s">
        <v>2035</v>
      </c>
      <c r="X360" s="97">
        <v>685500</v>
      </c>
      <c r="Y360" s="46">
        <f t="shared" si="23"/>
        <v>1484550</v>
      </c>
      <c r="Z360" s="97">
        <v>319500</v>
      </c>
      <c r="AA360" s="97">
        <v>1165050</v>
      </c>
    </row>
    <row r="361" spans="1:27" ht="15">
      <c r="A361" s="95" t="s">
        <v>1442</v>
      </c>
      <c r="B361" s="96" t="s">
        <v>2061</v>
      </c>
      <c r="C361" s="78"/>
      <c r="D361" s="97">
        <f t="shared" si="20"/>
        <v>919410</v>
      </c>
      <c r="E361" s="97">
        <v>4000</v>
      </c>
      <c r="F361" s="97">
        <v>915410</v>
      </c>
      <c r="H361" s="95" t="s">
        <v>1555</v>
      </c>
      <c r="I361" s="96" t="s">
        <v>2301</v>
      </c>
      <c r="J361" s="97">
        <v>2450</v>
      </c>
      <c r="K361" s="46">
        <f t="shared" si="21"/>
        <v>258740</v>
      </c>
      <c r="L361" s="78"/>
      <c r="M361" s="97">
        <v>258740</v>
      </c>
      <c r="O361" s="95" t="s">
        <v>1335</v>
      </c>
      <c r="P361" s="96" t="s">
        <v>2029</v>
      </c>
      <c r="Q361" s="97">
        <v>5103050</v>
      </c>
      <c r="R361" s="97">
        <f t="shared" si="22"/>
        <v>4387152</v>
      </c>
      <c r="S361" s="97">
        <v>639750</v>
      </c>
      <c r="T361" s="97">
        <v>3747402</v>
      </c>
      <c r="V361" s="95" t="s">
        <v>1356</v>
      </c>
      <c r="W361" s="96" t="s">
        <v>2236</v>
      </c>
      <c r="X361" s="97">
        <v>5800</v>
      </c>
      <c r="Y361" s="46">
        <f t="shared" si="23"/>
        <v>9875210</v>
      </c>
      <c r="Z361" s="97">
        <v>34400</v>
      </c>
      <c r="AA361" s="97">
        <v>9840810</v>
      </c>
    </row>
    <row r="362" spans="1:27" ht="15">
      <c r="A362" s="95" t="s">
        <v>1445</v>
      </c>
      <c r="B362" s="96" t="s">
        <v>2062</v>
      </c>
      <c r="C362" s="78"/>
      <c r="D362" s="97">
        <f t="shared" si="20"/>
        <v>529897</v>
      </c>
      <c r="E362" s="97">
        <v>124800</v>
      </c>
      <c r="F362" s="97">
        <v>405097</v>
      </c>
      <c r="H362" s="95" t="s">
        <v>1558</v>
      </c>
      <c r="I362" s="96" t="s">
        <v>2095</v>
      </c>
      <c r="J362" s="97">
        <v>950</v>
      </c>
      <c r="K362" s="46">
        <f t="shared" si="21"/>
        <v>184600</v>
      </c>
      <c r="L362" s="78"/>
      <c r="M362" s="97">
        <v>184600</v>
      </c>
      <c r="O362" s="95" t="s">
        <v>1338</v>
      </c>
      <c r="P362" s="96" t="s">
        <v>2030</v>
      </c>
      <c r="Q362" s="97">
        <v>9368017</v>
      </c>
      <c r="R362" s="97">
        <f t="shared" si="22"/>
        <v>11208836</v>
      </c>
      <c r="S362" s="97">
        <v>2945440</v>
      </c>
      <c r="T362" s="97">
        <v>8263396</v>
      </c>
      <c r="V362" s="95" t="s">
        <v>1359</v>
      </c>
      <c r="W362" s="96" t="s">
        <v>2036</v>
      </c>
      <c r="X362" s="97">
        <v>1171275</v>
      </c>
      <c r="Y362" s="46">
        <f t="shared" si="23"/>
        <v>174492</v>
      </c>
      <c r="Z362" s="78"/>
      <c r="AA362" s="97">
        <v>174492</v>
      </c>
    </row>
    <row r="363" spans="1:27" ht="15">
      <c r="A363" s="95" t="s">
        <v>1448</v>
      </c>
      <c r="B363" s="96" t="s">
        <v>2063</v>
      </c>
      <c r="C363" s="97">
        <v>450000</v>
      </c>
      <c r="D363" s="97">
        <f t="shared" si="20"/>
        <v>747856</v>
      </c>
      <c r="E363" s="97">
        <v>274070</v>
      </c>
      <c r="F363" s="97">
        <v>473786</v>
      </c>
      <c r="H363" s="95" t="s">
        <v>1569</v>
      </c>
      <c r="I363" s="96" t="s">
        <v>2097</v>
      </c>
      <c r="J363" s="78"/>
      <c r="K363" s="46">
        <f t="shared" si="21"/>
        <v>210180</v>
      </c>
      <c r="L363" s="78"/>
      <c r="M363" s="97">
        <v>210180</v>
      </c>
      <c r="O363" s="95" t="s">
        <v>1341</v>
      </c>
      <c r="P363" s="96" t="s">
        <v>2031</v>
      </c>
      <c r="Q363" s="97">
        <v>2878675</v>
      </c>
      <c r="R363" s="97">
        <f t="shared" si="22"/>
        <v>4018679</v>
      </c>
      <c r="S363" s="97">
        <v>1535250</v>
      </c>
      <c r="T363" s="97">
        <v>2483429</v>
      </c>
      <c r="V363" s="95" t="s">
        <v>1362</v>
      </c>
      <c r="W363" s="96" t="s">
        <v>2320</v>
      </c>
      <c r="X363" s="97">
        <v>23455000</v>
      </c>
      <c r="Y363" s="46">
        <f t="shared" si="23"/>
        <v>1677662</v>
      </c>
      <c r="Z363" s="97">
        <v>260000</v>
      </c>
      <c r="AA363" s="97">
        <v>1417662</v>
      </c>
    </row>
    <row r="364" spans="1:27" ht="15">
      <c r="A364" s="95" t="s">
        <v>1451</v>
      </c>
      <c r="B364" s="96" t="s">
        <v>2064</v>
      </c>
      <c r="C364" s="97">
        <v>2329450</v>
      </c>
      <c r="D364" s="97">
        <f t="shared" si="20"/>
        <v>1341784</v>
      </c>
      <c r="E364" s="97">
        <v>252055</v>
      </c>
      <c r="F364" s="97">
        <v>1089729</v>
      </c>
      <c r="H364" s="95" t="s">
        <v>1572</v>
      </c>
      <c r="I364" s="96" t="s">
        <v>2098</v>
      </c>
      <c r="J364" s="78"/>
      <c r="K364" s="46">
        <f t="shared" si="21"/>
        <v>203160</v>
      </c>
      <c r="L364" s="97">
        <v>1</v>
      </c>
      <c r="M364" s="97">
        <v>203159</v>
      </c>
      <c r="O364" s="95" t="s">
        <v>1344</v>
      </c>
      <c r="P364" s="96" t="s">
        <v>2032</v>
      </c>
      <c r="Q364" s="97">
        <v>926201</v>
      </c>
      <c r="R364" s="97">
        <f t="shared" si="22"/>
        <v>5619884</v>
      </c>
      <c r="S364" s="97">
        <v>148000</v>
      </c>
      <c r="T364" s="97">
        <v>5471884</v>
      </c>
      <c r="V364" s="95" t="s">
        <v>1365</v>
      </c>
      <c r="W364" s="96" t="s">
        <v>2037</v>
      </c>
      <c r="X364" s="78"/>
      <c r="Y364" s="46">
        <f t="shared" si="23"/>
        <v>3637</v>
      </c>
      <c r="Z364" s="78"/>
      <c r="AA364" s="97">
        <v>3637</v>
      </c>
    </row>
    <row r="365" spans="1:27" ht="15">
      <c r="A365" s="95" t="s">
        <v>1454</v>
      </c>
      <c r="B365" s="96" t="s">
        <v>2065</v>
      </c>
      <c r="C365" s="78"/>
      <c r="D365" s="97">
        <f t="shared" si="20"/>
        <v>197912</v>
      </c>
      <c r="E365" s="78"/>
      <c r="F365" s="97">
        <v>197912</v>
      </c>
      <c r="H365" s="95" t="s">
        <v>1575</v>
      </c>
      <c r="I365" s="96" t="s">
        <v>1120</v>
      </c>
      <c r="J365" s="78"/>
      <c r="K365" s="46">
        <f t="shared" si="21"/>
        <v>19004</v>
      </c>
      <c r="L365" s="78"/>
      <c r="M365" s="97">
        <v>19004</v>
      </c>
      <c r="O365" s="95" t="s">
        <v>1347</v>
      </c>
      <c r="P365" s="96" t="s">
        <v>2033</v>
      </c>
      <c r="Q365" s="97">
        <v>836700</v>
      </c>
      <c r="R365" s="97">
        <f t="shared" si="22"/>
        <v>6211980</v>
      </c>
      <c r="S365" s="97">
        <v>911525</v>
      </c>
      <c r="T365" s="97">
        <v>5300455</v>
      </c>
      <c r="V365" s="95" t="s">
        <v>1368</v>
      </c>
      <c r="W365" s="96" t="s">
        <v>2038</v>
      </c>
      <c r="X365" s="78"/>
      <c r="Y365" s="46">
        <f t="shared" si="23"/>
        <v>201251</v>
      </c>
      <c r="Z365" s="78"/>
      <c r="AA365" s="97">
        <v>201251</v>
      </c>
    </row>
    <row r="366" spans="1:27" ht="15">
      <c r="A366" s="95" t="s">
        <v>1457</v>
      </c>
      <c r="B366" s="96" t="s">
        <v>2066</v>
      </c>
      <c r="C366" s="97">
        <v>7120388</v>
      </c>
      <c r="D366" s="97">
        <f t="shared" si="20"/>
        <v>1933825</v>
      </c>
      <c r="E366" s="78"/>
      <c r="F366" s="97">
        <v>1933825</v>
      </c>
      <c r="H366" s="95" t="s">
        <v>1578</v>
      </c>
      <c r="I366" s="96" t="s">
        <v>2293</v>
      </c>
      <c r="J366" s="78"/>
      <c r="K366" s="46">
        <f t="shared" si="21"/>
        <v>1500</v>
      </c>
      <c r="L366" s="78"/>
      <c r="M366" s="97">
        <v>1500</v>
      </c>
      <c r="O366" s="95" t="s">
        <v>1350</v>
      </c>
      <c r="P366" s="96" t="s">
        <v>2034</v>
      </c>
      <c r="Q366" s="78"/>
      <c r="R366" s="97">
        <f t="shared" si="22"/>
        <v>214992</v>
      </c>
      <c r="S366" s="78"/>
      <c r="T366" s="97">
        <v>214992</v>
      </c>
      <c r="V366" s="95" t="s">
        <v>1370</v>
      </c>
      <c r="W366" s="96" t="s">
        <v>2039</v>
      </c>
      <c r="X366" s="97">
        <v>1004610</v>
      </c>
      <c r="Y366" s="46">
        <f t="shared" si="23"/>
        <v>270241</v>
      </c>
      <c r="Z366" s="97">
        <v>0</v>
      </c>
      <c r="AA366" s="97">
        <v>270241</v>
      </c>
    </row>
    <row r="367" spans="1:27" ht="15">
      <c r="A367" s="95" t="s">
        <v>1460</v>
      </c>
      <c r="B367" s="96" t="s">
        <v>2288</v>
      </c>
      <c r="C367" s="97">
        <v>469000</v>
      </c>
      <c r="D367" s="97">
        <f t="shared" si="20"/>
        <v>324129</v>
      </c>
      <c r="E367" s="97">
        <v>96800</v>
      </c>
      <c r="F367" s="97">
        <v>227329</v>
      </c>
      <c r="H367" s="95" t="s">
        <v>1581</v>
      </c>
      <c r="I367" s="96" t="s">
        <v>2099</v>
      </c>
      <c r="J367" s="78"/>
      <c r="K367" s="46">
        <f t="shared" si="21"/>
        <v>25000</v>
      </c>
      <c r="L367" s="78"/>
      <c r="M367" s="97">
        <v>25000</v>
      </c>
      <c r="O367" s="95" t="s">
        <v>1353</v>
      </c>
      <c r="P367" s="96" t="s">
        <v>2035</v>
      </c>
      <c r="Q367" s="97">
        <v>13517550</v>
      </c>
      <c r="R367" s="97">
        <f t="shared" si="22"/>
        <v>9670295</v>
      </c>
      <c r="S367" s="97">
        <v>4149190</v>
      </c>
      <c r="T367" s="97">
        <v>5521105</v>
      </c>
      <c r="V367" s="95" t="s">
        <v>1373</v>
      </c>
      <c r="W367" s="96" t="s">
        <v>2040</v>
      </c>
      <c r="X367" s="97">
        <v>818213</v>
      </c>
      <c r="Y367" s="46">
        <f t="shared" si="23"/>
        <v>7106152</v>
      </c>
      <c r="Z367" s="97">
        <v>5625000</v>
      </c>
      <c r="AA367" s="97">
        <v>1481152</v>
      </c>
    </row>
    <row r="368" spans="1:27" ht="15">
      <c r="A368" s="95" t="s">
        <v>1463</v>
      </c>
      <c r="B368" s="96" t="s">
        <v>2067</v>
      </c>
      <c r="C368" s="78"/>
      <c r="D368" s="97">
        <f t="shared" si="20"/>
        <v>4560</v>
      </c>
      <c r="E368" s="97">
        <v>1000</v>
      </c>
      <c r="F368" s="97">
        <v>3560</v>
      </c>
      <c r="H368" s="95" t="s">
        <v>1584</v>
      </c>
      <c r="I368" s="96" t="s">
        <v>2100</v>
      </c>
      <c r="J368" s="78"/>
      <c r="K368" s="46">
        <f t="shared" si="21"/>
        <v>7010</v>
      </c>
      <c r="L368" s="78"/>
      <c r="M368" s="97">
        <v>7010</v>
      </c>
      <c r="O368" s="95" t="s">
        <v>1356</v>
      </c>
      <c r="P368" s="96" t="s">
        <v>2236</v>
      </c>
      <c r="Q368" s="97">
        <v>5064950</v>
      </c>
      <c r="R368" s="97">
        <f t="shared" si="22"/>
        <v>1389106</v>
      </c>
      <c r="S368" s="97">
        <v>602550</v>
      </c>
      <c r="T368" s="97">
        <v>786556</v>
      </c>
      <c r="V368" s="95" t="s">
        <v>1375</v>
      </c>
      <c r="W368" s="96" t="s">
        <v>2041</v>
      </c>
      <c r="X368" s="78"/>
      <c r="Y368" s="46">
        <f t="shared" si="23"/>
        <v>613845</v>
      </c>
      <c r="Z368" s="78"/>
      <c r="AA368" s="97">
        <v>613845</v>
      </c>
    </row>
    <row r="369" spans="1:27" ht="15">
      <c r="A369" s="95" t="s">
        <v>1466</v>
      </c>
      <c r="B369" s="96" t="s">
        <v>2068</v>
      </c>
      <c r="C369" s="97">
        <v>1350100</v>
      </c>
      <c r="D369" s="97">
        <f t="shared" si="20"/>
        <v>1166657</v>
      </c>
      <c r="E369" s="78"/>
      <c r="F369" s="97">
        <v>1166657</v>
      </c>
      <c r="H369" s="95" t="s">
        <v>1590</v>
      </c>
      <c r="I369" s="96" t="s">
        <v>2102</v>
      </c>
      <c r="J369" s="97">
        <v>170660</v>
      </c>
      <c r="K369" s="46">
        <f t="shared" si="21"/>
        <v>1160484</v>
      </c>
      <c r="L369" s="78"/>
      <c r="M369" s="97">
        <v>1160484</v>
      </c>
      <c r="O369" s="95" t="s">
        <v>1359</v>
      </c>
      <c r="P369" s="96" t="s">
        <v>2036</v>
      </c>
      <c r="Q369" s="97">
        <v>17080279</v>
      </c>
      <c r="R369" s="97">
        <f t="shared" si="22"/>
        <v>6238353</v>
      </c>
      <c r="S369" s="97">
        <v>2569149</v>
      </c>
      <c r="T369" s="97">
        <v>3669204</v>
      </c>
      <c r="V369" s="95" t="s">
        <v>1378</v>
      </c>
      <c r="W369" s="96" t="s">
        <v>2042</v>
      </c>
      <c r="X369" s="97">
        <v>2265049</v>
      </c>
      <c r="Y369" s="46">
        <f t="shared" si="23"/>
        <v>1826128</v>
      </c>
      <c r="Z369" s="97">
        <v>1000423</v>
      </c>
      <c r="AA369" s="97">
        <v>825705</v>
      </c>
    </row>
    <row r="370" spans="1:27" ht="15">
      <c r="A370" s="95" t="s">
        <v>1469</v>
      </c>
      <c r="B370" s="96" t="s">
        <v>2069</v>
      </c>
      <c r="C370" s="78"/>
      <c r="D370" s="97">
        <f t="shared" si="20"/>
        <v>9075</v>
      </c>
      <c r="E370" s="78"/>
      <c r="F370" s="97">
        <v>9075</v>
      </c>
      <c r="H370" s="95" t="s">
        <v>1593</v>
      </c>
      <c r="I370" s="96" t="s">
        <v>2103</v>
      </c>
      <c r="J370" s="78"/>
      <c r="K370" s="46">
        <f t="shared" si="21"/>
        <v>71100</v>
      </c>
      <c r="L370" s="97">
        <v>68500</v>
      </c>
      <c r="M370" s="97">
        <v>2600</v>
      </c>
      <c r="O370" s="95" t="s">
        <v>1362</v>
      </c>
      <c r="P370" s="96" t="s">
        <v>2320</v>
      </c>
      <c r="Q370" s="97">
        <v>33000</v>
      </c>
      <c r="R370" s="97">
        <f t="shared" si="22"/>
        <v>2376998</v>
      </c>
      <c r="S370" s="97">
        <v>898800</v>
      </c>
      <c r="T370" s="97">
        <v>1478198</v>
      </c>
      <c r="V370" s="95" t="s">
        <v>1381</v>
      </c>
      <c r="W370" s="96" t="s">
        <v>2043</v>
      </c>
      <c r="X370" s="97">
        <v>4312870</v>
      </c>
      <c r="Y370" s="46">
        <f t="shared" si="23"/>
        <v>26748819</v>
      </c>
      <c r="Z370" s="97">
        <v>15771967</v>
      </c>
      <c r="AA370" s="97">
        <v>10976852</v>
      </c>
    </row>
    <row r="371" spans="1:27" ht="15">
      <c r="A371" s="95" t="s">
        <v>1472</v>
      </c>
      <c r="B371" s="96" t="s">
        <v>1119</v>
      </c>
      <c r="C371" s="97">
        <v>1077039</v>
      </c>
      <c r="D371" s="97">
        <f t="shared" si="20"/>
        <v>1156152</v>
      </c>
      <c r="E371" s="97">
        <v>215701</v>
      </c>
      <c r="F371" s="97">
        <v>940451</v>
      </c>
      <c r="H371" s="95" t="s">
        <v>1599</v>
      </c>
      <c r="I371" s="96" t="s">
        <v>2104</v>
      </c>
      <c r="J371" s="97">
        <v>484232</v>
      </c>
      <c r="K371" s="46">
        <f t="shared" si="21"/>
        <v>278789</v>
      </c>
      <c r="L371" s="97">
        <v>18700</v>
      </c>
      <c r="M371" s="97">
        <v>260089</v>
      </c>
      <c r="O371" s="95" t="s">
        <v>1365</v>
      </c>
      <c r="P371" s="96" t="s">
        <v>2037</v>
      </c>
      <c r="Q371" s="78"/>
      <c r="R371" s="97">
        <f t="shared" si="22"/>
        <v>241109</v>
      </c>
      <c r="S371" s="97">
        <v>9000</v>
      </c>
      <c r="T371" s="97">
        <v>232109</v>
      </c>
      <c r="V371" s="95" t="s">
        <v>1384</v>
      </c>
      <c r="W371" s="96" t="s">
        <v>2044</v>
      </c>
      <c r="X371" s="97">
        <v>844130</v>
      </c>
      <c r="Y371" s="46">
        <f t="shared" si="23"/>
        <v>8806631</v>
      </c>
      <c r="Z371" s="97">
        <v>1541251</v>
      </c>
      <c r="AA371" s="97">
        <v>7265380</v>
      </c>
    </row>
    <row r="372" spans="1:27" ht="15">
      <c r="A372" s="95" t="s">
        <v>1475</v>
      </c>
      <c r="B372" s="96" t="s">
        <v>2070</v>
      </c>
      <c r="C372" s="78"/>
      <c r="D372" s="97">
        <f t="shared" si="20"/>
        <v>1031926</v>
      </c>
      <c r="E372" s="97">
        <v>178100</v>
      </c>
      <c r="F372" s="97">
        <v>853826</v>
      </c>
      <c r="H372" s="95" t="s">
        <v>1603</v>
      </c>
      <c r="I372" s="96" t="s">
        <v>2105</v>
      </c>
      <c r="J372" s="78"/>
      <c r="K372" s="46">
        <f t="shared" si="21"/>
        <v>22400</v>
      </c>
      <c r="L372" s="78"/>
      <c r="M372" s="97">
        <v>22400</v>
      </c>
      <c r="O372" s="95" t="s">
        <v>1368</v>
      </c>
      <c r="P372" s="96" t="s">
        <v>2038</v>
      </c>
      <c r="Q372" s="97">
        <v>366000</v>
      </c>
      <c r="R372" s="97">
        <f t="shared" si="22"/>
        <v>1482541</v>
      </c>
      <c r="S372" s="97">
        <v>764350</v>
      </c>
      <c r="T372" s="97">
        <v>718191</v>
      </c>
      <c r="V372" s="95" t="s">
        <v>1388</v>
      </c>
      <c r="W372" s="96" t="s">
        <v>2045</v>
      </c>
      <c r="X372" s="97">
        <v>208700</v>
      </c>
      <c r="Y372" s="46">
        <f t="shared" si="23"/>
        <v>2688357</v>
      </c>
      <c r="Z372" s="97">
        <v>10000</v>
      </c>
      <c r="AA372" s="97">
        <v>2678357</v>
      </c>
    </row>
    <row r="373" spans="1:27" ht="15">
      <c r="A373" s="95" t="s">
        <v>1478</v>
      </c>
      <c r="B373" s="96" t="s">
        <v>2071</v>
      </c>
      <c r="C373" s="78"/>
      <c r="D373" s="97">
        <f t="shared" si="20"/>
        <v>31096</v>
      </c>
      <c r="E373" s="78"/>
      <c r="F373" s="97">
        <v>31096</v>
      </c>
      <c r="H373" s="95" t="s">
        <v>1606</v>
      </c>
      <c r="I373" s="96" t="s">
        <v>2106</v>
      </c>
      <c r="J373" s="97">
        <v>2530548</v>
      </c>
      <c r="K373" s="46">
        <f t="shared" si="21"/>
        <v>1174417</v>
      </c>
      <c r="L373" s="97">
        <v>80500</v>
      </c>
      <c r="M373" s="97">
        <v>1093917</v>
      </c>
      <c r="O373" s="95" t="s">
        <v>1370</v>
      </c>
      <c r="P373" s="96" t="s">
        <v>2039</v>
      </c>
      <c r="Q373" s="97">
        <v>13508979</v>
      </c>
      <c r="R373" s="97">
        <f t="shared" si="22"/>
        <v>9103087</v>
      </c>
      <c r="S373" s="97">
        <v>6006525</v>
      </c>
      <c r="T373" s="97">
        <v>3096562</v>
      </c>
      <c r="V373" s="95" t="s">
        <v>1391</v>
      </c>
      <c r="W373" s="96" t="s">
        <v>2046</v>
      </c>
      <c r="X373" s="97">
        <v>102500</v>
      </c>
      <c r="Y373" s="46">
        <f t="shared" si="23"/>
        <v>93592</v>
      </c>
      <c r="Z373" s="78"/>
      <c r="AA373" s="97">
        <v>93592</v>
      </c>
    </row>
    <row r="374" spans="1:27" ht="15">
      <c r="A374" s="95" t="s">
        <v>1481</v>
      </c>
      <c r="B374" s="96" t="s">
        <v>2072</v>
      </c>
      <c r="C374" s="97">
        <v>1</v>
      </c>
      <c r="D374" s="97">
        <f t="shared" si="20"/>
        <v>1156078</v>
      </c>
      <c r="E374" s="97">
        <v>72500</v>
      </c>
      <c r="F374" s="97">
        <v>1083578</v>
      </c>
      <c r="H374" s="95" t="s">
        <v>1612</v>
      </c>
      <c r="I374" s="96" t="s">
        <v>2289</v>
      </c>
      <c r="J374" s="78"/>
      <c r="K374" s="46">
        <f t="shared" si="21"/>
        <v>2700</v>
      </c>
      <c r="L374" s="78"/>
      <c r="M374" s="97">
        <v>2700</v>
      </c>
      <c r="O374" s="95" t="s">
        <v>1373</v>
      </c>
      <c r="P374" s="96" t="s">
        <v>2040</v>
      </c>
      <c r="Q374" s="97">
        <v>2385411</v>
      </c>
      <c r="R374" s="97">
        <f t="shared" si="22"/>
        <v>3579563</v>
      </c>
      <c r="S374" s="97">
        <v>1537600</v>
      </c>
      <c r="T374" s="97">
        <v>2041963</v>
      </c>
      <c r="V374" s="95" t="s">
        <v>1394</v>
      </c>
      <c r="W374" s="96" t="s">
        <v>2047</v>
      </c>
      <c r="X374" s="97">
        <v>51230</v>
      </c>
      <c r="Y374" s="46">
        <f t="shared" si="23"/>
        <v>783617</v>
      </c>
      <c r="Z374" s="78"/>
      <c r="AA374" s="97">
        <v>783617</v>
      </c>
    </row>
    <row r="375" spans="1:27" ht="15">
      <c r="A375" s="95" t="s">
        <v>1484</v>
      </c>
      <c r="B375" s="96" t="s">
        <v>2073</v>
      </c>
      <c r="C375" s="78"/>
      <c r="D375" s="97">
        <f t="shared" si="20"/>
        <v>314987</v>
      </c>
      <c r="E375" s="97">
        <v>82000</v>
      </c>
      <c r="F375" s="97">
        <v>232987</v>
      </c>
      <c r="H375" s="95" t="s">
        <v>1615</v>
      </c>
      <c r="I375" s="96" t="s">
        <v>2107</v>
      </c>
      <c r="J375" s="78"/>
      <c r="K375" s="46">
        <f t="shared" si="21"/>
        <v>973945</v>
      </c>
      <c r="L375" s="78"/>
      <c r="M375" s="97">
        <v>973945</v>
      </c>
      <c r="O375" s="95" t="s">
        <v>1375</v>
      </c>
      <c r="P375" s="96" t="s">
        <v>2041</v>
      </c>
      <c r="Q375" s="97">
        <v>4738610</v>
      </c>
      <c r="R375" s="97">
        <f t="shared" si="22"/>
        <v>2889763</v>
      </c>
      <c r="S375" s="97">
        <v>202000</v>
      </c>
      <c r="T375" s="97">
        <v>2687763</v>
      </c>
      <c r="V375" s="95" t="s">
        <v>1397</v>
      </c>
      <c r="W375" s="96" t="s">
        <v>2048</v>
      </c>
      <c r="X375" s="97">
        <v>137605</v>
      </c>
      <c r="Y375" s="46">
        <f t="shared" si="23"/>
        <v>1690905</v>
      </c>
      <c r="Z375" s="78"/>
      <c r="AA375" s="97">
        <v>1690905</v>
      </c>
    </row>
    <row r="376" spans="1:27" ht="15">
      <c r="A376" s="95" t="s">
        <v>1487</v>
      </c>
      <c r="B376" s="96" t="s">
        <v>2074</v>
      </c>
      <c r="C376" s="78"/>
      <c r="D376" s="97">
        <f t="shared" si="20"/>
        <v>172384</v>
      </c>
      <c r="E376" s="78"/>
      <c r="F376" s="97">
        <v>172384</v>
      </c>
      <c r="H376" s="95" t="s">
        <v>1621</v>
      </c>
      <c r="I376" s="96" t="s">
        <v>2109</v>
      </c>
      <c r="J376" s="78"/>
      <c r="K376" s="46">
        <f t="shared" si="21"/>
        <v>58000</v>
      </c>
      <c r="L376" s="78"/>
      <c r="M376" s="97">
        <v>58000</v>
      </c>
      <c r="O376" s="95" t="s">
        <v>1378</v>
      </c>
      <c r="P376" s="96" t="s">
        <v>2042</v>
      </c>
      <c r="Q376" s="97">
        <v>3579260</v>
      </c>
      <c r="R376" s="97">
        <f t="shared" si="22"/>
        <v>2354852</v>
      </c>
      <c r="S376" s="97">
        <v>708185</v>
      </c>
      <c r="T376" s="97">
        <v>1646667</v>
      </c>
      <c r="V376" s="95" t="s">
        <v>1400</v>
      </c>
      <c r="W376" s="96" t="s">
        <v>2049</v>
      </c>
      <c r="X376" s="97">
        <v>222300</v>
      </c>
      <c r="Y376" s="46">
        <f t="shared" si="23"/>
        <v>3062600</v>
      </c>
      <c r="Z376" s="78"/>
      <c r="AA376" s="97">
        <v>3062600</v>
      </c>
    </row>
    <row r="377" spans="1:27" ht="15">
      <c r="A377" s="95" t="s">
        <v>1490</v>
      </c>
      <c r="B377" s="96" t="s">
        <v>2075</v>
      </c>
      <c r="C377" s="78"/>
      <c r="D377" s="97">
        <f t="shared" si="20"/>
        <v>1710448</v>
      </c>
      <c r="E377" s="97">
        <v>198100</v>
      </c>
      <c r="F377" s="97">
        <v>1512348</v>
      </c>
      <c r="H377" s="95" t="s">
        <v>1624</v>
      </c>
      <c r="I377" s="96" t="s">
        <v>2238</v>
      </c>
      <c r="J377" s="97">
        <v>50000</v>
      </c>
      <c r="K377" s="46">
        <f t="shared" si="21"/>
        <v>2332652</v>
      </c>
      <c r="L377" s="97">
        <v>958000</v>
      </c>
      <c r="M377" s="97">
        <v>1374652</v>
      </c>
      <c r="O377" s="95" t="s">
        <v>1381</v>
      </c>
      <c r="P377" s="96" t="s">
        <v>2043</v>
      </c>
      <c r="Q377" s="97">
        <v>11037787</v>
      </c>
      <c r="R377" s="97">
        <f t="shared" si="22"/>
        <v>12165142</v>
      </c>
      <c r="S377" s="97">
        <v>4392811</v>
      </c>
      <c r="T377" s="97">
        <v>7772331</v>
      </c>
      <c r="V377" s="95" t="s">
        <v>1403</v>
      </c>
      <c r="W377" s="96" t="s">
        <v>2321</v>
      </c>
      <c r="X377" s="97">
        <v>1144000</v>
      </c>
      <c r="Y377" s="46">
        <f t="shared" si="23"/>
        <v>874980</v>
      </c>
      <c r="Z377" s="97">
        <v>180220</v>
      </c>
      <c r="AA377" s="97">
        <v>694760</v>
      </c>
    </row>
    <row r="378" spans="1:27" ht="15">
      <c r="A378" s="95" t="s">
        <v>1493</v>
      </c>
      <c r="B378" s="96" t="s">
        <v>2076</v>
      </c>
      <c r="C378" s="78"/>
      <c r="D378" s="97">
        <f t="shared" si="20"/>
        <v>1578607</v>
      </c>
      <c r="E378" s="97">
        <v>275250</v>
      </c>
      <c r="F378" s="97">
        <v>1303357</v>
      </c>
      <c r="H378" s="95" t="s">
        <v>1627</v>
      </c>
      <c r="I378" s="96" t="s">
        <v>2110</v>
      </c>
      <c r="J378" s="78"/>
      <c r="K378" s="46">
        <f t="shared" si="21"/>
        <v>95917</v>
      </c>
      <c r="L378" s="78"/>
      <c r="M378" s="97">
        <v>95917</v>
      </c>
      <c r="O378" s="95" t="s">
        <v>1384</v>
      </c>
      <c r="P378" s="96" t="s">
        <v>2044</v>
      </c>
      <c r="Q378" s="97">
        <v>4192097</v>
      </c>
      <c r="R378" s="97">
        <f t="shared" si="22"/>
        <v>3894575</v>
      </c>
      <c r="S378" s="97">
        <v>1951400</v>
      </c>
      <c r="T378" s="97">
        <v>1943175</v>
      </c>
      <c r="V378" s="95" t="s">
        <v>1406</v>
      </c>
      <c r="W378" s="96" t="s">
        <v>2050</v>
      </c>
      <c r="X378" s="97">
        <v>213001</v>
      </c>
      <c r="Y378" s="46">
        <f t="shared" si="23"/>
        <v>3699877</v>
      </c>
      <c r="Z378" s="97">
        <v>23000</v>
      </c>
      <c r="AA378" s="97">
        <v>3676877</v>
      </c>
    </row>
    <row r="379" spans="1:27" ht="15">
      <c r="A379" s="95" t="s">
        <v>1496</v>
      </c>
      <c r="B379" s="96" t="s">
        <v>2237</v>
      </c>
      <c r="C379" s="78"/>
      <c r="D379" s="97">
        <f t="shared" si="20"/>
        <v>4300</v>
      </c>
      <c r="E379" s="78"/>
      <c r="F379" s="97">
        <v>4300</v>
      </c>
      <c r="H379" s="95" t="s">
        <v>1633</v>
      </c>
      <c r="I379" s="96" t="s">
        <v>2111</v>
      </c>
      <c r="J379" s="78"/>
      <c r="K379" s="46">
        <f t="shared" si="21"/>
        <v>89791</v>
      </c>
      <c r="L379" s="97">
        <v>80725</v>
      </c>
      <c r="M379" s="97">
        <v>9066</v>
      </c>
      <c r="O379" s="95" t="s">
        <v>1388</v>
      </c>
      <c r="P379" s="96" t="s">
        <v>2045</v>
      </c>
      <c r="Q379" s="97">
        <v>408900</v>
      </c>
      <c r="R379" s="97">
        <f t="shared" si="22"/>
        <v>4530262</v>
      </c>
      <c r="S379" s="97">
        <v>199500</v>
      </c>
      <c r="T379" s="97">
        <v>4330762</v>
      </c>
      <c r="V379" s="95" t="s">
        <v>1409</v>
      </c>
      <c r="W379" s="96" t="s">
        <v>2051</v>
      </c>
      <c r="X379" s="97">
        <v>233800</v>
      </c>
      <c r="Y379" s="46">
        <f t="shared" si="23"/>
        <v>10283641</v>
      </c>
      <c r="Z379" s="97">
        <v>1362101</v>
      </c>
      <c r="AA379" s="97">
        <v>8921540</v>
      </c>
    </row>
    <row r="380" spans="1:27" ht="15">
      <c r="A380" s="95" t="s">
        <v>1499</v>
      </c>
      <c r="B380" s="96" t="s">
        <v>1813</v>
      </c>
      <c r="C380" s="97">
        <v>78050</v>
      </c>
      <c r="D380" s="97">
        <f t="shared" si="20"/>
        <v>1272448</v>
      </c>
      <c r="E380" s="97">
        <v>59100</v>
      </c>
      <c r="F380" s="97">
        <v>1213348</v>
      </c>
      <c r="H380" s="95" t="s">
        <v>1636</v>
      </c>
      <c r="I380" s="96" t="s">
        <v>2112</v>
      </c>
      <c r="J380" s="97">
        <v>1450854</v>
      </c>
      <c r="K380" s="46">
        <f t="shared" si="21"/>
        <v>5654186</v>
      </c>
      <c r="L380" s="97">
        <v>5000</v>
      </c>
      <c r="M380" s="97">
        <v>5649186</v>
      </c>
      <c r="O380" s="95" t="s">
        <v>1391</v>
      </c>
      <c r="P380" s="96" t="s">
        <v>2046</v>
      </c>
      <c r="Q380" s="97">
        <v>1238857</v>
      </c>
      <c r="R380" s="97">
        <f t="shared" si="22"/>
        <v>2678647</v>
      </c>
      <c r="S380" s="97">
        <v>1095500</v>
      </c>
      <c r="T380" s="97">
        <v>1583147</v>
      </c>
      <c r="V380" s="95" t="s">
        <v>1412</v>
      </c>
      <c r="W380" s="96" t="s">
        <v>2052</v>
      </c>
      <c r="X380" s="97">
        <v>5417324</v>
      </c>
      <c r="Y380" s="46">
        <f t="shared" si="23"/>
        <v>4070425</v>
      </c>
      <c r="Z380" s="78"/>
      <c r="AA380" s="97">
        <v>4070425</v>
      </c>
    </row>
    <row r="381" spans="1:27" ht="15">
      <c r="A381" s="95" t="s">
        <v>1501</v>
      </c>
      <c r="B381" s="96" t="s">
        <v>2077</v>
      </c>
      <c r="C381" s="78"/>
      <c r="D381" s="97">
        <f t="shared" si="20"/>
        <v>180421</v>
      </c>
      <c r="E381" s="78"/>
      <c r="F381" s="97">
        <v>180421</v>
      </c>
      <c r="H381" s="95" t="s">
        <v>1639</v>
      </c>
      <c r="I381" s="96" t="s">
        <v>2113</v>
      </c>
      <c r="J381" s="78"/>
      <c r="K381" s="46">
        <f t="shared" si="21"/>
        <v>25000</v>
      </c>
      <c r="L381" s="78"/>
      <c r="M381" s="97">
        <v>25000</v>
      </c>
      <c r="O381" s="95" t="s">
        <v>1394</v>
      </c>
      <c r="P381" s="96" t="s">
        <v>2047</v>
      </c>
      <c r="Q381" s="97">
        <v>1736900</v>
      </c>
      <c r="R381" s="97">
        <f t="shared" si="22"/>
        <v>2387773</v>
      </c>
      <c r="S381" s="97">
        <v>1022600</v>
      </c>
      <c r="T381" s="97">
        <v>1365173</v>
      </c>
      <c r="V381" s="95" t="s">
        <v>1415</v>
      </c>
      <c r="W381" s="96" t="s">
        <v>2322</v>
      </c>
      <c r="X381" s="97">
        <v>40000</v>
      </c>
      <c r="Y381" s="46">
        <f t="shared" si="23"/>
        <v>6617203</v>
      </c>
      <c r="Z381" s="78"/>
      <c r="AA381" s="97">
        <v>6617203</v>
      </c>
    </row>
    <row r="382" spans="1:27" ht="15">
      <c r="A382" s="95" t="s">
        <v>1505</v>
      </c>
      <c r="B382" s="96" t="s">
        <v>2078</v>
      </c>
      <c r="C382" s="97">
        <v>754030</v>
      </c>
      <c r="D382" s="97">
        <f t="shared" si="20"/>
        <v>341450</v>
      </c>
      <c r="E382" s="97">
        <v>263800</v>
      </c>
      <c r="F382" s="97">
        <v>77650</v>
      </c>
      <c r="H382" s="95" t="s">
        <v>1642</v>
      </c>
      <c r="I382" s="96" t="s">
        <v>2114</v>
      </c>
      <c r="J382" s="97">
        <v>1327004</v>
      </c>
      <c r="K382" s="46">
        <f t="shared" si="21"/>
        <v>1158785</v>
      </c>
      <c r="L382" s="78"/>
      <c r="M382" s="97">
        <v>1158785</v>
      </c>
      <c r="O382" s="95" t="s">
        <v>1397</v>
      </c>
      <c r="P382" s="96" t="s">
        <v>2048</v>
      </c>
      <c r="Q382" s="97">
        <v>4752225</v>
      </c>
      <c r="R382" s="97">
        <f t="shared" si="22"/>
        <v>10774274</v>
      </c>
      <c r="S382" s="97">
        <v>7113575</v>
      </c>
      <c r="T382" s="97">
        <v>3660699</v>
      </c>
      <c r="V382" s="95" t="s">
        <v>1418</v>
      </c>
      <c r="W382" s="96" t="s">
        <v>2053</v>
      </c>
      <c r="X382" s="97">
        <v>214600</v>
      </c>
      <c r="Y382" s="46">
        <f t="shared" si="23"/>
        <v>13301777</v>
      </c>
      <c r="Z382" s="78"/>
      <c r="AA382" s="97">
        <v>13301777</v>
      </c>
    </row>
    <row r="383" spans="1:27" ht="15">
      <c r="A383" s="95" t="s">
        <v>1508</v>
      </c>
      <c r="B383" s="96" t="s">
        <v>2079</v>
      </c>
      <c r="C383" s="97">
        <v>1100000</v>
      </c>
      <c r="D383" s="97">
        <f t="shared" si="20"/>
        <v>892102</v>
      </c>
      <c r="E383" s="97">
        <v>567500</v>
      </c>
      <c r="F383" s="97">
        <v>324602</v>
      </c>
      <c r="H383" s="95" t="s">
        <v>1645</v>
      </c>
      <c r="I383" s="96" t="s">
        <v>2115</v>
      </c>
      <c r="J383" s="97">
        <v>4505000</v>
      </c>
      <c r="K383" s="46">
        <f t="shared" si="21"/>
        <v>2016148</v>
      </c>
      <c r="L383" s="78"/>
      <c r="M383" s="97">
        <v>2016148</v>
      </c>
      <c r="O383" s="95" t="s">
        <v>1400</v>
      </c>
      <c r="P383" s="96" t="s">
        <v>2049</v>
      </c>
      <c r="Q383" s="97">
        <v>10908863</v>
      </c>
      <c r="R383" s="97">
        <f t="shared" si="22"/>
        <v>10796687</v>
      </c>
      <c r="S383" s="97">
        <v>5083490</v>
      </c>
      <c r="T383" s="97">
        <v>5713197</v>
      </c>
      <c r="V383" s="95" t="s">
        <v>1421</v>
      </c>
      <c r="W383" s="96" t="s">
        <v>2054</v>
      </c>
      <c r="X383" s="97">
        <v>25752041</v>
      </c>
      <c r="Y383" s="46">
        <f t="shared" si="23"/>
        <v>21867213</v>
      </c>
      <c r="Z383" s="78"/>
      <c r="AA383" s="97">
        <v>21867213</v>
      </c>
    </row>
    <row r="384" spans="1:27" ht="15">
      <c r="A384" s="95" t="s">
        <v>1511</v>
      </c>
      <c r="B384" s="96" t="s">
        <v>2080</v>
      </c>
      <c r="C384" s="97">
        <v>1940800</v>
      </c>
      <c r="D384" s="97">
        <f t="shared" si="20"/>
        <v>253019</v>
      </c>
      <c r="E384" s="97">
        <v>50100</v>
      </c>
      <c r="F384" s="97">
        <v>202919</v>
      </c>
      <c r="H384" s="95" t="s">
        <v>1648</v>
      </c>
      <c r="I384" s="96" t="s">
        <v>2339</v>
      </c>
      <c r="J384" s="78"/>
      <c r="K384" s="46">
        <f t="shared" si="21"/>
        <v>24770</v>
      </c>
      <c r="L384" s="78"/>
      <c r="M384" s="97">
        <v>24770</v>
      </c>
      <c r="O384" s="95" t="s">
        <v>1403</v>
      </c>
      <c r="P384" s="96" t="s">
        <v>2321</v>
      </c>
      <c r="Q384" s="97">
        <v>279000</v>
      </c>
      <c r="R384" s="97">
        <f t="shared" si="22"/>
        <v>1086472</v>
      </c>
      <c r="S384" s="97">
        <v>469350</v>
      </c>
      <c r="T384" s="97">
        <v>617122</v>
      </c>
      <c r="V384" s="95" t="s">
        <v>1424</v>
      </c>
      <c r="W384" s="96" t="s">
        <v>2055</v>
      </c>
      <c r="X384" s="97">
        <v>534100</v>
      </c>
      <c r="Y384" s="46">
        <f t="shared" si="23"/>
        <v>190650</v>
      </c>
      <c r="Z384" s="78"/>
      <c r="AA384" s="97">
        <v>190650</v>
      </c>
    </row>
    <row r="385" spans="1:27" ht="15">
      <c r="A385" s="95" t="s">
        <v>1514</v>
      </c>
      <c r="B385" s="96" t="s">
        <v>2081</v>
      </c>
      <c r="C385" s="78"/>
      <c r="D385" s="97">
        <f t="shared" si="20"/>
        <v>84943</v>
      </c>
      <c r="E385" s="97">
        <v>27850</v>
      </c>
      <c r="F385" s="97">
        <v>57093</v>
      </c>
      <c r="H385" s="95" t="s">
        <v>1651</v>
      </c>
      <c r="I385" s="96" t="s">
        <v>2116</v>
      </c>
      <c r="J385" s="97">
        <v>100000</v>
      </c>
      <c r="K385" s="46">
        <f t="shared" si="21"/>
        <v>109194</v>
      </c>
      <c r="L385" s="78"/>
      <c r="M385" s="97">
        <v>109194</v>
      </c>
      <c r="O385" s="95" t="s">
        <v>1406</v>
      </c>
      <c r="P385" s="96" t="s">
        <v>2050</v>
      </c>
      <c r="Q385" s="97">
        <v>1025303</v>
      </c>
      <c r="R385" s="97">
        <f t="shared" si="22"/>
        <v>4421416</v>
      </c>
      <c r="S385" s="97">
        <v>765798</v>
      </c>
      <c r="T385" s="97">
        <v>3655618</v>
      </c>
      <c r="V385" s="95" t="s">
        <v>1427</v>
      </c>
      <c r="W385" s="96" t="s">
        <v>2056</v>
      </c>
      <c r="X385" s="97">
        <v>718429</v>
      </c>
      <c r="Y385" s="46">
        <f t="shared" si="23"/>
        <v>1905726</v>
      </c>
      <c r="Z385" s="97">
        <v>83801</v>
      </c>
      <c r="AA385" s="97">
        <v>1821925</v>
      </c>
    </row>
    <row r="386" spans="1:27" ht="15">
      <c r="A386" s="95" t="s">
        <v>1517</v>
      </c>
      <c r="B386" s="96" t="s">
        <v>2082</v>
      </c>
      <c r="C386" s="97">
        <v>1624401</v>
      </c>
      <c r="D386" s="97">
        <f t="shared" si="20"/>
        <v>1693261</v>
      </c>
      <c r="E386" s="97">
        <v>110901</v>
      </c>
      <c r="F386" s="97">
        <v>1582360</v>
      </c>
      <c r="H386" s="95" t="s">
        <v>1654</v>
      </c>
      <c r="I386" s="96" t="s">
        <v>2117</v>
      </c>
      <c r="J386" s="78"/>
      <c r="K386" s="46">
        <f t="shared" si="21"/>
        <v>103506</v>
      </c>
      <c r="L386" s="78"/>
      <c r="M386" s="97">
        <v>103506</v>
      </c>
      <c r="O386" s="95" t="s">
        <v>1409</v>
      </c>
      <c r="P386" s="96" t="s">
        <v>2051</v>
      </c>
      <c r="Q386" s="97">
        <v>2914601</v>
      </c>
      <c r="R386" s="97">
        <f t="shared" si="22"/>
        <v>7934225</v>
      </c>
      <c r="S386" s="97">
        <v>2909626</v>
      </c>
      <c r="T386" s="97">
        <v>5024599</v>
      </c>
      <c r="V386" s="95" t="s">
        <v>1430</v>
      </c>
      <c r="W386" s="96" t="s">
        <v>2057</v>
      </c>
      <c r="X386" s="97">
        <v>15000</v>
      </c>
      <c r="Y386" s="46">
        <f t="shared" si="23"/>
        <v>618004</v>
      </c>
      <c r="Z386" s="97">
        <v>72000</v>
      </c>
      <c r="AA386" s="97">
        <v>546004</v>
      </c>
    </row>
    <row r="387" spans="1:27" ht="15">
      <c r="A387" s="95" t="s">
        <v>1520</v>
      </c>
      <c r="B387" s="96" t="s">
        <v>2083</v>
      </c>
      <c r="C387" s="97">
        <v>2346765</v>
      </c>
      <c r="D387" s="97">
        <f t="shared" si="20"/>
        <v>2200760</v>
      </c>
      <c r="E387" s="97">
        <v>561815</v>
      </c>
      <c r="F387" s="97">
        <v>1638945</v>
      </c>
      <c r="H387" s="95" t="s">
        <v>1657</v>
      </c>
      <c r="I387" s="96" t="s">
        <v>2118</v>
      </c>
      <c r="J387" s="97">
        <v>60000</v>
      </c>
      <c r="K387" s="46">
        <f t="shared" si="21"/>
        <v>1475</v>
      </c>
      <c r="L387" s="78"/>
      <c r="M387" s="97">
        <v>1475</v>
      </c>
      <c r="O387" s="95" t="s">
        <v>1412</v>
      </c>
      <c r="P387" s="96" t="s">
        <v>2052</v>
      </c>
      <c r="Q387" s="97">
        <v>1329801</v>
      </c>
      <c r="R387" s="97">
        <f t="shared" si="22"/>
        <v>2832001</v>
      </c>
      <c r="S387" s="97">
        <v>211700</v>
      </c>
      <c r="T387" s="97">
        <v>2620301</v>
      </c>
      <c r="V387" s="95" t="s">
        <v>1433</v>
      </c>
      <c r="W387" s="96" t="s">
        <v>2058</v>
      </c>
      <c r="X387" s="97">
        <v>20000</v>
      </c>
      <c r="Y387" s="46">
        <f t="shared" si="23"/>
        <v>1328687</v>
      </c>
      <c r="Z387" s="78"/>
      <c r="AA387" s="97">
        <v>1328687</v>
      </c>
    </row>
    <row r="388" spans="1:27" ht="15">
      <c r="A388" s="95" t="s">
        <v>1523</v>
      </c>
      <c r="B388" s="96" t="s">
        <v>2084</v>
      </c>
      <c r="C388" s="97">
        <v>3964008</v>
      </c>
      <c r="D388" s="97">
        <f t="shared" si="20"/>
        <v>3061945</v>
      </c>
      <c r="E388" s="97">
        <v>207119</v>
      </c>
      <c r="F388" s="97">
        <v>2854826</v>
      </c>
      <c r="H388" s="95" t="s">
        <v>1660</v>
      </c>
      <c r="I388" s="96" t="s">
        <v>2119</v>
      </c>
      <c r="J388" s="97">
        <v>450</v>
      </c>
      <c r="K388" s="46">
        <f t="shared" si="21"/>
        <v>0</v>
      </c>
      <c r="L388" s="78"/>
      <c r="M388" s="78"/>
      <c r="O388" s="95" t="s">
        <v>1415</v>
      </c>
      <c r="P388" s="96" t="s">
        <v>2322</v>
      </c>
      <c r="Q388" s="97">
        <v>918600</v>
      </c>
      <c r="R388" s="97">
        <f t="shared" si="22"/>
        <v>1745687</v>
      </c>
      <c r="S388" s="97">
        <v>547100</v>
      </c>
      <c r="T388" s="97">
        <v>1198587</v>
      </c>
      <c r="V388" s="95" t="s">
        <v>1436</v>
      </c>
      <c r="W388" s="96" t="s">
        <v>2059</v>
      </c>
      <c r="X388" s="97">
        <v>27724800</v>
      </c>
      <c r="Y388" s="46">
        <f t="shared" si="23"/>
        <v>7581410</v>
      </c>
      <c r="Z388" s="97">
        <v>582500</v>
      </c>
      <c r="AA388" s="97">
        <v>6998910</v>
      </c>
    </row>
    <row r="389" spans="1:27" ht="15">
      <c r="A389" s="95" t="s">
        <v>1525</v>
      </c>
      <c r="B389" s="96" t="s">
        <v>2085</v>
      </c>
      <c r="C389" s="78"/>
      <c r="D389" s="97">
        <f t="shared" si="20"/>
        <v>68265</v>
      </c>
      <c r="E389" s="78"/>
      <c r="F389" s="97">
        <v>68265</v>
      </c>
      <c r="H389" s="95" t="s">
        <v>1663</v>
      </c>
      <c r="I389" s="96" t="s">
        <v>2120</v>
      </c>
      <c r="J389" s="97">
        <v>128200</v>
      </c>
      <c r="K389" s="46">
        <f t="shared" si="21"/>
        <v>14625</v>
      </c>
      <c r="L389" s="97">
        <v>9700</v>
      </c>
      <c r="M389" s="97">
        <v>4925</v>
      </c>
      <c r="O389" s="95" t="s">
        <v>1418</v>
      </c>
      <c r="P389" s="96" t="s">
        <v>2053</v>
      </c>
      <c r="Q389" s="97">
        <v>18979901</v>
      </c>
      <c r="R389" s="97">
        <f t="shared" si="22"/>
        <v>8553063</v>
      </c>
      <c r="S389" s="97">
        <v>2223781</v>
      </c>
      <c r="T389" s="97">
        <v>6329282</v>
      </c>
      <c r="V389" s="95" t="s">
        <v>1439</v>
      </c>
      <c r="W389" s="96" t="s">
        <v>2060</v>
      </c>
      <c r="X389" s="78"/>
      <c r="Y389" s="46">
        <f t="shared" si="23"/>
        <v>2110992</v>
      </c>
      <c r="Z389" s="78"/>
      <c r="AA389" s="97">
        <v>2110992</v>
      </c>
    </row>
    <row r="390" spans="1:27" ht="15">
      <c r="A390" s="95" t="s">
        <v>1528</v>
      </c>
      <c r="B390" s="96" t="s">
        <v>2086</v>
      </c>
      <c r="C390" s="97">
        <v>1376800</v>
      </c>
      <c r="D390" s="97">
        <f t="shared" si="20"/>
        <v>314300</v>
      </c>
      <c r="E390" s="97">
        <v>300000</v>
      </c>
      <c r="F390" s="97">
        <v>14300</v>
      </c>
      <c r="H390" s="95" t="s">
        <v>1666</v>
      </c>
      <c r="I390" s="96" t="s">
        <v>2121</v>
      </c>
      <c r="J390" s="97">
        <v>24600</v>
      </c>
      <c r="K390" s="46">
        <f t="shared" si="21"/>
        <v>2545500</v>
      </c>
      <c r="L390" s="78"/>
      <c r="M390" s="97">
        <v>2545500</v>
      </c>
      <c r="O390" s="95" t="s">
        <v>1421</v>
      </c>
      <c r="P390" s="96" t="s">
        <v>2054</v>
      </c>
      <c r="Q390" s="97">
        <v>1676700</v>
      </c>
      <c r="R390" s="97">
        <f t="shared" si="22"/>
        <v>4320345</v>
      </c>
      <c r="S390" s="97">
        <v>1121910</v>
      </c>
      <c r="T390" s="97">
        <v>3198435</v>
      </c>
      <c r="V390" s="95" t="s">
        <v>1442</v>
      </c>
      <c r="W390" s="96" t="s">
        <v>2061</v>
      </c>
      <c r="X390" s="78"/>
      <c r="Y390" s="46">
        <f t="shared" si="23"/>
        <v>54500</v>
      </c>
      <c r="Z390" s="78"/>
      <c r="AA390" s="97">
        <v>54500</v>
      </c>
    </row>
    <row r="391" spans="1:27" ht="15">
      <c r="A391" s="95" t="s">
        <v>1531</v>
      </c>
      <c r="B391" s="96" t="s">
        <v>2087</v>
      </c>
      <c r="C391" s="97">
        <v>20500</v>
      </c>
      <c r="D391" s="97">
        <f aca="true" t="shared" si="24" ref="D391:D454">E391+F391</f>
        <v>96610</v>
      </c>
      <c r="E391" s="97">
        <v>19560</v>
      </c>
      <c r="F391" s="97">
        <v>77050</v>
      </c>
      <c r="H391" s="95" t="s">
        <v>1669</v>
      </c>
      <c r="I391" s="96" t="s">
        <v>2122</v>
      </c>
      <c r="J391" s="78"/>
      <c r="K391" s="46">
        <f aca="true" t="shared" si="25" ref="K391:K454">L391+M391</f>
        <v>98500</v>
      </c>
      <c r="L391" s="97">
        <v>700</v>
      </c>
      <c r="M391" s="97">
        <v>97800</v>
      </c>
      <c r="O391" s="95" t="s">
        <v>1424</v>
      </c>
      <c r="P391" s="96" t="s">
        <v>2055</v>
      </c>
      <c r="Q391" s="97">
        <v>3792050</v>
      </c>
      <c r="R391" s="97">
        <f aca="true" t="shared" si="26" ref="R391:R454">S391+T391</f>
        <v>8272824</v>
      </c>
      <c r="S391" s="97">
        <v>2184586</v>
      </c>
      <c r="T391" s="97">
        <v>6088238</v>
      </c>
      <c r="V391" s="95" t="s">
        <v>1445</v>
      </c>
      <c r="W391" s="96" t="s">
        <v>2062</v>
      </c>
      <c r="X391" s="97">
        <v>641518</v>
      </c>
      <c r="Y391" s="46">
        <f aca="true" t="shared" si="27" ref="Y391:Y454">Z391+AA391</f>
        <v>229417</v>
      </c>
      <c r="Z391" s="78"/>
      <c r="AA391" s="97">
        <v>229417</v>
      </c>
    </row>
    <row r="392" spans="1:27" ht="15">
      <c r="A392" s="95" t="s">
        <v>1534</v>
      </c>
      <c r="B392" s="96" t="s">
        <v>2088</v>
      </c>
      <c r="C392" s="97">
        <v>1004925</v>
      </c>
      <c r="D392" s="97">
        <f t="shared" si="24"/>
        <v>1417786</v>
      </c>
      <c r="E392" s="97">
        <v>156001</v>
      </c>
      <c r="F392" s="97">
        <v>1261785</v>
      </c>
      <c r="H392" s="95" t="s">
        <v>1672</v>
      </c>
      <c r="I392" s="96" t="s">
        <v>2123</v>
      </c>
      <c r="J392" s="78"/>
      <c r="K392" s="46">
        <f t="shared" si="25"/>
        <v>55957</v>
      </c>
      <c r="L392" s="78"/>
      <c r="M392" s="97">
        <v>55957</v>
      </c>
      <c r="O392" s="95" t="s">
        <v>1427</v>
      </c>
      <c r="P392" s="96" t="s">
        <v>2056</v>
      </c>
      <c r="Q392" s="97">
        <v>1085050</v>
      </c>
      <c r="R392" s="97">
        <f t="shared" si="26"/>
        <v>5344874</v>
      </c>
      <c r="S392" s="97">
        <v>1219841</v>
      </c>
      <c r="T392" s="97">
        <v>4125033</v>
      </c>
      <c r="V392" s="95" t="s">
        <v>1448</v>
      </c>
      <c r="W392" s="96" t="s">
        <v>2063</v>
      </c>
      <c r="X392" s="97">
        <v>2576115</v>
      </c>
      <c r="Y392" s="46">
        <f t="shared" si="27"/>
        <v>12205845</v>
      </c>
      <c r="Z392" s="97">
        <v>467520</v>
      </c>
      <c r="AA392" s="97">
        <v>11738325</v>
      </c>
    </row>
    <row r="393" spans="1:27" ht="15">
      <c r="A393" s="95" t="s">
        <v>1537</v>
      </c>
      <c r="B393" s="96" t="s">
        <v>2089</v>
      </c>
      <c r="C393" s="97">
        <v>839350</v>
      </c>
      <c r="D393" s="97">
        <f t="shared" si="24"/>
        <v>1024460</v>
      </c>
      <c r="E393" s="97">
        <v>179121</v>
      </c>
      <c r="F393" s="97">
        <v>845339</v>
      </c>
      <c r="H393" s="95" t="s">
        <v>1675</v>
      </c>
      <c r="I393" s="96" t="s">
        <v>2124</v>
      </c>
      <c r="J393" s="78"/>
      <c r="K393" s="46">
        <f t="shared" si="25"/>
        <v>104436</v>
      </c>
      <c r="L393" s="78"/>
      <c r="M393" s="97">
        <v>104436</v>
      </c>
      <c r="O393" s="95" t="s">
        <v>1430</v>
      </c>
      <c r="P393" s="96" t="s">
        <v>2057</v>
      </c>
      <c r="Q393" s="97">
        <v>96650</v>
      </c>
      <c r="R393" s="97">
        <f t="shared" si="26"/>
        <v>4814932</v>
      </c>
      <c r="S393" s="97">
        <v>1298580</v>
      </c>
      <c r="T393" s="97">
        <v>3516352</v>
      </c>
      <c r="V393" s="95" t="s">
        <v>1451</v>
      </c>
      <c r="W393" s="96" t="s">
        <v>2064</v>
      </c>
      <c r="X393" s="97">
        <v>456308</v>
      </c>
      <c r="Y393" s="46">
        <f t="shared" si="27"/>
        <v>24102219</v>
      </c>
      <c r="Z393" s="97">
        <v>5435966</v>
      </c>
      <c r="AA393" s="97">
        <v>18666253</v>
      </c>
    </row>
    <row r="394" spans="1:27" ht="15">
      <c r="A394" s="95" t="s">
        <v>1543</v>
      </c>
      <c r="B394" s="96" t="s">
        <v>2091</v>
      </c>
      <c r="C394" s="97">
        <v>5115834</v>
      </c>
      <c r="D394" s="97">
        <f t="shared" si="24"/>
        <v>1054548</v>
      </c>
      <c r="E394" s="97">
        <v>429310</v>
      </c>
      <c r="F394" s="97">
        <v>625238</v>
      </c>
      <c r="H394" s="95" t="s">
        <v>1678</v>
      </c>
      <c r="I394" s="96" t="s">
        <v>2125</v>
      </c>
      <c r="J394" s="97">
        <v>119000</v>
      </c>
      <c r="K394" s="46">
        <f t="shared" si="25"/>
        <v>168286</v>
      </c>
      <c r="L394" s="97">
        <v>22500</v>
      </c>
      <c r="M394" s="97">
        <v>145786</v>
      </c>
      <c r="O394" s="95" t="s">
        <v>1433</v>
      </c>
      <c r="P394" s="96" t="s">
        <v>2058</v>
      </c>
      <c r="Q394" s="97">
        <v>1678300</v>
      </c>
      <c r="R394" s="97">
        <f t="shared" si="26"/>
        <v>2279000</v>
      </c>
      <c r="S394" s="97">
        <v>560438</v>
      </c>
      <c r="T394" s="97">
        <v>1718562</v>
      </c>
      <c r="V394" s="95" t="s">
        <v>1454</v>
      </c>
      <c r="W394" s="96" t="s">
        <v>2065</v>
      </c>
      <c r="X394" s="97">
        <v>3647969</v>
      </c>
      <c r="Y394" s="46">
        <f t="shared" si="27"/>
        <v>8509831</v>
      </c>
      <c r="Z394" s="78"/>
      <c r="AA394" s="97">
        <v>8509831</v>
      </c>
    </row>
    <row r="395" spans="1:27" ht="15">
      <c r="A395" s="95" t="s">
        <v>1546</v>
      </c>
      <c r="B395" s="96" t="s">
        <v>2092</v>
      </c>
      <c r="C395" s="97">
        <v>411450</v>
      </c>
      <c r="D395" s="97">
        <f t="shared" si="24"/>
        <v>312205</v>
      </c>
      <c r="E395" s="97">
        <v>167900</v>
      </c>
      <c r="F395" s="97">
        <v>144305</v>
      </c>
      <c r="H395" s="95" t="s">
        <v>1681</v>
      </c>
      <c r="I395" s="96" t="s">
        <v>2126</v>
      </c>
      <c r="J395" s="97">
        <v>21000</v>
      </c>
      <c r="K395" s="46">
        <f t="shared" si="25"/>
        <v>0</v>
      </c>
      <c r="L395" s="78"/>
      <c r="M395" s="78"/>
      <c r="O395" s="95" t="s">
        <v>1436</v>
      </c>
      <c r="P395" s="96" t="s">
        <v>2059</v>
      </c>
      <c r="Q395" s="97">
        <v>8992500</v>
      </c>
      <c r="R395" s="97">
        <f t="shared" si="26"/>
        <v>14884811</v>
      </c>
      <c r="S395" s="97">
        <v>4559420</v>
      </c>
      <c r="T395" s="97">
        <v>10325391</v>
      </c>
      <c r="V395" s="95" t="s">
        <v>1457</v>
      </c>
      <c r="W395" s="96" t="s">
        <v>2066</v>
      </c>
      <c r="X395" s="97">
        <v>13768040</v>
      </c>
      <c r="Y395" s="46">
        <f t="shared" si="27"/>
        <v>34050275</v>
      </c>
      <c r="Z395" s="97">
        <v>21586000</v>
      </c>
      <c r="AA395" s="97">
        <v>12464275</v>
      </c>
    </row>
    <row r="396" spans="1:27" ht="15">
      <c r="A396" s="95" t="s">
        <v>1549</v>
      </c>
      <c r="B396" s="96" t="s">
        <v>2093</v>
      </c>
      <c r="C396" s="78"/>
      <c r="D396" s="97">
        <f t="shared" si="24"/>
        <v>1276764</v>
      </c>
      <c r="E396" s="78"/>
      <c r="F396" s="97">
        <v>1276764</v>
      </c>
      <c r="H396" s="95" t="s">
        <v>1689</v>
      </c>
      <c r="I396" s="96" t="s">
        <v>2127</v>
      </c>
      <c r="J396" s="78"/>
      <c r="K396" s="46">
        <f t="shared" si="25"/>
        <v>48000</v>
      </c>
      <c r="L396" s="78"/>
      <c r="M396" s="97">
        <v>48000</v>
      </c>
      <c r="O396" s="95" t="s">
        <v>1439</v>
      </c>
      <c r="P396" s="96" t="s">
        <v>2060</v>
      </c>
      <c r="Q396" s="97">
        <v>292400</v>
      </c>
      <c r="R396" s="97">
        <f t="shared" si="26"/>
        <v>4070984</v>
      </c>
      <c r="S396" s="97">
        <v>92081</v>
      </c>
      <c r="T396" s="97">
        <v>3978903</v>
      </c>
      <c r="V396" s="95" t="s">
        <v>1460</v>
      </c>
      <c r="W396" s="96" t="s">
        <v>2288</v>
      </c>
      <c r="X396" s="78"/>
      <c r="Y396" s="46">
        <f t="shared" si="27"/>
        <v>746879</v>
      </c>
      <c r="Z396" s="78"/>
      <c r="AA396" s="97">
        <v>746879</v>
      </c>
    </row>
    <row r="397" spans="1:27" ht="15">
      <c r="A397" s="95" t="s">
        <v>1552</v>
      </c>
      <c r="B397" s="96" t="s">
        <v>2094</v>
      </c>
      <c r="C397" s="97">
        <v>6990124</v>
      </c>
      <c r="D397" s="97">
        <f t="shared" si="24"/>
        <v>2629956</v>
      </c>
      <c r="E397" s="97">
        <v>1027651</v>
      </c>
      <c r="F397" s="97">
        <v>1602305</v>
      </c>
      <c r="H397" s="95" t="s">
        <v>1692</v>
      </c>
      <c r="I397" s="96" t="s">
        <v>2128</v>
      </c>
      <c r="J397" s="97">
        <v>6500</v>
      </c>
      <c r="K397" s="46">
        <f t="shared" si="25"/>
        <v>15094</v>
      </c>
      <c r="L397" s="78"/>
      <c r="M397" s="97">
        <v>15094</v>
      </c>
      <c r="O397" s="95" t="s">
        <v>1442</v>
      </c>
      <c r="P397" s="96" t="s">
        <v>2061</v>
      </c>
      <c r="Q397" s="97">
        <v>119802</v>
      </c>
      <c r="R397" s="97">
        <f t="shared" si="26"/>
        <v>6730089</v>
      </c>
      <c r="S397" s="97">
        <v>22000</v>
      </c>
      <c r="T397" s="97">
        <v>6708089</v>
      </c>
      <c r="V397" s="95" t="s">
        <v>1463</v>
      </c>
      <c r="W397" s="96" t="s">
        <v>2067</v>
      </c>
      <c r="X397" s="78"/>
      <c r="Y397" s="46">
        <f t="shared" si="27"/>
        <v>1551688</v>
      </c>
      <c r="Z397" s="97">
        <v>10000</v>
      </c>
      <c r="AA397" s="97">
        <v>1541688</v>
      </c>
    </row>
    <row r="398" spans="1:27" ht="15">
      <c r="A398" s="95" t="s">
        <v>1555</v>
      </c>
      <c r="B398" s="96" t="s">
        <v>2301</v>
      </c>
      <c r="C398" s="97">
        <v>1206658</v>
      </c>
      <c r="D398" s="97">
        <f t="shared" si="24"/>
        <v>1179848</v>
      </c>
      <c r="E398" s="97">
        <v>30600</v>
      </c>
      <c r="F398" s="97">
        <v>1149248</v>
      </c>
      <c r="H398" s="95" t="s">
        <v>1695</v>
      </c>
      <c r="I398" s="96" t="s">
        <v>2201</v>
      </c>
      <c r="J398" s="78"/>
      <c r="K398" s="46">
        <f t="shared" si="25"/>
        <v>62940</v>
      </c>
      <c r="L398" s="97">
        <v>16500</v>
      </c>
      <c r="M398" s="97">
        <v>46440</v>
      </c>
      <c r="O398" s="95" t="s">
        <v>1445</v>
      </c>
      <c r="P398" s="96" t="s">
        <v>2062</v>
      </c>
      <c r="Q398" s="97">
        <v>219500</v>
      </c>
      <c r="R398" s="97">
        <f t="shared" si="26"/>
        <v>1839011</v>
      </c>
      <c r="S398" s="97">
        <v>267950</v>
      </c>
      <c r="T398" s="97">
        <v>1571061</v>
      </c>
      <c r="V398" s="95" t="s">
        <v>1466</v>
      </c>
      <c r="W398" s="96" t="s">
        <v>2068</v>
      </c>
      <c r="X398" s="97">
        <v>242701</v>
      </c>
      <c r="Y398" s="46">
        <f t="shared" si="27"/>
        <v>16665583</v>
      </c>
      <c r="Z398" s="78"/>
      <c r="AA398" s="97">
        <v>16665583</v>
      </c>
    </row>
    <row r="399" spans="1:27" ht="15">
      <c r="A399" s="95" t="s">
        <v>1558</v>
      </c>
      <c r="B399" s="96" t="s">
        <v>2095</v>
      </c>
      <c r="C399" s="97">
        <v>196501</v>
      </c>
      <c r="D399" s="97">
        <f t="shared" si="24"/>
        <v>49100</v>
      </c>
      <c r="E399" s="78"/>
      <c r="F399" s="97">
        <v>49100</v>
      </c>
      <c r="H399" s="95" t="s">
        <v>1698</v>
      </c>
      <c r="I399" s="96" t="s">
        <v>2129</v>
      </c>
      <c r="J399" s="78"/>
      <c r="K399" s="46">
        <f t="shared" si="25"/>
        <v>24002</v>
      </c>
      <c r="L399" s="78"/>
      <c r="M399" s="97">
        <v>24002</v>
      </c>
      <c r="O399" s="95" t="s">
        <v>1448</v>
      </c>
      <c r="P399" s="96" t="s">
        <v>2063</v>
      </c>
      <c r="Q399" s="97">
        <v>3478075</v>
      </c>
      <c r="R399" s="97">
        <f t="shared" si="26"/>
        <v>7956493</v>
      </c>
      <c r="S399" s="97">
        <v>2693880</v>
      </c>
      <c r="T399" s="97">
        <v>5262613</v>
      </c>
      <c r="V399" s="95" t="s">
        <v>1469</v>
      </c>
      <c r="W399" s="96" t="s">
        <v>2069</v>
      </c>
      <c r="X399" s="78"/>
      <c r="Y399" s="46">
        <f t="shared" si="27"/>
        <v>690472</v>
      </c>
      <c r="Z399" s="97">
        <v>13100</v>
      </c>
      <c r="AA399" s="97">
        <v>677372</v>
      </c>
    </row>
    <row r="400" spans="1:27" ht="15">
      <c r="A400" s="95" t="s">
        <v>1563</v>
      </c>
      <c r="B400" s="96" t="s">
        <v>2096</v>
      </c>
      <c r="C400" s="97">
        <v>1</v>
      </c>
      <c r="D400" s="97">
        <f t="shared" si="24"/>
        <v>28995</v>
      </c>
      <c r="E400" s="78"/>
      <c r="F400" s="97">
        <v>28995</v>
      </c>
      <c r="H400" s="95" t="s">
        <v>1702</v>
      </c>
      <c r="I400" s="96" t="s">
        <v>2130</v>
      </c>
      <c r="J400" s="97">
        <v>62800</v>
      </c>
      <c r="K400" s="46">
        <f t="shared" si="25"/>
        <v>666010</v>
      </c>
      <c r="L400" s="78"/>
      <c r="M400" s="97">
        <v>666010</v>
      </c>
      <c r="O400" s="95" t="s">
        <v>1451</v>
      </c>
      <c r="P400" s="96" t="s">
        <v>2064</v>
      </c>
      <c r="Q400" s="97">
        <v>21560330</v>
      </c>
      <c r="R400" s="97">
        <f t="shared" si="26"/>
        <v>15514340</v>
      </c>
      <c r="S400" s="97">
        <v>2912752</v>
      </c>
      <c r="T400" s="97">
        <v>12601588</v>
      </c>
      <c r="V400" s="95" t="s">
        <v>1472</v>
      </c>
      <c r="W400" s="96" t="s">
        <v>1119</v>
      </c>
      <c r="X400" s="97">
        <v>6499838</v>
      </c>
      <c r="Y400" s="46">
        <f t="shared" si="27"/>
        <v>37949218</v>
      </c>
      <c r="Z400" s="97">
        <v>688428</v>
      </c>
      <c r="AA400" s="97">
        <v>37260790</v>
      </c>
    </row>
    <row r="401" spans="1:27" ht="15">
      <c r="A401" s="95" t="s">
        <v>1569</v>
      </c>
      <c r="B401" s="96" t="s">
        <v>2097</v>
      </c>
      <c r="C401" s="78"/>
      <c r="D401" s="97">
        <f t="shared" si="24"/>
        <v>81583</v>
      </c>
      <c r="E401" s="97">
        <v>8000</v>
      </c>
      <c r="F401" s="97">
        <v>73583</v>
      </c>
      <c r="H401" s="95" t="s">
        <v>1705</v>
      </c>
      <c r="I401" s="96" t="s">
        <v>2131</v>
      </c>
      <c r="J401" s="78"/>
      <c r="K401" s="46">
        <f t="shared" si="25"/>
        <v>1188595</v>
      </c>
      <c r="L401" s="78"/>
      <c r="M401" s="97">
        <v>1188595</v>
      </c>
      <c r="O401" s="95" t="s">
        <v>1454</v>
      </c>
      <c r="P401" s="96" t="s">
        <v>2065</v>
      </c>
      <c r="Q401" s="97">
        <v>0</v>
      </c>
      <c r="R401" s="97">
        <f t="shared" si="26"/>
        <v>3033705</v>
      </c>
      <c r="S401" s="97">
        <v>646400</v>
      </c>
      <c r="T401" s="97">
        <v>2387305</v>
      </c>
      <c r="V401" s="95" t="s">
        <v>1475</v>
      </c>
      <c r="W401" s="96" t="s">
        <v>2070</v>
      </c>
      <c r="X401" s="97">
        <v>1038000</v>
      </c>
      <c r="Y401" s="46">
        <f t="shared" si="27"/>
        <v>916381</v>
      </c>
      <c r="Z401" s="97">
        <v>22600</v>
      </c>
      <c r="AA401" s="97">
        <v>893781</v>
      </c>
    </row>
    <row r="402" spans="1:27" ht="15">
      <c r="A402" s="95" t="s">
        <v>1572</v>
      </c>
      <c r="B402" s="96" t="s">
        <v>2098</v>
      </c>
      <c r="C402" s="97">
        <v>266840</v>
      </c>
      <c r="D402" s="97">
        <f t="shared" si="24"/>
        <v>1401118</v>
      </c>
      <c r="E402" s="97">
        <v>17273</v>
      </c>
      <c r="F402" s="97">
        <v>1383845</v>
      </c>
      <c r="H402" s="95" t="s">
        <v>1708</v>
      </c>
      <c r="I402" s="96" t="s">
        <v>2132</v>
      </c>
      <c r="J402" s="78"/>
      <c r="K402" s="46">
        <f t="shared" si="25"/>
        <v>136750</v>
      </c>
      <c r="L402" s="78"/>
      <c r="M402" s="97">
        <v>136750</v>
      </c>
      <c r="O402" s="95" t="s">
        <v>1457</v>
      </c>
      <c r="P402" s="96" t="s">
        <v>2066</v>
      </c>
      <c r="Q402" s="97">
        <v>9079286</v>
      </c>
      <c r="R402" s="97">
        <f t="shared" si="26"/>
        <v>10802630</v>
      </c>
      <c r="S402" s="97">
        <v>1123680</v>
      </c>
      <c r="T402" s="97">
        <v>9678950</v>
      </c>
      <c r="V402" s="95" t="s">
        <v>1478</v>
      </c>
      <c r="W402" s="96" t="s">
        <v>2071</v>
      </c>
      <c r="X402" s="97">
        <v>395000</v>
      </c>
      <c r="Y402" s="46">
        <f t="shared" si="27"/>
        <v>12181113</v>
      </c>
      <c r="Z402" s="78"/>
      <c r="AA402" s="97">
        <v>12181113</v>
      </c>
    </row>
    <row r="403" spans="1:27" ht="15">
      <c r="A403" s="95" t="s">
        <v>1575</v>
      </c>
      <c r="B403" s="96" t="s">
        <v>1120</v>
      </c>
      <c r="C403" s="97">
        <v>40000</v>
      </c>
      <c r="D403" s="97">
        <f t="shared" si="24"/>
        <v>519517</v>
      </c>
      <c r="E403" s="97">
        <v>22764</v>
      </c>
      <c r="F403" s="97">
        <v>496753</v>
      </c>
      <c r="H403" s="95" t="s">
        <v>1711</v>
      </c>
      <c r="I403" s="96" t="s">
        <v>2324</v>
      </c>
      <c r="J403" s="78"/>
      <c r="K403" s="46">
        <f t="shared" si="25"/>
        <v>1504</v>
      </c>
      <c r="L403" s="78"/>
      <c r="M403" s="97">
        <v>1504</v>
      </c>
      <c r="O403" s="95" t="s">
        <v>1460</v>
      </c>
      <c r="P403" s="96" t="s">
        <v>2288</v>
      </c>
      <c r="Q403" s="97">
        <v>832200</v>
      </c>
      <c r="R403" s="97">
        <f t="shared" si="26"/>
        <v>3148059</v>
      </c>
      <c r="S403" s="97">
        <v>717601</v>
      </c>
      <c r="T403" s="97">
        <v>2430458</v>
      </c>
      <c r="V403" s="95" t="s">
        <v>1481</v>
      </c>
      <c r="W403" s="96" t="s">
        <v>2072</v>
      </c>
      <c r="X403" s="97">
        <v>2320330</v>
      </c>
      <c r="Y403" s="46">
        <f t="shared" si="27"/>
        <v>4975343</v>
      </c>
      <c r="Z403" s="78"/>
      <c r="AA403" s="97">
        <v>4975343</v>
      </c>
    </row>
    <row r="404" spans="1:27" ht="15">
      <c r="A404" s="95" t="s">
        <v>1578</v>
      </c>
      <c r="B404" s="96" t="s">
        <v>2293</v>
      </c>
      <c r="C404" s="97">
        <v>353600</v>
      </c>
      <c r="D404" s="97">
        <f t="shared" si="24"/>
        <v>197200</v>
      </c>
      <c r="E404" s="78"/>
      <c r="F404" s="97">
        <v>197200</v>
      </c>
      <c r="H404" s="95" t="s">
        <v>1714</v>
      </c>
      <c r="I404" s="96" t="s">
        <v>2133</v>
      </c>
      <c r="J404" s="97">
        <v>380285</v>
      </c>
      <c r="K404" s="46">
        <f t="shared" si="25"/>
        <v>619411</v>
      </c>
      <c r="L404" s="97">
        <v>42000</v>
      </c>
      <c r="M404" s="97">
        <v>577411</v>
      </c>
      <c r="O404" s="95" t="s">
        <v>1463</v>
      </c>
      <c r="P404" s="96" t="s">
        <v>2067</v>
      </c>
      <c r="Q404" s="97">
        <v>2549285</v>
      </c>
      <c r="R404" s="97">
        <f t="shared" si="26"/>
        <v>1200185</v>
      </c>
      <c r="S404" s="97">
        <v>375035</v>
      </c>
      <c r="T404" s="97">
        <v>825150</v>
      </c>
      <c r="V404" s="95" t="s">
        <v>1484</v>
      </c>
      <c r="W404" s="96" t="s">
        <v>2073</v>
      </c>
      <c r="X404" s="78"/>
      <c r="Y404" s="46">
        <f t="shared" si="27"/>
        <v>1129793</v>
      </c>
      <c r="Z404" s="78"/>
      <c r="AA404" s="97">
        <v>1129793</v>
      </c>
    </row>
    <row r="405" spans="1:27" ht="15">
      <c r="A405" s="95" t="s">
        <v>1581</v>
      </c>
      <c r="B405" s="96" t="s">
        <v>2099</v>
      </c>
      <c r="C405" s="97">
        <v>1346815</v>
      </c>
      <c r="D405" s="97">
        <f t="shared" si="24"/>
        <v>246025</v>
      </c>
      <c r="E405" s="97">
        <v>60250</v>
      </c>
      <c r="F405" s="97">
        <v>185775</v>
      </c>
      <c r="H405" s="95" t="s">
        <v>1717</v>
      </c>
      <c r="I405" s="96" t="s">
        <v>2134</v>
      </c>
      <c r="J405" s="78"/>
      <c r="K405" s="46">
        <f t="shared" si="25"/>
        <v>1899968</v>
      </c>
      <c r="L405" s="78"/>
      <c r="M405" s="97">
        <v>1899968</v>
      </c>
      <c r="O405" s="95" t="s">
        <v>1466</v>
      </c>
      <c r="P405" s="96" t="s">
        <v>2068</v>
      </c>
      <c r="Q405" s="97">
        <v>18448798</v>
      </c>
      <c r="R405" s="97">
        <f t="shared" si="26"/>
        <v>5798329</v>
      </c>
      <c r="S405" s="97">
        <v>352300</v>
      </c>
      <c r="T405" s="97">
        <v>5446029</v>
      </c>
      <c r="V405" s="95" t="s">
        <v>1487</v>
      </c>
      <c r="W405" s="96" t="s">
        <v>2074</v>
      </c>
      <c r="X405" s="97">
        <v>327083</v>
      </c>
      <c r="Y405" s="46">
        <f t="shared" si="27"/>
        <v>2008468</v>
      </c>
      <c r="Z405" s="78"/>
      <c r="AA405" s="97">
        <v>2008468</v>
      </c>
    </row>
    <row r="406" spans="1:27" ht="15">
      <c r="A406" s="95" t="s">
        <v>1584</v>
      </c>
      <c r="B406" s="96" t="s">
        <v>2100</v>
      </c>
      <c r="C406" s="97">
        <v>29100</v>
      </c>
      <c r="D406" s="97">
        <f t="shared" si="24"/>
        <v>26251</v>
      </c>
      <c r="E406" s="97">
        <v>4300</v>
      </c>
      <c r="F406" s="97">
        <v>21951</v>
      </c>
      <c r="H406" s="95" t="s">
        <v>1720</v>
      </c>
      <c r="I406" s="96" t="s">
        <v>2292</v>
      </c>
      <c r="J406" s="78"/>
      <c r="K406" s="46">
        <f t="shared" si="25"/>
        <v>17700</v>
      </c>
      <c r="L406" s="78"/>
      <c r="M406" s="97">
        <v>17700</v>
      </c>
      <c r="O406" s="95" t="s">
        <v>1469</v>
      </c>
      <c r="P406" s="96" t="s">
        <v>2069</v>
      </c>
      <c r="Q406" s="97">
        <v>228700</v>
      </c>
      <c r="R406" s="97">
        <f t="shared" si="26"/>
        <v>314252</v>
      </c>
      <c r="S406" s="97">
        <v>50500</v>
      </c>
      <c r="T406" s="97">
        <v>263752</v>
      </c>
      <c r="V406" s="95" t="s">
        <v>1490</v>
      </c>
      <c r="W406" s="96" t="s">
        <v>2075</v>
      </c>
      <c r="X406" s="97">
        <v>220371</v>
      </c>
      <c r="Y406" s="46">
        <f t="shared" si="27"/>
        <v>12653649</v>
      </c>
      <c r="Z406" s="97">
        <v>940175</v>
      </c>
      <c r="AA406" s="97">
        <v>11713474</v>
      </c>
    </row>
    <row r="407" spans="1:27" ht="15">
      <c r="A407" s="95" t="s">
        <v>1587</v>
      </c>
      <c r="B407" s="96" t="s">
        <v>2101</v>
      </c>
      <c r="C407" s="78"/>
      <c r="D407" s="97">
        <f t="shared" si="24"/>
        <v>35765</v>
      </c>
      <c r="E407" s="78"/>
      <c r="F407" s="97">
        <v>35765</v>
      </c>
      <c r="H407" s="95" t="s">
        <v>1723</v>
      </c>
      <c r="I407" s="96" t="s">
        <v>1919</v>
      </c>
      <c r="J407" s="97">
        <v>5399283</v>
      </c>
      <c r="K407" s="46">
        <f t="shared" si="25"/>
        <v>10777343</v>
      </c>
      <c r="L407" s="97">
        <v>8000000</v>
      </c>
      <c r="M407" s="97">
        <v>2777343</v>
      </c>
      <c r="O407" s="95" t="s">
        <v>1472</v>
      </c>
      <c r="P407" s="96" t="s">
        <v>1119</v>
      </c>
      <c r="Q407" s="97">
        <v>4834605</v>
      </c>
      <c r="R407" s="97">
        <f t="shared" si="26"/>
        <v>11565338</v>
      </c>
      <c r="S407" s="97">
        <v>1547608</v>
      </c>
      <c r="T407" s="97">
        <v>10017730</v>
      </c>
      <c r="V407" s="95" t="s">
        <v>1493</v>
      </c>
      <c r="W407" s="96" t="s">
        <v>2076</v>
      </c>
      <c r="X407" s="97">
        <v>861505</v>
      </c>
      <c r="Y407" s="46">
        <f t="shared" si="27"/>
        <v>5814091</v>
      </c>
      <c r="Z407" s="97">
        <v>1733650</v>
      </c>
      <c r="AA407" s="97">
        <v>4080441</v>
      </c>
    </row>
    <row r="408" spans="1:27" ht="15">
      <c r="A408" s="95" t="s">
        <v>1590</v>
      </c>
      <c r="B408" s="96" t="s">
        <v>2102</v>
      </c>
      <c r="C408" s="97">
        <v>3209302</v>
      </c>
      <c r="D408" s="97">
        <f t="shared" si="24"/>
        <v>1277762</v>
      </c>
      <c r="E408" s="97">
        <v>271200</v>
      </c>
      <c r="F408" s="97">
        <v>1006562</v>
      </c>
      <c r="H408" s="95" t="s">
        <v>1725</v>
      </c>
      <c r="I408" s="96" t="s">
        <v>2135</v>
      </c>
      <c r="J408" s="78"/>
      <c r="K408" s="46">
        <f t="shared" si="25"/>
        <v>71500</v>
      </c>
      <c r="L408" s="78"/>
      <c r="M408" s="97">
        <v>71500</v>
      </c>
      <c r="O408" s="95" t="s">
        <v>1475</v>
      </c>
      <c r="P408" s="96" t="s">
        <v>2070</v>
      </c>
      <c r="Q408" s="97">
        <v>248000</v>
      </c>
      <c r="R408" s="97">
        <f t="shared" si="26"/>
        <v>6341589</v>
      </c>
      <c r="S408" s="97">
        <v>2238250</v>
      </c>
      <c r="T408" s="97">
        <v>4103339</v>
      </c>
      <c r="V408" s="95" t="s">
        <v>1499</v>
      </c>
      <c r="W408" s="96" t="s">
        <v>1813</v>
      </c>
      <c r="X408" s="97">
        <v>17876237</v>
      </c>
      <c r="Y408" s="46">
        <f t="shared" si="27"/>
        <v>480184</v>
      </c>
      <c r="Z408" s="78"/>
      <c r="AA408" s="97">
        <v>480184</v>
      </c>
    </row>
    <row r="409" spans="1:27" ht="15">
      <c r="A409" s="95" t="s">
        <v>1593</v>
      </c>
      <c r="B409" s="96" t="s">
        <v>2103</v>
      </c>
      <c r="C409" s="97">
        <v>876156</v>
      </c>
      <c r="D409" s="97">
        <f t="shared" si="24"/>
        <v>427294</v>
      </c>
      <c r="E409" s="97">
        <v>262800</v>
      </c>
      <c r="F409" s="97">
        <v>164494</v>
      </c>
      <c r="H409" s="95" t="s">
        <v>15</v>
      </c>
      <c r="I409" s="96" t="s">
        <v>2136</v>
      </c>
      <c r="J409" s="78"/>
      <c r="K409" s="46">
        <f t="shared" si="25"/>
        <v>602961</v>
      </c>
      <c r="L409" s="78"/>
      <c r="M409" s="97">
        <v>602961</v>
      </c>
      <c r="O409" s="95" t="s">
        <v>1478</v>
      </c>
      <c r="P409" s="96" t="s">
        <v>2071</v>
      </c>
      <c r="Q409" s="97">
        <v>1150351</v>
      </c>
      <c r="R409" s="97">
        <f t="shared" si="26"/>
        <v>9282848</v>
      </c>
      <c r="S409" s="97">
        <v>5342358</v>
      </c>
      <c r="T409" s="97">
        <v>3940490</v>
      </c>
      <c r="V409" s="95" t="s">
        <v>1501</v>
      </c>
      <c r="W409" s="96" t="s">
        <v>2077</v>
      </c>
      <c r="X409" s="97">
        <v>475000</v>
      </c>
      <c r="Y409" s="46">
        <f t="shared" si="27"/>
        <v>2731231</v>
      </c>
      <c r="Z409" s="97">
        <v>1931136</v>
      </c>
      <c r="AA409" s="97">
        <v>800095</v>
      </c>
    </row>
    <row r="410" spans="1:27" ht="15">
      <c r="A410" s="95" t="s">
        <v>1596</v>
      </c>
      <c r="B410" s="96" t="s">
        <v>2200</v>
      </c>
      <c r="C410" s="97">
        <v>698500</v>
      </c>
      <c r="D410" s="97">
        <f t="shared" si="24"/>
        <v>439025</v>
      </c>
      <c r="E410" s="97">
        <v>277899</v>
      </c>
      <c r="F410" s="97">
        <v>161126</v>
      </c>
      <c r="H410" s="95" t="s">
        <v>18</v>
      </c>
      <c r="I410" s="96" t="s">
        <v>2137</v>
      </c>
      <c r="J410" s="78"/>
      <c r="K410" s="46">
        <f t="shared" si="25"/>
        <v>35580</v>
      </c>
      <c r="L410" s="78"/>
      <c r="M410" s="97">
        <v>35580</v>
      </c>
      <c r="O410" s="95" t="s">
        <v>1481</v>
      </c>
      <c r="P410" s="96" t="s">
        <v>2072</v>
      </c>
      <c r="Q410" s="97">
        <v>5355636</v>
      </c>
      <c r="R410" s="97">
        <f t="shared" si="26"/>
        <v>8968277</v>
      </c>
      <c r="S410" s="97">
        <v>1477272</v>
      </c>
      <c r="T410" s="97">
        <v>7491005</v>
      </c>
      <c r="V410" s="95" t="s">
        <v>1505</v>
      </c>
      <c r="W410" s="96" t="s">
        <v>2078</v>
      </c>
      <c r="X410" s="97">
        <v>451400</v>
      </c>
      <c r="Y410" s="46">
        <f t="shared" si="27"/>
        <v>717125</v>
      </c>
      <c r="Z410" s="97">
        <v>104975</v>
      </c>
      <c r="AA410" s="97">
        <v>612150</v>
      </c>
    </row>
    <row r="411" spans="1:27" ht="15">
      <c r="A411" s="95" t="s">
        <v>1599</v>
      </c>
      <c r="B411" s="96" t="s">
        <v>2104</v>
      </c>
      <c r="C411" s="97">
        <v>2435097</v>
      </c>
      <c r="D411" s="97">
        <f t="shared" si="24"/>
        <v>446455</v>
      </c>
      <c r="E411" s="97">
        <v>31350</v>
      </c>
      <c r="F411" s="97">
        <v>415105</v>
      </c>
      <c r="H411" s="95" t="s">
        <v>21</v>
      </c>
      <c r="I411" s="96" t="s">
        <v>2241</v>
      </c>
      <c r="J411" s="78"/>
      <c r="K411" s="46">
        <f t="shared" si="25"/>
        <v>4678</v>
      </c>
      <c r="L411" s="78"/>
      <c r="M411" s="97">
        <v>4678</v>
      </c>
      <c r="O411" s="95" t="s">
        <v>1484</v>
      </c>
      <c r="P411" s="96" t="s">
        <v>2073</v>
      </c>
      <c r="Q411" s="78"/>
      <c r="R411" s="97">
        <f t="shared" si="26"/>
        <v>1035862</v>
      </c>
      <c r="S411" s="97">
        <v>413965</v>
      </c>
      <c r="T411" s="97">
        <v>621897</v>
      </c>
      <c r="V411" s="95" t="s">
        <v>1508</v>
      </c>
      <c r="W411" s="96" t="s">
        <v>2079</v>
      </c>
      <c r="X411" s="97">
        <v>46600</v>
      </c>
      <c r="Y411" s="46">
        <f t="shared" si="27"/>
        <v>399452</v>
      </c>
      <c r="Z411" s="78"/>
      <c r="AA411" s="97">
        <v>399452</v>
      </c>
    </row>
    <row r="412" spans="1:27" ht="15">
      <c r="A412" s="95" t="s">
        <v>1603</v>
      </c>
      <c r="B412" s="96" t="s">
        <v>2105</v>
      </c>
      <c r="C412" s="97">
        <v>400</v>
      </c>
      <c r="D412" s="97">
        <f t="shared" si="24"/>
        <v>49469</v>
      </c>
      <c r="E412" s="78"/>
      <c r="F412" s="97">
        <v>49469</v>
      </c>
      <c r="H412" s="95" t="s">
        <v>24</v>
      </c>
      <c r="I412" s="96" t="s">
        <v>2138</v>
      </c>
      <c r="J412" s="97">
        <v>1307780</v>
      </c>
      <c r="K412" s="46">
        <f t="shared" si="25"/>
        <v>247140</v>
      </c>
      <c r="L412" s="78"/>
      <c r="M412" s="97">
        <v>247140</v>
      </c>
      <c r="O412" s="95" t="s">
        <v>1487</v>
      </c>
      <c r="P412" s="96" t="s">
        <v>2074</v>
      </c>
      <c r="Q412" s="97">
        <v>178800</v>
      </c>
      <c r="R412" s="97">
        <f t="shared" si="26"/>
        <v>1890434</v>
      </c>
      <c r="S412" s="97">
        <v>511500</v>
      </c>
      <c r="T412" s="97">
        <v>1378934</v>
      </c>
      <c r="V412" s="95" t="s">
        <v>1511</v>
      </c>
      <c r="W412" s="96" t="s">
        <v>2080</v>
      </c>
      <c r="X412" s="97">
        <v>1073000</v>
      </c>
      <c r="Y412" s="46">
        <f t="shared" si="27"/>
        <v>1260614</v>
      </c>
      <c r="Z412" s="97">
        <v>749845</v>
      </c>
      <c r="AA412" s="97">
        <v>510769</v>
      </c>
    </row>
    <row r="413" spans="1:27" ht="15">
      <c r="A413" s="95" t="s">
        <v>1606</v>
      </c>
      <c r="B413" s="96" t="s">
        <v>2106</v>
      </c>
      <c r="C413" s="97">
        <v>735001</v>
      </c>
      <c r="D413" s="97">
        <f t="shared" si="24"/>
        <v>1811224</v>
      </c>
      <c r="E413" s="97">
        <v>769308</v>
      </c>
      <c r="F413" s="97">
        <v>1041916</v>
      </c>
      <c r="H413" s="95" t="s">
        <v>32</v>
      </c>
      <c r="I413" s="96" t="s">
        <v>2140</v>
      </c>
      <c r="J413" s="78"/>
      <c r="K413" s="46">
        <f t="shared" si="25"/>
        <v>147951</v>
      </c>
      <c r="L413" s="78"/>
      <c r="M413" s="97">
        <v>147951</v>
      </c>
      <c r="O413" s="95" t="s">
        <v>1490</v>
      </c>
      <c r="P413" s="96" t="s">
        <v>2075</v>
      </c>
      <c r="Q413" s="97">
        <v>11540390</v>
      </c>
      <c r="R413" s="97">
        <f t="shared" si="26"/>
        <v>28401237</v>
      </c>
      <c r="S413" s="97">
        <v>17481360</v>
      </c>
      <c r="T413" s="97">
        <v>10919877</v>
      </c>
      <c r="V413" s="95" t="s">
        <v>1514</v>
      </c>
      <c r="W413" s="96" t="s">
        <v>2081</v>
      </c>
      <c r="X413" s="97">
        <v>419201</v>
      </c>
      <c r="Y413" s="46">
        <f t="shared" si="27"/>
        <v>345535</v>
      </c>
      <c r="Z413" s="97">
        <v>234650</v>
      </c>
      <c r="AA413" s="97">
        <v>110885</v>
      </c>
    </row>
    <row r="414" spans="1:27" ht="15">
      <c r="A414" s="95" t="s">
        <v>1612</v>
      </c>
      <c r="B414" s="96" t="s">
        <v>2289</v>
      </c>
      <c r="C414" s="78"/>
      <c r="D414" s="97">
        <f t="shared" si="24"/>
        <v>582715</v>
      </c>
      <c r="E414" s="97">
        <v>94300</v>
      </c>
      <c r="F414" s="97">
        <v>488415</v>
      </c>
      <c r="H414" s="95" t="s">
        <v>35</v>
      </c>
      <c r="I414" s="96" t="s">
        <v>2141</v>
      </c>
      <c r="J414" s="78"/>
      <c r="K414" s="46">
        <f t="shared" si="25"/>
        <v>11200</v>
      </c>
      <c r="L414" s="78"/>
      <c r="M414" s="97">
        <v>11200</v>
      </c>
      <c r="O414" s="95" t="s">
        <v>1493</v>
      </c>
      <c r="P414" s="96" t="s">
        <v>2076</v>
      </c>
      <c r="Q414" s="97">
        <v>23353085</v>
      </c>
      <c r="R414" s="97">
        <f t="shared" si="26"/>
        <v>8240110</v>
      </c>
      <c r="S414" s="97">
        <v>1570145</v>
      </c>
      <c r="T414" s="97">
        <v>6669965</v>
      </c>
      <c r="V414" s="95" t="s">
        <v>1517</v>
      </c>
      <c r="W414" s="96" t="s">
        <v>2082</v>
      </c>
      <c r="X414" s="97">
        <v>5411407</v>
      </c>
      <c r="Y414" s="46">
        <f t="shared" si="27"/>
        <v>1842869</v>
      </c>
      <c r="Z414" s="97">
        <v>152750</v>
      </c>
      <c r="AA414" s="97">
        <v>1690119</v>
      </c>
    </row>
    <row r="415" spans="1:27" ht="15">
      <c r="A415" s="95" t="s">
        <v>1615</v>
      </c>
      <c r="B415" s="96" t="s">
        <v>2107</v>
      </c>
      <c r="C415" s="97">
        <v>305500</v>
      </c>
      <c r="D415" s="97">
        <f t="shared" si="24"/>
        <v>1953196</v>
      </c>
      <c r="E415" s="97">
        <v>27050</v>
      </c>
      <c r="F415" s="97">
        <v>1926146</v>
      </c>
      <c r="H415" s="95" t="s">
        <v>38</v>
      </c>
      <c r="I415" s="96" t="s">
        <v>2142</v>
      </c>
      <c r="J415" s="78"/>
      <c r="K415" s="46">
        <f t="shared" si="25"/>
        <v>1039694</v>
      </c>
      <c r="L415" s="78"/>
      <c r="M415" s="97">
        <v>1039694</v>
      </c>
      <c r="O415" s="95" t="s">
        <v>1496</v>
      </c>
      <c r="P415" s="96" t="s">
        <v>2237</v>
      </c>
      <c r="Q415" s="78"/>
      <c r="R415" s="97">
        <f t="shared" si="26"/>
        <v>185241</v>
      </c>
      <c r="S415" s="78"/>
      <c r="T415" s="97">
        <v>185241</v>
      </c>
      <c r="V415" s="95" t="s">
        <v>1520</v>
      </c>
      <c r="W415" s="96" t="s">
        <v>2083</v>
      </c>
      <c r="X415" s="97">
        <v>5517220</v>
      </c>
      <c r="Y415" s="46">
        <f t="shared" si="27"/>
        <v>23092411</v>
      </c>
      <c r="Z415" s="97">
        <v>1380926</v>
      </c>
      <c r="AA415" s="97">
        <v>21711485</v>
      </c>
    </row>
    <row r="416" spans="1:27" ht="15">
      <c r="A416" s="95" t="s">
        <v>1618</v>
      </c>
      <c r="B416" s="96" t="s">
        <v>2108</v>
      </c>
      <c r="C416" s="78"/>
      <c r="D416" s="97">
        <f t="shared" si="24"/>
        <v>482321</v>
      </c>
      <c r="E416" s="97">
        <v>65000</v>
      </c>
      <c r="F416" s="97">
        <v>417321</v>
      </c>
      <c r="H416" s="95" t="s">
        <v>43</v>
      </c>
      <c r="I416" s="96" t="s">
        <v>2144</v>
      </c>
      <c r="J416" s="97">
        <v>20000</v>
      </c>
      <c r="K416" s="46">
        <f t="shared" si="25"/>
        <v>970003</v>
      </c>
      <c r="L416" s="97">
        <v>202800</v>
      </c>
      <c r="M416" s="97">
        <v>767203</v>
      </c>
      <c r="O416" s="95" t="s">
        <v>1499</v>
      </c>
      <c r="P416" s="96" t="s">
        <v>1813</v>
      </c>
      <c r="Q416" s="97">
        <v>495950</v>
      </c>
      <c r="R416" s="97">
        <f t="shared" si="26"/>
        <v>7948346</v>
      </c>
      <c r="S416" s="97">
        <v>974903</v>
      </c>
      <c r="T416" s="97">
        <v>6973443</v>
      </c>
      <c r="V416" s="95" t="s">
        <v>1523</v>
      </c>
      <c r="W416" s="96" t="s">
        <v>2084</v>
      </c>
      <c r="X416" s="97">
        <v>30198780</v>
      </c>
      <c r="Y416" s="46">
        <f t="shared" si="27"/>
        <v>35541565</v>
      </c>
      <c r="Z416" s="78"/>
      <c r="AA416" s="97">
        <v>35541565</v>
      </c>
    </row>
    <row r="417" spans="1:27" ht="15">
      <c r="A417" s="95" t="s">
        <v>1621</v>
      </c>
      <c r="B417" s="96" t="s">
        <v>2109</v>
      </c>
      <c r="C417" s="78"/>
      <c r="D417" s="97">
        <f t="shared" si="24"/>
        <v>3800</v>
      </c>
      <c r="E417" s="78"/>
      <c r="F417" s="97">
        <v>3800</v>
      </c>
      <c r="H417" s="95" t="s">
        <v>46</v>
      </c>
      <c r="I417" s="96" t="s">
        <v>2145</v>
      </c>
      <c r="J417" s="97">
        <v>301665</v>
      </c>
      <c r="K417" s="46">
        <f t="shared" si="25"/>
        <v>295685</v>
      </c>
      <c r="L417" s="78"/>
      <c r="M417" s="97">
        <v>295685</v>
      </c>
      <c r="O417" s="95" t="s">
        <v>1501</v>
      </c>
      <c r="P417" s="96" t="s">
        <v>2077</v>
      </c>
      <c r="Q417" s="97">
        <v>5462540</v>
      </c>
      <c r="R417" s="97">
        <f t="shared" si="26"/>
        <v>2158420</v>
      </c>
      <c r="S417" s="97">
        <v>393000</v>
      </c>
      <c r="T417" s="97">
        <v>1765420</v>
      </c>
      <c r="V417" s="95" t="s">
        <v>1525</v>
      </c>
      <c r="W417" s="96" t="s">
        <v>2085</v>
      </c>
      <c r="X417" s="97">
        <v>30400</v>
      </c>
      <c r="Y417" s="46">
        <f t="shared" si="27"/>
        <v>162062</v>
      </c>
      <c r="Z417" s="78"/>
      <c r="AA417" s="97">
        <v>162062</v>
      </c>
    </row>
    <row r="418" spans="1:27" ht="15">
      <c r="A418" s="95" t="s">
        <v>1624</v>
      </c>
      <c r="B418" s="96" t="s">
        <v>2238</v>
      </c>
      <c r="C418" s="78"/>
      <c r="D418" s="97">
        <f t="shared" si="24"/>
        <v>1311062</v>
      </c>
      <c r="E418" s="97">
        <v>83500</v>
      </c>
      <c r="F418" s="97">
        <v>1227562</v>
      </c>
      <c r="H418" s="95" t="s">
        <v>53</v>
      </c>
      <c r="I418" s="96" t="s">
        <v>2146</v>
      </c>
      <c r="J418" s="78"/>
      <c r="K418" s="46">
        <f t="shared" si="25"/>
        <v>36128</v>
      </c>
      <c r="L418" s="78"/>
      <c r="M418" s="97">
        <v>36128</v>
      </c>
      <c r="O418" s="95" t="s">
        <v>1505</v>
      </c>
      <c r="P418" s="96" t="s">
        <v>2078</v>
      </c>
      <c r="Q418" s="97">
        <v>3046503</v>
      </c>
      <c r="R418" s="97">
        <f t="shared" si="26"/>
        <v>2419729</v>
      </c>
      <c r="S418" s="97">
        <v>1657085</v>
      </c>
      <c r="T418" s="97">
        <v>762644</v>
      </c>
      <c r="V418" s="95" t="s">
        <v>1528</v>
      </c>
      <c r="W418" s="96" t="s">
        <v>2086</v>
      </c>
      <c r="X418" s="78"/>
      <c r="Y418" s="46">
        <f t="shared" si="27"/>
        <v>634400</v>
      </c>
      <c r="Z418" s="97">
        <v>296100</v>
      </c>
      <c r="AA418" s="97">
        <v>338300</v>
      </c>
    </row>
    <row r="419" spans="1:27" ht="15">
      <c r="A419" s="95" t="s">
        <v>1627</v>
      </c>
      <c r="B419" s="96" t="s">
        <v>2110</v>
      </c>
      <c r="C419" s="78"/>
      <c r="D419" s="97">
        <f t="shared" si="24"/>
        <v>468832</v>
      </c>
      <c r="E419" s="78"/>
      <c r="F419" s="97">
        <v>468832</v>
      </c>
      <c r="H419" s="95" t="s">
        <v>59</v>
      </c>
      <c r="I419" s="96" t="s">
        <v>2147</v>
      </c>
      <c r="J419" s="78"/>
      <c r="K419" s="46">
        <f t="shared" si="25"/>
        <v>125905</v>
      </c>
      <c r="L419" s="78"/>
      <c r="M419" s="97">
        <v>125905</v>
      </c>
      <c r="O419" s="95" t="s">
        <v>1508</v>
      </c>
      <c r="P419" s="96" t="s">
        <v>2079</v>
      </c>
      <c r="Q419" s="97">
        <v>3259300</v>
      </c>
      <c r="R419" s="97">
        <f t="shared" si="26"/>
        <v>4122471</v>
      </c>
      <c r="S419" s="97">
        <v>1132700</v>
      </c>
      <c r="T419" s="97">
        <v>2989771</v>
      </c>
      <c r="V419" s="95" t="s">
        <v>1531</v>
      </c>
      <c r="W419" s="96" t="s">
        <v>2087</v>
      </c>
      <c r="X419" s="97">
        <v>3750</v>
      </c>
      <c r="Y419" s="46">
        <f t="shared" si="27"/>
        <v>63350</v>
      </c>
      <c r="Z419" s="78"/>
      <c r="AA419" s="97">
        <v>63350</v>
      </c>
    </row>
    <row r="420" spans="1:27" ht="15">
      <c r="A420" s="95" t="s">
        <v>1633</v>
      </c>
      <c r="B420" s="96" t="s">
        <v>2111</v>
      </c>
      <c r="C420" s="97">
        <v>650</v>
      </c>
      <c r="D420" s="97">
        <f t="shared" si="24"/>
        <v>391783</v>
      </c>
      <c r="E420" s="78"/>
      <c r="F420" s="97">
        <v>391783</v>
      </c>
      <c r="H420" s="95" t="s">
        <v>62</v>
      </c>
      <c r="I420" s="96" t="s">
        <v>2148</v>
      </c>
      <c r="J420" s="97">
        <v>147300</v>
      </c>
      <c r="K420" s="46">
        <f t="shared" si="25"/>
        <v>158426</v>
      </c>
      <c r="L420" s="97">
        <v>67300</v>
      </c>
      <c r="M420" s="97">
        <v>91126</v>
      </c>
      <c r="O420" s="95" t="s">
        <v>1511</v>
      </c>
      <c r="P420" s="96" t="s">
        <v>2080</v>
      </c>
      <c r="Q420" s="97">
        <v>7927554</v>
      </c>
      <c r="R420" s="97">
        <f t="shared" si="26"/>
        <v>5779871</v>
      </c>
      <c r="S420" s="97">
        <v>4410883</v>
      </c>
      <c r="T420" s="97">
        <v>1368988</v>
      </c>
      <c r="V420" s="95" t="s">
        <v>1534</v>
      </c>
      <c r="W420" s="96" t="s">
        <v>2088</v>
      </c>
      <c r="X420" s="97">
        <v>57646834</v>
      </c>
      <c r="Y420" s="46">
        <f t="shared" si="27"/>
        <v>7824891</v>
      </c>
      <c r="Z420" s="97">
        <v>346103</v>
      </c>
      <c r="AA420" s="97">
        <v>7478788</v>
      </c>
    </row>
    <row r="421" spans="1:27" ht="15">
      <c r="A421" s="95" t="s">
        <v>1636</v>
      </c>
      <c r="B421" s="96" t="s">
        <v>2112</v>
      </c>
      <c r="C421" s="78"/>
      <c r="D421" s="97">
        <f t="shared" si="24"/>
        <v>128377</v>
      </c>
      <c r="E421" s="78"/>
      <c r="F421" s="97">
        <v>128377</v>
      </c>
      <c r="H421" s="95" t="s">
        <v>65</v>
      </c>
      <c r="I421" s="96" t="s">
        <v>2149</v>
      </c>
      <c r="J421" s="78"/>
      <c r="K421" s="46">
        <f t="shared" si="25"/>
        <v>146595</v>
      </c>
      <c r="L421" s="97">
        <v>67215</v>
      </c>
      <c r="M421" s="97">
        <v>79380</v>
      </c>
      <c r="O421" s="95" t="s">
        <v>1514</v>
      </c>
      <c r="P421" s="96" t="s">
        <v>2081</v>
      </c>
      <c r="Q421" s="97">
        <v>1138700</v>
      </c>
      <c r="R421" s="97">
        <f t="shared" si="26"/>
        <v>1884275</v>
      </c>
      <c r="S421" s="97">
        <v>244450</v>
      </c>
      <c r="T421" s="97">
        <v>1639825</v>
      </c>
      <c r="V421" s="95" t="s">
        <v>1537</v>
      </c>
      <c r="W421" s="96" t="s">
        <v>2089</v>
      </c>
      <c r="X421" s="97">
        <v>2872186</v>
      </c>
      <c r="Y421" s="46">
        <f t="shared" si="27"/>
        <v>3275886</v>
      </c>
      <c r="Z421" s="97">
        <v>34932</v>
      </c>
      <c r="AA421" s="97">
        <v>3240954</v>
      </c>
    </row>
    <row r="422" spans="1:27" ht="15">
      <c r="A422" s="95" t="s">
        <v>1639</v>
      </c>
      <c r="B422" s="96" t="s">
        <v>2113</v>
      </c>
      <c r="C422" s="78"/>
      <c r="D422" s="97">
        <f t="shared" si="24"/>
        <v>324159</v>
      </c>
      <c r="E422" s="97">
        <v>18250</v>
      </c>
      <c r="F422" s="97">
        <v>305909</v>
      </c>
      <c r="H422" s="95" t="s">
        <v>68</v>
      </c>
      <c r="I422" s="96" t="s">
        <v>2150</v>
      </c>
      <c r="J422" s="78"/>
      <c r="K422" s="46">
        <f t="shared" si="25"/>
        <v>58070</v>
      </c>
      <c r="L422" s="97">
        <v>27800</v>
      </c>
      <c r="M422" s="97">
        <v>30270</v>
      </c>
      <c r="O422" s="95" t="s">
        <v>1517</v>
      </c>
      <c r="P422" s="96" t="s">
        <v>2082</v>
      </c>
      <c r="Q422" s="97">
        <v>13589736</v>
      </c>
      <c r="R422" s="97">
        <f t="shared" si="26"/>
        <v>18256513</v>
      </c>
      <c r="S422" s="97">
        <v>1738687</v>
      </c>
      <c r="T422" s="97">
        <v>16517826</v>
      </c>
      <c r="V422" s="95" t="s">
        <v>1540</v>
      </c>
      <c r="W422" s="96" t="s">
        <v>2090</v>
      </c>
      <c r="X422" s="78"/>
      <c r="Y422" s="46">
        <f t="shared" si="27"/>
        <v>247170</v>
      </c>
      <c r="Z422" s="97">
        <v>4693</v>
      </c>
      <c r="AA422" s="97">
        <v>242477</v>
      </c>
    </row>
    <row r="423" spans="1:27" ht="15">
      <c r="A423" s="95" t="s">
        <v>1642</v>
      </c>
      <c r="B423" s="96" t="s">
        <v>2114</v>
      </c>
      <c r="C423" s="97">
        <v>359801</v>
      </c>
      <c r="D423" s="97">
        <f t="shared" si="24"/>
        <v>1598606</v>
      </c>
      <c r="E423" s="97">
        <v>146401</v>
      </c>
      <c r="F423" s="97">
        <v>1452205</v>
      </c>
      <c r="H423" s="95" t="s">
        <v>71</v>
      </c>
      <c r="I423" s="96" t="s">
        <v>2151</v>
      </c>
      <c r="J423" s="97">
        <v>18500</v>
      </c>
      <c r="K423" s="46">
        <f t="shared" si="25"/>
        <v>23055</v>
      </c>
      <c r="L423" s="78"/>
      <c r="M423" s="97">
        <v>23055</v>
      </c>
      <c r="O423" s="95" t="s">
        <v>1520</v>
      </c>
      <c r="P423" s="96" t="s">
        <v>2083</v>
      </c>
      <c r="Q423" s="97">
        <v>20840885</v>
      </c>
      <c r="R423" s="97">
        <f t="shared" si="26"/>
        <v>20162733</v>
      </c>
      <c r="S423" s="97">
        <v>3970411</v>
      </c>
      <c r="T423" s="97">
        <v>16192322</v>
      </c>
      <c r="V423" s="95" t="s">
        <v>1543</v>
      </c>
      <c r="W423" s="96" t="s">
        <v>2091</v>
      </c>
      <c r="X423" s="97">
        <v>17924333</v>
      </c>
      <c r="Y423" s="46">
        <f t="shared" si="27"/>
        <v>21188945</v>
      </c>
      <c r="Z423" s="97">
        <v>8695026</v>
      </c>
      <c r="AA423" s="97">
        <v>12493919</v>
      </c>
    </row>
    <row r="424" spans="1:27" ht="15">
      <c r="A424" s="95" t="s">
        <v>1645</v>
      </c>
      <c r="B424" s="96" t="s">
        <v>2115</v>
      </c>
      <c r="C424" s="78"/>
      <c r="D424" s="97">
        <f t="shared" si="24"/>
        <v>913625</v>
      </c>
      <c r="E424" s="97">
        <v>197100</v>
      </c>
      <c r="F424" s="97">
        <v>716525</v>
      </c>
      <c r="H424" s="95" t="s">
        <v>74</v>
      </c>
      <c r="I424" s="96" t="s">
        <v>2152</v>
      </c>
      <c r="J424" s="78"/>
      <c r="K424" s="46">
        <f t="shared" si="25"/>
        <v>18510</v>
      </c>
      <c r="L424" s="78"/>
      <c r="M424" s="97">
        <v>18510</v>
      </c>
      <c r="O424" s="95" t="s">
        <v>1523</v>
      </c>
      <c r="P424" s="96" t="s">
        <v>2084</v>
      </c>
      <c r="Q424" s="97">
        <v>57013519</v>
      </c>
      <c r="R424" s="97">
        <f t="shared" si="26"/>
        <v>32163319</v>
      </c>
      <c r="S424" s="97">
        <v>4669911</v>
      </c>
      <c r="T424" s="97">
        <v>27493408</v>
      </c>
      <c r="V424" s="95" t="s">
        <v>1546</v>
      </c>
      <c r="W424" s="96" t="s">
        <v>2092</v>
      </c>
      <c r="X424" s="97">
        <v>35000</v>
      </c>
      <c r="Y424" s="46">
        <f t="shared" si="27"/>
        <v>852226</v>
      </c>
      <c r="Z424" s="97">
        <v>395400</v>
      </c>
      <c r="AA424" s="97">
        <v>456826</v>
      </c>
    </row>
    <row r="425" spans="1:27" ht="15">
      <c r="A425" s="95" t="s">
        <v>1648</v>
      </c>
      <c r="B425" s="96" t="s">
        <v>2339</v>
      </c>
      <c r="C425" s="78"/>
      <c r="D425" s="97">
        <f t="shared" si="24"/>
        <v>51600</v>
      </c>
      <c r="E425" s="78"/>
      <c r="F425" s="97">
        <v>51600</v>
      </c>
      <c r="H425" s="95" t="s">
        <v>77</v>
      </c>
      <c r="I425" s="96" t="s">
        <v>2153</v>
      </c>
      <c r="J425" s="78"/>
      <c r="K425" s="46">
        <f t="shared" si="25"/>
        <v>6909</v>
      </c>
      <c r="L425" s="97">
        <v>1000</v>
      </c>
      <c r="M425" s="97">
        <v>5909</v>
      </c>
      <c r="O425" s="95" t="s">
        <v>1525</v>
      </c>
      <c r="P425" s="96" t="s">
        <v>2085</v>
      </c>
      <c r="Q425" s="97">
        <v>1135600</v>
      </c>
      <c r="R425" s="97">
        <f t="shared" si="26"/>
        <v>696261</v>
      </c>
      <c r="S425" s="97">
        <v>182750</v>
      </c>
      <c r="T425" s="97">
        <v>513511</v>
      </c>
      <c r="V425" s="95" t="s">
        <v>1549</v>
      </c>
      <c r="W425" s="96" t="s">
        <v>2093</v>
      </c>
      <c r="X425" s="97">
        <v>2041270</v>
      </c>
      <c r="Y425" s="46">
        <f t="shared" si="27"/>
        <v>37341776</v>
      </c>
      <c r="Z425" s="97">
        <v>48250</v>
      </c>
      <c r="AA425" s="97">
        <v>37293526</v>
      </c>
    </row>
    <row r="426" spans="1:27" ht="15">
      <c r="A426" s="95" t="s">
        <v>1651</v>
      </c>
      <c r="B426" s="96" t="s">
        <v>2116</v>
      </c>
      <c r="C426" s="97">
        <v>1500</v>
      </c>
      <c r="D426" s="97">
        <f t="shared" si="24"/>
        <v>34580</v>
      </c>
      <c r="E426" s="97">
        <v>10200</v>
      </c>
      <c r="F426" s="97">
        <v>24380</v>
      </c>
      <c r="H426" s="95" t="s">
        <v>80</v>
      </c>
      <c r="I426" s="96" t="s">
        <v>2154</v>
      </c>
      <c r="J426" s="78"/>
      <c r="K426" s="46">
        <f t="shared" si="25"/>
        <v>22052</v>
      </c>
      <c r="L426" s="78"/>
      <c r="M426" s="97">
        <v>22052</v>
      </c>
      <c r="O426" s="95" t="s">
        <v>1528</v>
      </c>
      <c r="P426" s="96" t="s">
        <v>2086</v>
      </c>
      <c r="Q426" s="97">
        <v>6472276</v>
      </c>
      <c r="R426" s="97">
        <f t="shared" si="26"/>
        <v>1486444</v>
      </c>
      <c r="S426" s="97">
        <v>599849</v>
      </c>
      <c r="T426" s="97">
        <v>886595</v>
      </c>
      <c r="V426" s="95" t="s">
        <v>1552</v>
      </c>
      <c r="W426" s="96" t="s">
        <v>2094</v>
      </c>
      <c r="X426" s="97">
        <v>4875000</v>
      </c>
      <c r="Y426" s="46">
        <f t="shared" si="27"/>
        <v>1152500</v>
      </c>
      <c r="Z426" s="97">
        <v>876800</v>
      </c>
      <c r="AA426" s="97">
        <v>275700</v>
      </c>
    </row>
    <row r="427" spans="1:27" ht="15">
      <c r="A427" s="95" t="s">
        <v>1657</v>
      </c>
      <c r="B427" s="96" t="s">
        <v>2118</v>
      </c>
      <c r="C427" s="78"/>
      <c r="D427" s="97">
        <f t="shared" si="24"/>
        <v>9244</v>
      </c>
      <c r="E427" s="78"/>
      <c r="F427" s="97">
        <v>9244</v>
      </c>
      <c r="H427" s="95" t="s">
        <v>83</v>
      </c>
      <c r="I427" s="96" t="s">
        <v>2155</v>
      </c>
      <c r="J427" s="78"/>
      <c r="K427" s="46">
        <f t="shared" si="25"/>
        <v>126153</v>
      </c>
      <c r="L427" s="78"/>
      <c r="M427" s="97">
        <v>126153</v>
      </c>
      <c r="O427" s="95" t="s">
        <v>1531</v>
      </c>
      <c r="P427" s="96" t="s">
        <v>2087</v>
      </c>
      <c r="Q427" s="97">
        <v>178500</v>
      </c>
      <c r="R427" s="97">
        <f t="shared" si="26"/>
        <v>865104</v>
      </c>
      <c r="S427" s="97">
        <v>358760</v>
      </c>
      <c r="T427" s="97">
        <v>506344</v>
      </c>
      <c r="V427" s="95" t="s">
        <v>1555</v>
      </c>
      <c r="W427" s="96" t="s">
        <v>2301</v>
      </c>
      <c r="X427" s="97">
        <v>142724</v>
      </c>
      <c r="Y427" s="46">
        <f t="shared" si="27"/>
        <v>1940009</v>
      </c>
      <c r="Z427" s="97">
        <v>13939</v>
      </c>
      <c r="AA427" s="97">
        <v>1926070</v>
      </c>
    </row>
    <row r="428" spans="1:27" ht="15">
      <c r="A428" s="95" t="s">
        <v>1660</v>
      </c>
      <c r="B428" s="96" t="s">
        <v>2119</v>
      </c>
      <c r="C428" s="97">
        <v>438000</v>
      </c>
      <c r="D428" s="97">
        <f t="shared" si="24"/>
        <v>94470</v>
      </c>
      <c r="E428" s="78"/>
      <c r="F428" s="97">
        <v>94470</v>
      </c>
      <c r="H428" s="95" t="s">
        <v>86</v>
      </c>
      <c r="I428" s="96" t="s">
        <v>2156</v>
      </c>
      <c r="J428" s="97">
        <v>97950</v>
      </c>
      <c r="K428" s="46">
        <f t="shared" si="25"/>
        <v>100666</v>
      </c>
      <c r="L428" s="97">
        <v>32000</v>
      </c>
      <c r="M428" s="97">
        <v>68666</v>
      </c>
      <c r="O428" s="95" t="s">
        <v>1534</v>
      </c>
      <c r="P428" s="96" t="s">
        <v>2088</v>
      </c>
      <c r="Q428" s="97">
        <v>7817225</v>
      </c>
      <c r="R428" s="97">
        <f t="shared" si="26"/>
        <v>13265583</v>
      </c>
      <c r="S428" s="97">
        <v>1365976</v>
      </c>
      <c r="T428" s="97">
        <v>11899607</v>
      </c>
      <c r="V428" s="95" t="s">
        <v>1558</v>
      </c>
      <c r="W428" s="96" t="s">
        <v>2095</v>
      </c>
      <c r="X428" s="97">
        <v>448465</v>
      </c>
      <c r="Y428" s="46">
        <f t="shared" si="27"/>
        <v>522212</v>
      </c>
      <c r="Z428" s="78"/>
      <c r="AA428" s="97">
        <v>522212</v>
      </c>
    </row>
    <row r="429" spans="1:27" ht="15">
      <c r="A429" s="95" t="s">
        <v>1663</v>
      </c>
      <c r="B429" s="96" t="s">
        <v>2120</v>
      </c>
      <c r="C429" s="97">
        <v>32500</v>
      </c>
      <c r="D429" s="97">
        <f t="shared" si="24"/>
        <v>102635</v>
      </c>
      <c r="E429" s="97">
        <v>83225</v>
      </c>
      <c r="F429" s="97">
        <v>19410</v>
      </c>
      <c r="H429" s="95" t="s">
        <v>89</v>
      </c>
      <c r="I429" s="96" t="s">
        <v>2325</v>
      </c>
      <c r="J429" s="78"/>
      <c r="K429" s="46">
        <f t="shared" si="25"/>
        <v>294600</v>
      </c>
      <c r="L429" s="78"/>
      <c r="M429" s="97">
        <v>294600</v>
      </c>
      <c r="O429" s="95" t="s">
        <v>1537</v>
      </c>
      <c r="P429" s="96" t="s">
        <v>2089</v>
      </c>
      <c r="Q429" s="97">
        <v>14539841</v>
      </c>
      <c r="R429" s="97">
        <f t="shared" si="26"/>
        <v>9435878</v>
      </c>
      <c r="S429" s="97">
        <v>1343296</v>
      </c>
      <c r="T429" s="97">
        <v>8092582</v>
      </c>
      <c r="V429" s="95" t="s">
        <v>1561</v>
      </c>
      <c r="W429" s="96" t="s">
        <v>2030</v>
      </c>
      <c r="X429" s="97">
        <v>185651</v>
      </c>
      <c r="Y429" s="46">
        <f t="shared" si="27"/>
        <v>222658</v>
      </c>
      <c r="Z429" s="78"/>
      <c r="AA429" s="97">
        <v>222658</v>
      </c>
    </row>
    <row r="430" spans="1:27" ht="15">
      <c r="A430" s="95" t="s">
        <v>1666</v>
      </c>
      <c r="B430" s="96" t="s">
        <v>2121</v>
      </c>
      <c r="C430" s="97">
        <v>102100</v>
      </c>
      <c r="D430" s="97">
        <f t="shared" si="24"/>
        <v>257330</v>
      </c>
      <c r="E430" s="78"/>
      <c r="F430" s="97">
        <v>257330</v>
      </c>
      <c r="H430" s="95" t="s">
        <v>92</v>
      </c>
      <c r="I430" s="96" t="s">
        <v>2157</v>
      </c>
      <c r="J430" s="97">
        <v>90000</v>
      </c>
      <c r="K430" s="46">
        <f t="shared" si="25"/>
        <v>289214</v>
      </c>
      <c r="L430" s="78"/>
      <c r="M430" s="97">
        <v>289214</v>
      </c>
      <c r="O430" s="95" t="s">
        <v>1540</v>
      </c>
      <c r="P430" s="96" t="s">
        <v>2090</v>
      </c>
      <c r="Q430" s="78"/>
      <c r="R430" s="97">
        <f t="shared" si="26"/>
        <v>257296</v>
      </c>
      <c r="S430" s="78"/>
      <c r="T430" s="97">
        <v>257296</v>
      </c>
      <c r="V430" s="95" t="s">
        <v>1563</v>
      </c>
      <c r="W430" s="96" t="s">
        <v>2096</v>
      </c>
      <c r="X430" s="97">
        <v>16300</v>
      </c>
      <c r="Y430" s="46">
        <f t="shared" si="27"/>
        <v>425</v>
      </c>
      <c r="Z430" s="78"/>
      <c r="AA430" s="97">
        <v>425</v>
      </c>
    </row>
    <row r="431" spans="1:27" ht="15">
      <c r="A431" s="95" t="s">
        <v>1669</v>
      </c>
      <c r="B431" s="96" t="s">
        <v>2122</v>
      </c>
      <c r="C431" s="78"/>
      <c r="D431" s="97">
        <f t="shared" si="24"/>
        <v>30936</v>
      </c>
      <c r="E431" s="78"/>
      <c r="F431" s="97">
        <v>30936</v>
      </c>
      <c r="H431" s="95" t="s">
        <v>98</v>
      </c>
      <c r="I431" s="96" t="s">
        <v>2159</v>
      </c>
      <c r="J431" s="78"/>
      <c r="K431" s="46">
        <f t="shared" si="25"/>
        <v>18050</v>
      </c>
      <c r="L431" s="78"/>
      <c r="M431" s="97">
        <v>18050</v>
      </c>
      <c r="O431" s="95" t="s">
        <v>1543</v>
      </c>
      <c r="P431" s="96" t="s">
        <v>2091</v>
      </c>
      <c r="Q431" s="97">
        <v>69645107</v>
      </c>
      <c r="R431" s="97">
        <f t="shared" si="26"/>
        <v>17270074</v>
      </c>
      <c r="S431" s="97">
        <v>6911771</v>
      </c>
      <c r="T431" s="97">
        <v>10358303</v>
      </c>
      <c r="V431" s="95" t="s">
        <v>1569</v>
      </c>
      <c r="W431" s="96" t="s">
        <v>2097</v>
      </c>
      <c r="X431" s="97">
        <v>1010662</v>
      </c>
      <c r="Y431" s="46">
        <f t="shared" si="27"/>
        <v>673635</v>
      </c>
      <c r="Z431" s="97">
        <v>35000</v>
      </c>
      <c r="AA431" s="97">
        <v>638635</v>
      </c>
    </row>
    <row r="432" spans="1:27" ht="15">
      <c r="A432" s="95" t="s">
        <v>1672</v>
      </c>
      <c r="B432" s="96" t="s">
        <v>2123</v>
      </c>
      <c r="C432" s="78"/>
      <c r="D432" s="97">
        <f t="shared" si="24"/>
        <v>318776</v>
      </c>
      <c r="E432" s="78"/>
      <c r="F432" s="97">
        <v>318776</v>
      </c>
      <c r="H432" s="95" t="s">
        <v>101</v>
      </c>
      <c r="I432" s="96" t="s">
        <v>2239</v>
      </c>
      <c r="J432" s="97">
        <v>20000</v>
      </c>
      <c r="K432" s="46">
        <f t="shared" si="25"/>
        <v>295750</v>
      </c>
      <c r="L432" s="78"/>
      <c r="M432" s="97">
        <v>295750</v>
      </c>
      <c r="O432" s="95" t="s">
        <v>1546</v>
      </c>
      <c r="P432" s="96" t="s">
        <v>2092</v>
      </c>
      <c r="Q432" s="97">
        <v>9795806</v>
      </c>
      <c r="R432" s="97">
        <f t="shared" si="26"/>
        <v>2233343</v>
      </c>
      <c r="S432" s="97">
        <v>981855</v>
      </c>
      <c r="T432" s="97">
        <v>1251488</v>
      </c>
      <c r="V432" s="95" t="s">
        <v>1572</v>
      </c>
      <c r="W432" s="96" t="s">
        <v>2098</v>
      </c>
      <c r="X432" s="97">
        <v>895221</v>
      </c>
      <c r="Y432" s="46">
        <f t="shared" si="27"/>
        <v>3006453</v>
      </c>
      <c r="Z432" s="97">
        <v>44601</v>
      </c>
      <c r="AA432" s="97">
        <v>2961852</v>
      </c>
    </row>
    <row r="433" spans="1:27" ht="15">
      <c r="A433" s="95" t="s">
        <v>1675</v>
      </c>
      <c r="B433" s="96" t="s">
        <v>2124</v>
      </c>
      <c r="C433" s="97">
        <v>282100</v>
      </c>
      <c r="D433" s="97">
        <f t="shared" si="24"/>
        <v>169359</v>
      </c>
      <c r="E433" s="97">
        <v>83900</v>
      </c>
      <c r="F433" s="97">
        <v>85459</v>
      </c>
      <c r="H433" s="95" t="s">
        <v>104</v>
      </c>
      <c r="I433" s="96" t="s">
        <v>2160</v>
      </c>
      <c r="J433" s="78"/>
      <c r="K433" s="46">
        <f t="shared" si="25"/>
        <v>57400</v>
      </c>
      <c r="L433" s="78"/>
      <c r="M433" s="97">
        <v>57400</v>
      </c>
      <c r="O433" s="95" t="s">
        <v>1549</v>
      </c>
      <c r="P433" s="96" t="s">
        <v>2093</v>
      </c>
      <c r="Q433" s="97">
        <v>4779684</v>
      </c>
      <c r="R433" s="97">
        <f t="shared" si="26"/>
        <v>8354315</v>
      </c>
      <c r="S433" s="97">
        <v>685070</v>
      </c>
      <c r="T433" s="97">
        <v>7669245</v>
      </c>
      <c r="V433" s="95" t="s">
        <v>1575</v>
      </c>
      <c r="W433" s="96" t="s">
        <v>1120</v>
      </c>
      <c r="X433" s="78"/>
      <c r="Y433" s="46">
        <f t="shared" si="27"/>
        <v>791656</v>
      </c>
      <c r="Z433" s="97">
        <v>61000</v>
      </c>
      <c r="AA433" s="97">
        <v>730656</v>
      </c>
    </row>
    <row r="434" spans="1:27" ht="15">
      <c r="A434" s="95" t="s">
        <v>1681</v>
      </c>
      <c r="B434" s="96" t="s">
        <v>2126</v>
      </c>
      <c r="C434" s="97">
        <v>6250</v>
      </c>
      <c r="D434" s="97">
        <f t="shared" si="24"/>
        <v>69105</v>
      </c>
      <c r="E434" s="78"/>
      <c r="F434" s="97">
        <v>69105</v>
      </c>
      <c r="H434" s="95" t="s">
        <v>107</v>
      </c>
      <c r="I434" s="96" t="s">
        <v>2161</v>
      </c>
      <c r="J434" s="97">
        <v>20000</v>
      </c>
      <c r="K434" s="46">
        <f t="shared" si="25"/>
        <v>76000</v>
      </c>
      <c r="L434" s="78"/>
      <c r="M434" s="97">
        <v>76000</v>
      </c>
      <c r="O434" s="95" t="s">
        <v>1552</v>
      </c>
      <c r="P434" s="96" t="s">
        <v>2094</v>
      </c>
      <c r="Q434" s="97">
        <v>47293852</v>
      </c>
      <c r="R434" s="97">
        <f t="shared" si="26"/>
        <v>14188746</v>
      </c>
      <c r="S434" s="97">
        <v>3347750</v>
      </c>
      <c r="T434" s="97">
        <v>10840996</v>
      </c>
      <c r="V434" s="95" t="s">
        <v>1578</v>
      </c>
      <c r="W434" s="96" t="s">
        <v>2293</v>
      </c>
      <c r="X434" s="97">
        <v>30000</v>
      </c>
      <c r="Y434" s="46">
        <f t="shared" si="27"/>
        <v>761565</v>
      </c>
      <c r="Z434" s="78"/>
      <c r="AA434" s="97">
        <v>761565</v>
      </c>
    </row>
    <row r="435" spans="1:27" ht="15">
      <c r="A435" s="95" t="s">
        <v>1689</v>
      </c>
      <c r="B435" s="96" t="s">
        <v>2127</v>
      </c>
      <c r="C435" s="78"/>
      <c r="D435" s="97">
        <f t="shared" si="24"/>
        <v>120277</v>
      </c>
      <c r="E435" s="78"/>
      <c r="F435" s="97">
        <v>120277</v>
      </c>
      <c r="H435" s="95" t="s">
        <v>110</v>
      </c>
      <c r="I435" s="96" t="s">
        <v>2162</v>
      </c>
      <c r="J435" s="78"/>
      <c r="K435" s="46">
        <f t="shared" si="25"/>
        <v>301</v>
      </c>
      <c r="L435" s="78"/>
      <c r="M435" s="97">
        <v>301</v>
      </c>
      <c r="O435" s="95" t="s">
        <v>1555</v>
      </c>
      <c r="P435" s="96" t="s">
        <v>2301</v>
      </c>
      <c r="Q435" s="97">
        <v>8239828</v>
      </c>
      <c r="R435" s="97">
        <f t="shared" si="26"/>
        <v>12976790</v>
      </c>
      <c r="S435" s="97">
        <v>401676</v>
      </c>
      <c r="T435" s="97">
        <v>12575114</v>
      </c>
      <c r="V435" s="95" t="s">
        <v>1581</v>
      </c>
      <c r="W435" s="96" t="s">
        <v>2099</v>
      </c>
      <c r="X435" s="97">
        <v>20900</v>
      </c>
      <c r="Y435" s="46">
        <f t="shared" si="27"/>
        <v>251151</v>
      </c>
      <c r="Z435" s="97">
        <v>116500</v>
      </c>
      <c r="AA435" s="97">
        <v>134651</v>
      </c>
    </row>
    <row r="436" spans="1:27" ht="15">
      <c r="A436" s="95" t="s">
        <v>1692</v>
      </c>
      <c r="B436" s="96" t="s">
        <v>2128</v>
      </c>
      <c r="C436" s="97">
        <v>251000</v>
      </c>
      <c r="D436" s="97">
        <f t="shared" si="24"/>
        <v>158304</v>
      </c>
      <c r="E436" s="78"/>
      <c r="F436" s="97">
        <v>158304</v>
      </c>
      <c r="H436" s="95" t="s">
        <v>113</v>
      </c>
      <c r="I436" s="96" t="s">
        <v>2163</v>
      </c>
      <c r="J436" s="97">
        <v>32000</v>
      </c>
      <c r="K436" s="46">
        <f t="shared" si="25"/>
        <v>18904</v>
      </c>
      <c r="L436" s="78"/>
      <c r="M436" s="97">
        <v>18904</v>
      </c>
      <c r="O436" s="95" t="s">
        <v>1558</v>
      </c>
      <c r="P436" s="96" t="s">
        <v>2095</v>
      </c>
      <c r="Q436" s="97">
        <v>22411668</v>
      </c>
      <c r="R436" s="97">
        <f t="shared" si="26"/>
        <v>1395314</v>
      </c>
      <c r="S436" s="97">
        <v>9500</v>
      </c>
      <c r="T436" s="97">
        <v>1385814</v>
      </c>
      <c r="V436" s="95" t="s">
        <v>1584</v>
      </c>
      <c r="W436" s="96" t="s">
        <v>2100</v>
      </c>
      <c r="X436" s="97">
        <v>3715500</v>
      </c>
      <c r="Y436" s="46">
        <f t="shared" si="27"/>
        <v>276015</v>
      </c>
      <c r="Z436" s="78"/>
      <c r="AA436" s="97">
        <v>276015</v>
      </c>
    </row>
    <row r="437" spans="1:27" ht="15">
      <c r="A437" s="95" t="s">
        <v>1695</v>
      </c>
      <c r="B437" s="96" t="s">
        <v>2201</v>
      </c>
      <c r="C437" s="97">
        <v>90000</v>
      </c>
      <c r="D437" s="97">
        <f t="shared" si="24"/>
        <v>69300</v>
      </c>
      <c r="E437" s="97">
        <v>56800</v>
      </c>
      <c r="F437" s="97">
        <v>12500</v>
      </c>
      <c r="H437" s="95" t="s">
        <v>127</v>
      </c>
      <c r="I437" s="96" t="s">
        <v>2164</v>
      </c>
      <c r="J437" s="97">
        <v>83955</v>
      </c>
      <c r="K437" s="46">
        <f t="shared" si="25"/>
        <v>32915</v>
      </c>
      <c r="L437" s="97">
        <v>15000</v>
      </c>
      <c r="M437" s="97">
        <v>17915</v>
      </c>
      <c r="O437" s="95" t="s">
        <v>1561</v>
      </c>
      <c r="P437" s="96" t="s">
        <v>2030</v>
      </c>
      <c r="Q437" s="97">
        <v>1668424</v>
      </c>
      <c r="R437" s="97">
        <f t="shared" si="26"/>
        <v>1825856</v>
      </c>
      <c r="S437" s="97">
        <v>235320</v>
      </c>
      <c r="T437" s="97">
        <v>1590536</v>
      </c>
      <c r="V437" s="95" t="s">
        <v>1587</v>
      </c>
      <c r="W437" s="96" t="s">
        <v>2101</v>
      </c>
      <c r="X437" s="78"/>
      <c r="Y437" s="46">
        <f t="shared" si="27"/>
        <v>15388</v>
      </c>
      <c r="Z437" s="97">
        <v>6165</v>
      </c>
      <c r="AA437" s="97">
        <v>9223</v>
      </c>
    </row>
    <row r="438" spans="1:27" ht="15">
      <c r="A438" s="95" t="s">
        <v>1698</v>
      </c>
      <c r="B438" s="96" t="s">
        <v>2129</v>
      </c>
      <c r="C438" s="78"/>
      <c r="D438" s="97">
        <f t="shared" si="24"/>
        <v>24800</v>
      </c>
      <c r="E438" s="78"/>
      <c r="F438" s="97">
        <v>24800</v>
      </c>
      <c r="H438" s="95" t="s">
        <v>129</v>
      </c>
      <c r="I438" s="96" t="s">
        <v>2165</v>
      </c>
      <c r="J438" s="97">
        <v>232428</v>
      </c>
      <c r="K438" s="46">
        <f t="shared" si="25"/>
        <v>1224955</v>
      </c>
      <c r="L438" s="78"/>
      <c r="M438" s="97">
        <v>1224955</v>
      </c>
      <c r="O438" s="95" t="s">
        <v>1563</v>
      </c>
      <c r="P438" s="96" t="s">
        <v>2096</v>
      </c>
      <c r="Q438" s="97">
        <v>910001</v>
      </c>
      <c r="R438" s="97">
        <f t="shared" si="26"/>
        <v>914498</v>
      </c>
      <c r="S438" s="97">
        <v>421500</v>
      </c>
      <c r="T438" s="97">
        <v>492998</v>
      </c>
      <c r="V438" s="95" t="s">
        <v>1590</v>
      </c>
      <c r="W438" s="96" t="s">
        <v>2102</v>
      </c>
      <c r="X438" s="97">
        <v>2226073</v>
      </c>
      <c r="Y438" s="46">
        <f t="shared" si="27"/>
        <v>13496093</v>
      </c>
      <c r="Z438" s="78"/>
      <c r="AA438" s="97">
        <v>13496093</v>
      </c>
    </row>
    <row r="439" spans="1:27" ht="15">
      <c r="A439" s="95" t="s">
        <v>1702</v>
      </c>
      <c r="B439" s="96" t="s">
        <v>2130</v>
      </c>
      <c r="C439" s="78"/>
      <c r="D439" s="97">
        <f t="shared" si="24"/>
        <v>312567</v>
      </c>
      <c r="E439" s="97">
        <v>1100</v>
      </c>
      <c r="F439" s="97">
        <v>311467</v>
      </c>
      <c r="H439" s="95" t="s">
        <v>133</v>
      </c>
      <c r="I439" s="96" t="s">
        <v>2166</v>
      </c>
      <c r="J439" s="78"/>
      <c r="K439" s="46">
        <f t="shared" si="25"/>
        <v>269564</v>
      </c>
      <c r="L439" s="78"/>
      <c r="M439" s="97">
        <v>269564</v>
      </c>
      <c r="O439" s="95" t="s">
        <v>1566</v>
      </c>
      <c r="P439" s="96" t="s">
        <v>2331</v>
      </c>
      <c r="Q439" s="97">
        <v>302000</v>
      </c>
      <c r="R439" s="97">
        <f t="shared" si="26"/>
        <v>370415</v>
      </c>
      <c r="S439" s="97">
        <v>35000</v>
      </c>
      <c r="T439" s="97">
        <v>335415</v>
      </c>
      <c r="V439" s="95" t="s">
        <v>1593</v>
      </c>
      <c r="W439" s="96" t="s">
        <v>2103</v>
      </c>
      <c r="X439" s="97">
        <v>46550</v>
      </c>
      <c r="Y439" s="46">
        <f t="shared" si="27"/>
        <v>583750</v>
      </c>
      <c r="Z439" s="97">
        <v>478700</v>
      </c>
      <c r="AA439" s="97">
        <v>105050</v>
      </c>
    </row>
    <row r="440" spans="1:27" ht="15">
      <c r="A440" s="95" t="s">
        <v>1705</v>
      </c>
      <c r="B440" s="96" t="s">
        <v>2131</v>
      </c>
      <c r="C440" s="97">
        <v>260500</v>
      </c>
      <c r="D440" s="97">
        <f t="shared" si="24"/>
        <v>1442235</v>
      </c>
      <c r="E440" s="97">
        <v>256730</v>
      </c>
      <c r="F440" s="97">
        <v>1185505</v>
      </c>
      <c r="H440" s="95" t="s">
        <v>136</v>
      </c>
      <c r="I440" s="96" t="s">
        <v>2167</v>
      </c>
      <c r="J440" s="97">
        <v>899000</v>
      </c>
      <c r="K440" s="46">
        <f t="shared" si="25"/>
        <v>867302</v>
      </c>
      <c r="L440" s="78"/>
      <c r="M440" s="97">
        <v>867302</v>
      </c>
      <c r="O440" s="95" t="s">
        <v>1569</v>
      </c>
      <c r="P440" s="96" t="s">
        <v>2097</v>
      </c>
      <c r="Q440" s="97">
        <v>404067</v>
      </c>
      <c r="R440" s="97">
        <f t="shared" si="26"/>
        <v>1567527</v>
      </c>
      <c r="S440" s="97">
        <v>300600</v>
      </c>
      <c r="T440" s="97">
        <v>1266927</v>
      </c>
      <c r="V440" s="95" t="s">
        <v>1596</v>
      </c>
      <c r="W440" s="96" t="s">
        <v>2200</v>
      </c>
      <c r="X440" s="78"/>
      <c r="Y440" s="46">
        <f t="shared" si="27"/>
        <v>38775</v>
      </c>
      <c r="Z440" s="78"/>
      <c r="AA440" s="97">
        <v>38775</v>
      </c>
    </row>
    <row r="441" spans="1:27" ht="15">
      <c r="A441" s="95" t="s">
        <v>1708</v>
      </c>
      <c r="B441" s="96" t="s">
        <v>2132</v>
      </c>
      <c r="C441" s="78"/>
      <c r="D441" s="97">
        <f t="shared" si="24"/>
        <v>697995</v>
      </c>
      <c r="E441" s="78"/>
      <c r="F441" s="97">
        <v>697995</v>
      </c>
      <c r="H441" s="95" t="s">
        <v>139</v>
      </c>
      <c r="I441" s="96" t="s">
        <v>2327</v>
      </c>
      <c r="J441" s="97">
        <v>5900</v>
      </c>
      <c r="K441" s="46">
        <f t="shared" si="25"/>
        <v>2290911</v>
      </c>
      <c r="L441" s="78"/>
      <c r="M441" s="97">
        <v>2290911</v>
      </c>
      <c r="O441" s="95" t="s">
        <v>1572</v>
      </c>
      <c r="P441" s="96" t="s">
        <v>2098</v>
      </c>
      <c r="Q441" s="97">
        <v>3649087</v>
      </c>
      <c r="R441" s="97">
        <f t="shared" si="26"/>
        <v>7346410</v>
      </c>
      <c r="S441" s="97">
        <v>1825241</v>
      </c>
      <c r="T441" s="97">
        <v>5521169</v>
      </c>
      <c r="V441" s="95" t="s">
        <v>1599</v>
      </c>
      <c r="W441" s="96" t="s">
        <v>2104</v>
      </c>
      <c r="X441" s="97">
        <v>4337286</v>
      </c>
      <c r="Y441" s="46">
        <f t="shared" si="27"/>
        <v>2661079</v>
      </c>
      <c r="Z441" s="97">
        <v>37650</v>
      </c>
      <c r="AA441" s="97">
        <v>2623429</v>
      </c>
    </row>
    <row r="442" spans="1:27" ht="15">
      <c r="A442" s="95" t="s">
        <v>1711</v>
      </c>
      <c r="B442" s="96" t="s">
        <v>2324</v>
      </c>
      <c r="C442" s="97">
        <v>15000000</v>
      </c>
      <c r="D442" s="97">
        <f t="shared" si="24"/>
        <v>186997</v>
      </c>
      <c r="E442" s="78"/>
      <c r="F442" s="97">
        <v>186997</v>
      </c>
      <c r="H442" s="95" t="s">
        <v>142</v>
      </c>
      <c r="I442" s="96" t="s">
        <v>2168</v>
      </c>
      <c r="J442" s="97">
        <v>20000</v>
      </c>
      <c r="K442" s="46">
        <f t="shared" si="25"/>
        <v>18850</v>
      </c>
      <c r="L442" s="78"/>
      <c r="M442" s="97">
        <v>18850</v>
      </c>
      <c r="O442" s="95" t="s">
        <v>1575</v>
      </c>
      <c r="P442" s="96" t="s">
        <v>1120</v>
      </c>
      <c r="Q442" s="97">
        <v>272226</v>
      </c>
      <c r="R442" s="97">
        <f t="shared" si="26"/>
        <v>3511883</v>
      </c>
      <c r="S442" s="97">
        <v>95614</v>
      </c>
      <c r="T442" s="97">
        <v>3416269</v>
      </c>
      <c r="V442" s="95" t="s">
        <v>1603</v>
      </c>
      <c r="W442" s="96" t="s">
        <v>2105</v>
      </c>
      <c r="X442" s="97">
        <v>13800</v>
      </c>
      <c r="Y442" s="46">
        <f t="shared" si="27"/>
        <v>426432</v>
      </c>
      <c r="Z442" s="78"/>
      <c r="AA442" s="97">
        <v>426432</v>
      </c>
    </row>
    <row r="443" spans="1:27" ht="15">
      <c r="A443" s="95" t="s">
        <v>1714</v>
      </c>
      <c r="B443" s="96" t="s">
        <v>2133</v>
      </c>
      <c r="C443" s="97">
        <v>300500</v>
      </c>
      <c r="D443" s="97">
        <f t="shared" si="24"/>
        <v>750966</v>
      </c>
      <c r="E443" s="97">
        <v>387070</v>
      </c>
      <c r="F443" s="97">
        <v>363896</v>
      </c>
      <c r="H443" s="95" t="s">
        <v>145</v>
      </c>
      <c r="I443" s="96" t="s">
        <v>2169</v>
      </c>
      <c r="J443" s="78"/>
      <c r="K443" s="46">
        <f t="shared" si="25"/>
        <v>21954</v>
      </c>
      <c r="L443" s="78"/>
      <c r="M443" s="97">
        <v>21954</v>
      </c>
      <c r="O443" s="95" t="s">
        <v>1578</v>
      </c>
      <c r="P443" s="96" t="s">
        <v>2293</v>
      </c>
      <c r="Q443" s="97">
        <v>743200</v>
      </c>
      <c r="R443" s="97">
        <f t="shared" si="26"/>
        <v>1857831</v>
      </c>
      <c r="S443" s="97">
        <v>50000</v>
      </c>
      <c r="T443" s="97">
        <v>1807831</v>
      </c>
      <c r="V443" s="95" t="s">
        <v>1606</v>
      </c>
      <c r="W443" s="96" t="s">
        <v>2106</v>
      </c>
      <c r="X443" s="97">
        <v>18123443</v>
      </c>
      <c r="Y443" s="46">
        <f t="shared" si="27"/>
        <v>29768132</v>
      </c>
      <c r="Z443" s="97">
        <v>2648200</v>
      </c>
      <c r="AA443" s="97">
        <v>27119932</v>
      </c>
    </row>
    <row r="444" spans="1:27" ht="15">
      <c r="A444" s="95" t="s">
        <v>1717</v>
      </c>
      <c r="B444" s="96" t="s">
        <v>2134</v>
      </c>
      <c r="C444" s="97">
        <v>699255</v>
      </c>
      <c r="D444" s="97">
        <f t="shared" si="24"/>
        <v>1540991</v>
      </c>
      <c r="E444" s="97">
        <v>202300</v>
      </c>
      <c r="F444" s="97">
        <v>1338691</v>
      </c>
      <c r="H444" s="95" t="s">
        <v>151</v>
      </c>
      <c r="I444" s="96" t="s">
        <v>2170</v>
      </c>
      <c r="J444" s="78"/>
      <c r="K444" s="46">
        <f t="shared" si="25"/>
        <v>166395</v>
      </c>
      <c r="L444" s="78"/>
      <c r="M444" s="97">
        <v>166395</v>
      </c>
      <c r="O444" s="95" t="s">
        <v>1581</v>
      </c>
      <c r="P444" s="96" t="s">
        <v>2099</v>
      </c>
      <c r="Q444" s="97">
        <v>3441380</v>
      </c>
      <c r="R444" s="97">
        <f t="shared" si="26"/>
        <v>1841018</v>
      </c>
      <c r="S444" s="97">
        <v>613102</v>
      </c>
      <c r="T444" s="97">
        <v>1227916</v>
      </c>
      <c r="V444" s="95" t="s">
        <v>1609</v>
      </c>
      <c r="W444" s="96" t="s">
        <v>2302</v>
      </c>
      <c r="X444" s="78"/>
      <c r="Y444" s="46">
        <f t="shared" si="27"/>
        <v>10775</v>
      </c>
      <c r="Z444" s="78"/>
      <c r="AA444" s="97">
        <v>10775</v>
      </c>
    </row>
    <row r="445" spans="1:27" ht="15">
      <c r="A445" s="95" t="s">
        <v>1720</v>
      </c>
      <c r="B445" s="96" t="s">
        <v>2292</v>
      </c>
      <c r="C445" s="78"/>
      <c r="D445" s="97">
        <f t="shared" si="24"/>
        <v>142409</v>
      </c>
      <c r="E445" s="78"/>
      <c r="F445" s="97">
        <v>142409</v>
      </c>
      <c r="H445" s="95" t="s">
        <v>154</v>
      </c>
      <c r="I445" s="96" t="s">
        <v>2171</v>
      </c>
      <c r="J445" s="97">
        <v>1335000</v>
      </c>
      <c r="K445" s="46">
        <f t="shared" si="25"/>
        <v>748514</v>
      </c>
      <c r="L445" s="97">
        <v>289250</v>
      </c>
      <c r="M445" s="97">
        <v>459264</v>
      </c>
      <c r="O445" s="95" t="s">
        <v>1584</v>
      </c>
      <c r="P445" s="96" t="s">
        <v>2100</v>
      </c>
      <c r="Q445" s="97">
        <v>8811170</v>
      </c>
      <c r="R445" s="97">
        <f t="shared" si="26"/>
        <v>1993881</v>
      </c>
      <c r="S445" s="97">
        <v>1366966</v>
      </c>
      <c r="T445" s="97">
        <v>626915</v>
      </c>
      <c r="V445" s="95" t="s">
        <v>1612</v>
      </c>
      <c r="W445" s="96" t="s">
        <v>2289</v>
      </c>
      <c r="X445" s="97">
        <v>60000</v>
      </c>
      <c r="Y445" s="46">
        <f t="shared" si="27"/>
        <v>361875</v>
      </c>
      <c r="Z445" s="78"/>
      <c r="AA445" s="97">
        <v>361875</v>
      </c>
    </row>
    <row r="446" spans="1:27" ht="15">
      <c r="A446" s="95" t="s">
        <v>1723</v>
      </c>
      <c r="B446" s="96" t="s">
        <v>1919</v>
      </c>
      <c r="C446" s="97">
        <v>287300</v>
      </c>
      <c r="D446" s="97">
        <f t="shared" si="24"/>
        <v>2081815</v>
      </c>
      <c r="E446" s="97">
        <v>269500</v>
      </c>
      <c r="F446" s="97">
        <v>1812315</v>
      </c>
      <c r="H446" s="95" t="s">
        <v>157</v>
      </c>
      <c r="I446" s="96" t="s">
        <v>2172</v>
      </c>
      <c r="J446" s="78"/>
      <c r="K446" s="46">
        <f t="shared" si="25"/>
        <v>669173</v>
      </c>
      <c r="L446" s="78"/>
      <c r="M446" s="97">
        <v>669173</v>
      </c>
      <c r="O446" s="95" t="s">
        <v>1587</v>
      </c>
      <c r="P446" s="96" t="s">
        <v>2101</v>
      </c>
      <c r="Q446" s="78"/>
      <c r="R446" s="97">
        <f t="shared" si="26"/>
        <v>434309</v>
      </c>
      <c r="S446" s="97">
        <v>925</v>
      </c>
      <c r="T446" s="97">
        <v>433384</v>
      </c>
      <c r="V446" s="95" t="s">
        <v>1615</v>
      </c>
      <c r="W446" s="96" t="s">
        <v>2107</v>
      </c>
      <c r="X446" s="97">
        <v>4097101</v>
      </c>
      <c r="Y446" s="46">
        <f t="shared" si="27"/>
        <v>6930013</v>
      </c>
      <c r="Z446" s="97">
        <v>195000</v>
      </c>
      <c r="AA446" s="97">
        <v>6735013</v>
      </c>
    </row>
    <row r="447" spans="1:27" ht="15">
      <c r="A447" s="95" t="s">
        <v>1725</v>
      </c>
      <c r="B447" s="96" t="s">
        <v>2135</v>
      </c>
      <c r="C447" s="78"/>
      <c r="D447" s="97">
        <f t="shared" si="24"/>
        <v>111877</v>
      </c>
      <c r="E447" s="78"/>
      <c r="F447" s="97">
        <v>111877</v>
      </c>
      <c r="H447" s="95" t="s">
        <v>160</v>
      </c>
      <c r="I447" s="96" t="s">
        <v>2173</v>
      </c>
      <c r="J447" s="78"/>
      <c r="K447" s="46">
        <f t="shared" si="25"/>
        <v>1265980</v>
      </c>
      <c r="L447" s="78"/>
      <c r="M447" s="97">
        <v>1265980</v>
      </c>
      <c r="O447" s="95" t="s">
        <v>1590</v>
      </c>
      <c r="P447" s="96" t="s">
        <v>2102</v>
      </c>
      <c r="Q447" s="97">
        <v>21322577</v>
      </c>
      <c r="R447" s="97">
        <f t="shared" si="26"/>
        <v>10138383</v>
      </c>
      <c r="S447" s="97">
        <v>2139285</v>
      </c>
      <c r="T447" s="97">
        <v>7999098</v>
      </c>
      <c r="V447" s="95" t="s">
        <v>1618</v>
      </c>
      <c r="W447" s="96" t="s">
        <v>2108</v>
      </c>
      <c r="X447" s="78"/>
      <c r="Y447" s="46">
        <f t="shared" si="27"/>
        <v>326084</v>
      </c>
      <c r="Z447" s="97">
        <v>175000</v>
      </c>
      <c r="AA447" s="97">
        <v>151084</v>
      </c>
    </row>
    <row r="448" spans="1:27" ht="15">
      <c r="A448" s="95" t="s">
        <v>15</v>
      </c>
      <c r="B448" s="96" t="s">
        <v>2136</v>
      </c>
      <c r="C448" s="97">
        <v>3450</v>
      </c>
      <c r="D448" s="97">
        <f t="shared" si="24"/>
        <v>2961841</v>
      </c>
      <c r="E448" s="78"/>
      <c r="F448" s="97">
        <v>2961841</v>
      </c>
      <c r="H448" s="95" t="s">
        <v>163</v>
      </c>
      <c r="I448" s="96" t="s">
        <v>2174</v>
      </c>
      <c r="J448" s="97">
        <v>395000</v>
      </c>
      <c r="K448" s="46">
        <f t="shared" si="25"/>
        <v>229194</v>
      </c>
      <c r="L448" s="78"/>
      <c r="M448" s="97">
        <v>229194</v>
      </c>
      <c r="O448" s="95" t="s">
        <v>1593</v>
      </c>
      <c r="P448" s="96" t="s">
        <v>2103</v>
      </c>
      <c r="Q448" s="97">
        <v>4205114</v>
      </c>
      <c r="R448" s="97">
        <f t="shared" si="26"/>
        <v>3040437</v>
      </c>
      <c r="S448" s="97">
        <v>1723000</v>
      </c>
      <c r="T448" s="97">
        <v>1317437</v>
      </c>
      <c r="V448" s="95" t="s">
        <v>1621</v>
      </c>
      <c r="W448" s="96" t="s">
        <v>2109</v>
      </c>
      <c r="X448" s="97">
        <v>4678190</v>
      </c>
      <c r="Y448" s="46">
        <f t="shared" si="27"/>
        <v>7316778</v>
      </c>
      <c r="Z448" s="97">
        <v>1626000</v>
      </c>
      <c r="AA448" s="97">
        <v>5690778</v>
      </c>
    </row>
    <row r="449" spans="1:27" ht="15">
      <c r="A449" s="95" t="s">
        <v>18</v>
      </c>
      <c r="B449" s="96" t="s">
        <v>2137</v>
      </c>
      <c r="C449" s="78"/>
      <c r="D449" s="97">
        <f t="shared" si="24"/>
        <v>348778</v>
      </c>
      <c r="E449" s="78"/>
      <c r="F449" s="97">
        <v>348778</v>
      </c>
      <c r="H449" s="95" t="s">
        <v>166</v>
      </c>
      <c r="I449" s="96" t="s">
        <v>2175</v>
      </c>
      <c r="J449" s="78"/>
      <c r="K449" s="46">
        <f t="shared" si="25"/>
        <v>1245426</v>
      </c>
      <c r="L449" s="78"/>
      <c r="M449" s="97">
        <v>1245426</v>
      </c>
      <c r="O449" s="95" t="s">
        <v>1596</v>
      </c>
      <c r="P449" s="96" t="s">
        <v>2200</v>
      </c>
      <c r="Q449" s="97">
        <v>3480170</v>
      </c>
      <c r="R449" s="97">
        <f t="shared" si="26"/>
        <v>2251844</v>
      </c>
      <c r="S449" s="97">
        <v>956029</v>
      </c>
      <c r="T449" s="97">
        <v>1295815</v>
      </c>
      <c r="V449" s="95" t="s">
        <v>1624</v>
      </c>
      <c r="W449" s="96" t="s">
        <v>2238</v>
      </c>
      <c r="X449" s="97">
        <v>5934501</v>
      </c>
      <c r="Y449" s="46">
        <f t="shared" si="27"/>
        <v>24139915</v>
      </c>
      <c r="Z449" s="97">
        <v>3487043</v>
      </c>
      <c r="AA449" s="97">
        <v>20652872</v>
      </c>
    </row>
    <row r="450" spans="1:27" ht="15">
      <c r="A450" s="95" t="s">
        <v>21</v>
      </c>
      <c r="B450" s="96" t="s">
        <v>2241</v>
      </c>
      <c r="C450" s="78"/>
      <c r="D450" s="97">
        <f t="shared" si="24"/>
        <v>13390</v>
      </c>
      <c r="E450" s="78"/>
      <c r="F450" s="97">
        <v>13390</v>
      </c>
      <c r="H450" s="95" t="s">
        <v>169</v>
      </c>
      <c r="I450" s="96" t="s">
        <v>2176</v>
      </c>
      <c r="J450" s="78"/>
      <c r="K450" s="46">
        <f t="shared" si="25"/>
        <v>38000</v>
      </c>
      <c r="L450" s="78"/>
      <c r="M450" s="97">
        <v>38000</v>
      </c>
      <c r="O450" s="95" t="s">
        <v>1599</v>
      </c>
      <c r="P450" s="96" t="s">
        <v>2104</v>
      </c>
      <c r="Q450" s="97">
        <v>27732210</v>
      </c>
      <c r="R450" s="97">
        <f t="shared" si="26"/>
        <v>5779690</v>
      </c>
      <c r="S450" s="97">
        <v>307945</v>
      </c>
      <c r="T450" s="97">
        <v>5471745</v>
      </c>
      <c r="V450" s="95" t="s">
        <v>1627</v>
      </c>
      <c r="W450" s="96" t="s">
        <v>2110</v>
      </c>
      <c r="X450" s="97">
        <v>1150000</v>
      </c>
      <c r="Y450" s="46">
        <f t="shared" si="27"/>
        <v>1562448</v>
      </c>
      <c r="Z450" s="78"/>
      <c r="AA450" s="97">
        <v>1562448</v>
      </c>
    </row>
    <row r="451" spans="1:27" ht="15">
      <c r="A451" s="95" t="s">
        <v>24</v>
      </c>
      <c r="B451" s="96" t="s">
        <v>2138</v>
      </c>
      <c r="C451" s="97">
        <v>337500</v>
      </c>
      <c r="D451" s="97">
        <f t="shared" si="24"/>
        <v>913059</v>
      </c>
      <c r="E451" s="97">
        <v>76402</v>
      </c>
      <c r="F451" s="97">
        <v>836657</v>
      </c>
      <c r="H451" s="95" t="s">
        <v>172</v>
      </c>
      <c r="I451" s="96" t="s">
        <v>2177</v>
      </c>
      <c r="J451" s="97">
        <v>48800</v>
      </c>
      <c r="K451" s="46">
        <f t="shared" si="25"/>
        <v>228825</v>
      </c>
      <c r="L451" s="78"/>
      <c r="M451" s="97">
        <v>228825</v>
      </c>
      <c r="O451" s="95" t="s">
        <v>1603</v>
      </c>
      <c r="P451" s="96" t="s">
        <v>2105</v>
      </c>
      <c r="Q451" s="97">
        <v>280000</v>
      </c>
      <c r="R451" s="97">
        <f t="shared" si="26"/>
        <v>1849893</v>
      </c>
      <c r="S451" s="97">
        <v>460900</v>
      </c>
      <c r="T451" s="97">
        <v>1388993</v>
      </c>
      <c r="V451" s="95" t="s">
        <v>1633</v>
      </c>
      <c r="W451" s="96" t="s">
        <v>2111</v>
      </c>
      <c r="X451" s="97">
        <v>19100</v>
      </c>
      <c r="Y451" s="46">
        <f t="shared" si="27"/>
        <v>1209156</v>
      </c>
      <c r="Z451" s="97">
        <v>107225</v>
      </c>
      <c r="AA451" s="97">
        <v>1101931</v>
      </c>
    </row>
    <row r="452" spans="1:27" ht="15">
      <c r="A452" s="95" t="s">
        <v>32</v>
      </c>
      <c r="B452" s="96" t="s">
        <v>2140</v>
      </c>
      <c r="C452" s="78"/>
      <c r="D452" s="97">
        <f t="shared" si="24"/>
        <v>823948</v>
      </c>
      <c r="E452" s="78"/>
      <c r="F452" s="97">
        <v>823948</v>
      </c>
      <c r="H452" s="95" t="s">
        <v>175</v>
      </c>
      <c r="I452" s="96" t="s">
        <v>2178</v>
      </c>
      <c r="J452" s="97">
        <v>36000</v>
      </c>
      <c r="K452" s="46">
        <f t="shared" si="25"/>
        <v>126625</v>
      </c>
      <c r="L452" s="97">
        <v>35000</v>
      </c>
      <c r="M452" s="97">
        <v>91625</v>
      </c>
      <c r="O452" s="95" t="s">
        <v>1606</v>
      </c>
      <c r="P452" s="96" t="s">
        <v>2106</v>
      </c>
      <c r="Q452" s="97">
        <v>1563851</v>
      </c>
      <c r="R452" s="97">
        <f t="shared" si="26"/>
        <v>23113392</v>
      </c>
      <c r="S452" s="97">
        <v>6246568</v>
      </c>
      <c r="T452" s="97">
        <v>16866824</v>
      </c>
      <c r="V452" s="95" t="s">
        <v>1636</v>
      </c>
      <c r="W452" s="96" t="s">
        <v>2112</v>
      </c>
      <c r="X452" s="97">
        <v>73206905</v>
      </c>
      <c r="Y452" s="46">
        <f t="shared" si="27"/>
        <v>20716894</v>
      </c>
      <c r="Z452" s="97">
        <v>9150000</v>
      </c>
      <c r="AA452" s="97">
        <v>11566894</v>
      </c>
    </row>
    <row r="453" spans="1:27" ht="15">
      <c r="A453" s="95" t="s">
        <v>35</v>
      </c>
      <c r="B453" s="96" t="s">
        <v>2141</v>
      </c>
      <c r="C453" s="78"/>
      <c r="D453" s="97">
        <f t="shared" si="24"/>
        <v>115550</v>
      </c>
      <c r="E453" s="97">
        <v>10000</v>
      </c>
      <c r="F453" s="97">
        <v>105550</v>
      </c>
      <c r="H453" s="95" t="s">
        <v>178</v>
      </c>
      <c r="I453" s="96" t="s">
        <v>1845</v>
      </c>
      <c r="J453" s="78"/>
      <c r="K453" s="46">
        <f t="shared" si="25"/>
        <v>868604</v>
      </c>
      <c r="L453" s="78"/>
      <c r="M453" s="97">
        <v>868604</v>
      </c>
      <c r="O453" s="95" t="s">
        <v>1609</v>
      </c>
      <c r="P453" s="96" t="s">
        <v>2302</v>
      </c>
      <c r="Q453" s="97">
        <v>857764</v>
      </c>
      <c r="R453" s="97">
        <f t="shared" si="26"/>
        <v>805347</v>
      </c>
      <c r="S453" s="78"/>
      <c r="T453" s="97">
        <v>805347</v>
      </c>
      <c r="V453" s="95" t="s">
        <v>1639</v>
      </c>
      <c r="W453" s="96" t="s">
        <v>2113</v>
      </c>
      <c r="X453" s="78"/>
      <c r="Y453" s="46">
        <f t="shared" si="27"/>
        <v>2020769</v>
      </c>
      <c r="Z453" s="78"/>
      <c r="AA453" s="97">
        <v>2020769</v>
      </c>
    </row>
    <row r="454" spans="1:27" ht="15">
      <c r="A454" s="95" t="s">
        <v>38</v>
      </c>
      <c r="B454" s="96" t="s">
        <v>2142</v>
      </c>
      <c r="C454" s="78"/>
      <c r="D454" s="97">
        <f t="shared" si="24"/>
        <v>368522</v>
      </c>
      <c r="E454" s="97">
        <v>14000</v>
      </c>
      <c r="F454" s="97">
        <v>354522</v>
      </c>
      <c r="H454" s="95" t="s">
        <v>180</v>
      </c>
      <c r="I454" s="96" t="s">
        <v>2179</v>
      </c>
      <c r="J454" s="78"/>
      <c r="K454" s="46">
        <f t="shared" si="25"/>
        <v>5389186</v>
      </c>
      <c r="L454" s="97">
        <v>1850000</v>
      </c>
      <c r="M454" s="97">
        <v>3539186</v>
      </c>
      <c r="O454" s="95" t="s">
        <v>1612</v>
      </c>
      <c r="P454" s="96" t="s">
        <v>2289</v>
      </c>
      <c r="Q454" s="78"/>
      <c r="R454" s="97">
        <f t="shared" si="26"/>
        <v>8984974</v>
      </c>
      <c r="S454" s="97">
        <v>812360</v>
      </c>
      <c r="T454" s="97">
        <v>8172614</v>
      </c>
      <c r="V454" s="95" t="s">
        <v>1642</v>
      </c>
      <c r="W454" s="96" t="s">
        <v>2114</v>
      </c>
      <c r="X454" s="97">
        <v>16435974</v>
      </c>
      <c r="Y454" s="46">
        <f t="shared" si="27"/>
        <v>27015818</v>
      </c>
      <c r="Z454" s="97">
        <v>456001</v>
      </c>
      <c r="AA454" s="97">
        <v>26559817</v>
      </c>
    </row>
    <row r="455" spans="1:27" ht="15">
      <c r="A455" s="95" t="s">
        <v>43</v>
      </c>
      <c r="B455" s="96" t="s">
        <v>2144</v>
      </c>
      <c r="C455" s="97">
        <v>304500</v>
      </c>
      <c r="D455" s="97">
        <f aca="true" t="shared" si="28" ref="D455:D518">E455+F455</f>
        <v>1023558</v>
      </c>
      <c r="E455" s="97">
        <v>53000</v>
      </c>
      <c r="F455" s="97">
        <v>970558</v>
      </c>
      <c r="H455" s="95" t="s">
        <v>183</v>
      </c>
      <c r="I455" s="96" t="s">
        <v>1968</v>
      </c>
      <c r="J455" s="97">
        <v>1250</v>
      </c>
      <c r="K455" s="46">
        <f aca="true" t="shared" si="29" ref="K455:K478">L455+M455</f>
        <v>1950627</v>
      </c>
      <c r="L455" s="97">
        <v>38300</v>
      </c>
      <c r="M455" s="97">
        <v>1912327</v>
      </c>
      <c r="O455" s="95" t="s">
        <v>1615</v>
      </c>
      <c r="P455" s="96" t="s">
        <v>2107</v>
      </c>
      <c r="Q455" s="97">
        <v>8035650</v>
      </c>
      <c r="R455" s="97">
        <f aca="true" t="shared" si="30" ref="R455:R518">S455+T455</f>
        <v>4754426</v>
      </c>
      <c r="S455" s="97">
        <v>359150</v>
      </c>
      <c r="T455" s="97">
        <v>4395276</v>
      </c>
      <c r="V455" s="95" t="s">
        <v>1645</v>
      </c>
      <c r="W455" s="96" t="s">
        <v>2115</v>
      </c>
      <c r="X455" s="97">
        <v>4940698</v>
      </c>
      <c r="Y455" s="46">
        <f aca="true" t="shared" si="31" ref="Y455:Y518">Z455+AA455</f>
        <v>7030569</v>
      </c>
      <c r="Z455" s="97">
        <v>360420</v>
      </c>
      <c r="AA455" s="97">
        <v>6670149</v>
      </c>
    </row>
    <row r="456" spans="1:27" ht="15">
      <c r="A456" s="95" t="s">
        <v>46</v>
      </c>
      <c r="B456" s="96" t="s">
        <v>2145</v>
      </c>
      <c r="C456" s="78"/>
      <c r="D456" s="97">
        <f t="shared" si="28"/>
        <v>526896</v>
      </c>
      <c r="E456" s="97">
        <v>395400</v>
      </c>
      <c r="F456" s="97">
        <v>131496</v>
      </c>
      <c r="H456" s="95" t="s">
        <v>185</v>
      </c>
      <c r="I456" s="96" t="s">
        <v>2180</v>
      </c>
      <c r="J456" s="97">
        <v>2980000</v>
      </c>
      <c r="K456" s="46">
        <f t="shared" si="29"/>
        <v>1320501</v>
      </c>
      <c r="L456" s="97">
        <v>203500</v>
      </c>
      <c r="M456" s="97">
        <v>1117001</v>
      </c>
      <c r="O456" s="95" t="s">
        <v>1618</v>
      </c>
      <c r="P456" s="96" t="s">
        <v>2108</v>
      </c>
      <c r="Q456" s="97">
        <v>1623600</v>
      </c>
      <c r="R456" s="97">
        <f t="shared" si="30"/>
        <v>3628450</v>
      </c>
      <c r="S456" s="97">
        <v>1520150</v>
      </c>
      <c r="T456" s="97">
        <v>2108300</v>
      </c>
      <c r="V456" s="95" t="s">
        <v>1648</v>
      </c>
      <c r="W456" s="96" t="s">
        <v>2339</v>
      </c>
      <c r="X456" s="78"/>
      <c r="Y456" s="46">
        <f t="shared" si="31"/>
        <v>2862737</v>
      </c>
      <c r="Z456" s="78"/>
      <c r="AA456" s="97">
        <v>2862737</v>
      </c>
    </row>
    <row r="457" spans="1:27" ht="15">
      <c r="A457" s="95" t="s">
        <v>53</v>
      </c>
      <c r="B457" s="96" t="s">
        <v>2146</v>
      </c>
      <c r="C457" s="97">
        <v>9001</v>
      </c>
      <c r="D457" s="97">
        <f t="shared" si="28"/>
        <v>81065</v>
      </c>
      <c r="E457" s="97">
        <v>7800</v>
      </c>
      <c r="F457" s="97">
        <v>73265</v>
      </c>
      <c r="H457" s="95" t="s">
        <v>191</v>
      </c>
      <c r="I457" s="96" t="s">
        <v>2181</v>
      </c>
      <c r="J457" s="97">
        <v>800</v>
      </c>
      <c r="K457" s="46">
        <f t="shared" si="29"/>
        <v>8000</v>
      </c>
      <c r="L457" s="78"/>
      <c r="M457" s="97">
        <v>8000</v>
      </c>
      <c r="O457" s="95" t="s">
        <v>1621</v>
      </c>
      <c r="P457" s="96" t="s">
        <v>2109</v>
      </c>
      <c r="Q457" s="97">
        <v>4431990</v>
      </c>
      <c r="R457" s="97">
        <f t="shared" si="30"/>
        <v>17325972</v>
      </c>
      <c r="S457" s="97">
        <v>5096306</v>
      </c>
      <c r="T457" s="97">
        <v>12229666</v>
      </c>
      <c r="V457" s="95" t="s">
        <v>1651</v>
      </c>
      <c r="W457" s="96" t="s">
        <v>2116</v>
      </c>
      <c r="X457" s="97">
        <v>378224</v>
      </c>
      <c r="Y457" s="46">
        <f t="shared" si="31"/>
        <v>545347</v>
      </c>
      <c r="Z457" s="97">
        <v>12000</v>
      </c>
      <c r="AA457" s="97">
        <v>533347</v>
      </c>
    </row>
    <row r="458" spans="1:27" ht="15">
      <c r="A458" s="95" t="s">
        <v>59</v>
      </c>
      <c r="B458" s="96" t="s">
        <v>2147</v>
      </c>
      <c r="C458" s="78"/>
      <c r="D458" s="97">
        <f t="shared" si="28"/>
        <v>263170</v>
      </c>
      <c r="E458" s="78"/>
      <c r="F458" s="97">
        <v>263170</v>
      </c>
      <c r="H458" s="95" t="s">
        <v>193</v>
      </c>
      <c r="I458" s="96" t="s">
        <v>2329</v>
      </c>
      <c r="J458" s="78"/>
      <c r="K458" s="46">
        <f t="shared" si="29"/>
        <v>6701</v>
      </c>
      <c r="L458" s="78"/>
      <c r="M458" s="97">
        <v>6701</v>
      </c>
      <c r="O458" s="95" t="s">
        <v>1624</v>
      </c>
      <c r="P458" s="96" t="s">
        <v>2238</v>
      </c>
      <c r="Q458" s="97">
        <v>3991308</v>
      </c>
      <c r="R458" s="97">
        <f t="shared" si="30"/>
        <v>13646879</v>
      </c>
      <c r="S458" s="97">
        <v>948703</v>
      </c>
      <c r="T458" s="97">
        <v>12698176</v>
      </c>
      <c r="V458" s="95" t="s">
        <v>1654</v>
      </c>
      <c r="W458" s="96" t="s">
        <v>2117</v>
      </c>
      <c r="X458" s="97">
        <v>59200</v>
      </c>
      <c r="Y458" s="46">
        <f t="shared" si="31"/>
        <v>498758</v>
      </c>
      <c r="Z458" s="78"/>
      <c r="AA458" s="97">
        <v>498758</v>
      </c>
    </row>
    <row r="459" spans="1:27" ht="15">
      <c r="A459" s="95" t="s">
        <v>62</v>
      </c>
      <c r="B459" s="96" t="s">
        <v>2148</v>
      </c>
      <c r="C459" s="97">
        <v>2000</v>
      </c>
      <c r="D459" s="97">
        <f t="shared" si="28"/>
        <v>86880</v>
      </c>
      <c r="E459" s="97">
        <v>14200</v>
      </c>
      <c r="F459" s="97">
        <v>72680</v>
      </c>
      <c r="H459" s="95" t="s">
        <v>194</v>
      </c>
      <c r="I459" s="96" t="s">
        <v>2182</v>
      </c>
      <c r="J459" s="97">
        <v>456896</v>
      </c>
      <c r="K459" s="46">
        <f t="shared" si="29"/>
        <v>274795</v>
      </c>
      <c r="L459" s="97">
        <v>270500</v>
      </c>
      <c r="M459" s="97">
        <v>4295</v>
      </c>
      <c r="O459" s="95" t="s">
        <v>1627</v>
      </c>
      <c r="P459" s="96" t="s">
        <v>2110</v>
      </c>
      <c r="Q459" s="78"/>
      <c r="R459" s="97">
        <f t="shared" si="30"/>
        <v>3528140</v>
      </c>
      <c r="S459" s="97">
        <v>709201</v>
      </c>
      <c r="T459" s="97">
        <v>2818939</v>
      </c>
      <c r="V459" s="95" t="s">
        <v>1657</v>
      </c>
      <c r="W459" s="96" t="s">
        <v>2118</v>
      </c>
      <c r="X459" s="97">
        <v>88321</v>
      </c>
      <c r="Y459" s="46">
        <f t="shared" si="31"/>
        <v>269890</v>
      </c>
      <c r="Z459" s="78"/>
      <c r="AA459" s="97">
        <v>269890</v>
      </c>
    </row>
    <row r="460" spans="1:27" ht="15">
      <c r="A460" s="95" t="s">
        <v>65</v>
      </c>
      <c r="B460" s="96" t="s">
        <v>2149</v>
      </c>
      <c r="C460" s="78"/>
      <c r="D460" s="97">
        <f t="shared" si="28"/>
        <v>43545</v>
      </c>
      <c r="E460" s="97">
        <v>8000</v>
      </c>
      <c r="F460" s="97">
        <v>35545</v>
      </c>
      <c r="H460" s="95" t="s">
        <v>198</v>
      </c>
      <c r="I460" s="96" t="s">
        <v>1919</v>
      </c>
      <c r="J460" s="97">
        <v>17500</v>
      </c>
      <c r="K460" s="46">
        <f t="shared" si="29"/>
        <v>555193</v>
      </c>
      <c r="L460" s="97">
        <v>16600</v>
      </c>
      <c r="M460" s="97">
        <v>538593</v>
      </c>
      <c r="O460" s="95" t="s">
        <v>1630</v>
      </c>
      <c r="P460" s="96" t="s">
        <v>2323</v>
      </c>
      <c r="Q460" s="78"/>
      <c r="R460" s="97">
        <f t="shared" si="30"/>
        <v>329851</v>
      </c>
      <c r="S460" s="78"/>
      <c r="T460" s="97">
        <v>329851</v>
      </c>
      <c r="V460" s="95" t="s">
        <v>1660</v>
      </c>
      <c r="W460" s="96" t="s">
        <v>2119</v>
      </c>
      <c r="X460" s="97">
        <v>247193</v>
      </c>
      <c r="Y460" s="46">
        <f t="shared" si="31"/>
        <v>450500</v>
      </c>
      <c r="Z460" s="78"/>
      <c r="AA460" s="97">
        <v>450500</v>
      </c>
    </row>
    <row r="461" spans="1:27" ht="15">
      <c r="A461" s="95" t="s">
        <v>68</v>
      </c>
      <c r="B461" s="96" t="s">
        <v>2150</v>
      </c>
      <c r="C461" s="78"/>
      <c r="D461" s="97">
        <f t="shared" si="28"/>
        <v>158021</v>
      </c>
      <c r="E461" s="97">
        <v>38900</v>
      </c>
      <c r="F461" s="97">
        <v>119121</v>
      </c>
      <c r="H461" s="95" t="s">
        <v>201</v>
      </c>
      <c r="I461" s="96" t="s">
        <v>2183</v>
      </c>
      <c r="J461" s="97">
        <v>8000</v>
      </c>
      <c r="K461" s="46">
        <f t="shared" si="29"/>
        <v>153715</v>
      </c>
      <c r="L461" s="78"/>
      <c r="M461" s="97">
        <v>153715</v>
      </c>
      <c r="O461" s="95" t="s">
        <v>1633</v>
      </c>
      <c r="P461" s="96" t="s">
        <v>2111</v>
      </c>
      <c r="Q461" s="97">
        <v>297400</v>
      </c>
      <c r="R461" s="97">
        <f t="shared" si="30"/>
        <v>4191429</v>
      </c>
      <c r="S461" s="97">
        <v>978275</v>
      </c>
      <c r="T461" s="97">
        <v>3213154</v>
      </c>
      <c r="V461" s="95" t="s">
        <v>1663</v>
      </c>
      <c r="W461" s="96" t="s">
        <v>2120</v>
      </c>
      <c r="X461" s="97">
        <v>1199256</v>
      </c>
      <c r="Y461" s="46">
        <f t="shared" si="31"/>
        <v>338751</v>
      </c>
      <c r="Z461" s="97">
        <v>17700</v>
      </c>
      <c r="AA461" s="97">
        <v>321051</v>
      </c>
    </row>
    <row r="462" spans="1:27" ht="15">
      <c r="A462" s="95" t="s">
        <v>71</v>
      </c>
      <c r="B462" s="96" t="s">
        <v>2151</v>
      </c>
      <c r="C462" s="78"/>
      <c r="D462" s="97">
        <f t="shared" si="28"/>
        <v>46651</v>
      </c>
      <c r="E462" s="78"/>
      <c r="F462" s="97">
        <v>46651</v>
      </c>
      <c r="H462" s="95" t="s">
        <v>204</v>
      </c>
      <c r="I462" s="96" t="s">
        <v>1893</v>
      </c>
      <c r="J462" s="97">
        <v>750</v>
      </c>
      <c r="K462" s="46">
        <f t="shared" si="29"/>
        <v>185813</v>
      </c>
      <c r="L462" s="97">
        <v>57000</v>
      </c>
      <c r="M462" s="97">
        <v>128813</v>
      </c>
      <c r="O462" s="95" t="s">
        <v>1636</v>
      </c>
      <c r="P462" s="96" t="s">
        <v>2112</v>
      </c>
      <c r="Q462" s="97">
        <v>642860</v>
      </c>
      <c r="R462" s="97">
        <f t="shared" si="30"/>
        <v>2630661</v>
      </c>
      <c r="S462" s="97">
        <v>552210</v>
      </c>
      <c r="T462" s="97">
        <v>2078451</v>
      </c>
      <c r="V462" s="95" t="s">
        <v>1666</v>
      </c>
      <c r="W462" s="96" t="s">
        <v>2121</v>
      </c>
      <c r="X462" s="97">
        <v>116703</v>
      </c>
      <c r="Y462" s="46">
        <f t="shared" si="31"/>
        <v>3819090</v>
      </c>
      <c r="Z462" s="78"/>
      <c r="AA462" s="97">
        <v>3819090</v>
      </c>
    </row>
    <row r="463" spans="1:27" ht="15">
      <c r="A463" s="95" t="s">
        <v>74</v>
      </c>
      <c r="B463" s="96" t="s">
        <v>2152</v>
      </c>
      <c r="C463" s="97">
        <v>19050</v>
      </c>
      <c r="D463" s="97">
        <f t="shared" si="28"/>
        <v>117916</v>
      </c>
      <c r="E463" s="78"/>
      <c r="F463" s="97">
        <v>117916</v>
      </c>
      <c r="H463" s="95" t="s">
        <v>207</v>
      </c>
      <c r="I463" s="96" t="s">
        <v>2184</v>
      </c>
      <c r="J463" s="78"/>
      <c r="K463" s="46">
        <f t="shared" si="29"/>
        <v>353805</v>
      </c>
      <c r="L463" s="97">
        <v>800</v>
      </c>
      <c r="M463" s="97">
        <v>353005</v>
      </c>
      <c r="O463" s="95" t="s">
        <v>1639</v>
      </c>
      <c r="P463" s="96" t="s">
        <v>2113</v>
      </c>
      <c r="Q463" s="97">
        <v>0</v>
      </c>
      <c r="R463" s="97">
        <f t="shared" si="30"/>
        <v>2146209</v>
      </c>
      <c r="S463" s="97">
        <v>442550</v>
      </c>
      <c r="T463" s="97">
        <v>1703659</v>
      </c>
      <c r="V463" s="95" t="s">
        <v>1669</v>
      </c>
      <c r="W463" s="96" t="s">
        <v>2122</v>
      </c>
      <c r="X463" s="97">
        <v>202300</v>
      </c>
      <c r="Y463" s="46">
        <f t="shared" si="31"/>
        <v>238351</v>
      </c>
      <c r="Z463" s="97">
        <v>700</v>
      </c>
      <c r="AA463" s="97">
        <v>237651</v>
      </c>
    </row>
    <row r="464" spans="1:27" ht="15">
      <c r="A464" s="95" t="s">
        <v>77</v>
      </c>
      <c r="B464" s="96" t="s">
        <v>2153</v>
      </c>
      <c r="C464" s="78"/>
      <c r="D464" s="97">
        <f t="shared" si="28"/>
        <v>211441</v>
      </c>
      <c r="E464" s="78"/>
      <c r="F464" s="97">
        <v>211441</v>
      </c>
      <c r="H464" s="95" t="s">
        <v>209</v>
      </c>
      <c r="I464" s="96" t="s">
        <v>2185</v>
      </c>
      <c r="J464" s="78"/>
      <c r="K464" s="46">
        <f t="shared" si="29"/>
        <v>300</v>
      </c>
      <c r="L464" s="78"/>
      <c r="M464" s="97">
        <v>300</v>
      </c>
      <c r="O464" s="95" t="s">
        <v>1642</v>
      </c>
      <c r="P464" s="96" t="s">
        <v>2114</v>
      </c>
      <c r="Q464" s="97">
        <v>4179716</v>
      </c>
      <c r="R464" s="97">
        <f t="shared" si="30"/>
        <v>20229620</v>
      </c>
      <c r="S464" s="97">
        <v>7493409</v>
      </c>
      <c r="T464" s="97">
        <v>12736211</v>
      </c>
      <c r="V464" s="95" t="s">
        <v>1672</v>
      </c>
      <c r="W464" s="96" t="s">
        <v>2123</v>
      </c>
      <c r="X464" s="97">
        <v>101433</v>
      </c>
      <c r="Y464" s="46">
        <f t="shared" si="31"/>
        <v>2179114</v>
      </c>
      <c r="Z464" s="97">
        <v>28300</v>
      </c>
      <c r="AA464" s="97">
        <v>2150814</v>
      </c>
    </row>
    <row r="465" spans="1:27" ht="15">
      <c r="A465" s="95" t="s">
        <v>80</v>
      </c>
      <c r="B465" s="96" t="s">
        <v>2154</v>
      </c>
      <c r="C465" s="97">
        <v>239000</v>
      </c>
      <c r="D465" s="97">
        <f t="shared" si="28"/>
        <v>118971</v>
      </c>
      <c r="E465" s="97">
        <v>2700</v>
      </c>
      <c r="F465" s="97">
        <v>116271</v>
      </c>
      <c r="H465" s="95" t="s">
        <v>212</v>
      </c>
      <c r="I465" s="96" t="s">
        <v>2186</v>
      </c>
      <c r="J465" s="97">
        <v>20500</v>
      </c>
      <c r="K465" s="46">
        <f t="shared" si="29"/>
        <v>85534</v>
      </c>
      <c r="L465" s="78"/>
      <c r="M465" s="97">
        <v>85534</v>
      </c>
      <c r="O465" s="95" t="s">
        <v>1645</v>
      </c>
      <c r="P465" s="96" t="s">
        <v>2115</v>
      </c>
      <c r="Q465" s="97">
        <v>1895095</v>
      </c>
      <c r="R465" s="97">
        <f t="shared" si="30"/>
        <v>9736887</v>
      </c>
      <c r="S465" s="97">
        <v>2627309</v>
      </c>
      <c r="T465" s="97">
        <v>7109578</v>
      </c>
      <c r="V465" s="95" t="s">
        <v>1675</v>
      </c>
      <c r="W465" s="96" t="s">
        <v>2124</v>
      </c>
      <c r="X465" s="97">
        <v>103700</v>
      </c>
      <c r="Y465" s="46">
        <f t="shared" si="31"/>
        <v>763603</v>
      </c>
      <c r="Z465" s="97">
        <v>40000</v>
      </c>
      <c r="AA465" s="97">
        <v>723603</v>
      </c>
    </row>
    <row r="466" spans="1:27" ht="15">
      <c r="A466" s="95" t="s">
        <v>83</v>
      </c>
      <c r="B466" s="96" t="s">
        <v>2155</v>
      </c>
      <c r="C466" s="97">
        <v>85300</v>
      </c>
      <c r="D466" s="97">
        <f t="shared" si="28"/>
        <v>1610799</v>
      </c>
      <c r="E466" s="97">
        <v>858500</v>
      </c>
      <c r="F466" s="97">
        <v>752299</v>
      </c>
      <c r="H466" s="95" t="s">
        <v>214</v>
      </c>
      <c r="I466" s="96" t="s">
        <v>2187</v>
      </c>
      <c r="J466" s="97">
        <v>16500</v>
      </c>
      <c r="K466" s="46">
        <f t="shared" si="29"/>
        <v>0</v>
      </c>
      <c r="L466" s="78"/>
      <c r="M466" s="78"/>
      <c r="O466" s="95" t="s">
        <v>1648</v>
      </c>
      <c r="P466" s="96" t="s">
        <v>2339</v>
      </c>
      <c r="Q466" s="97">
        <v>1501000</v>
      </c>
      <c r="R466" s="97">
        <f t="shared" si="30"/>
        <v>1887534</v>
      </c>
      <c r="S466" s="97">
        <v>374300</v>
      </c>
      <c r="T466" s="97">
        <v>1513234</v>
      </c>
      <c r="V466" s="95" t="s">
        <v>1678</v>
      </c>
      <c r="W466" s="96" t="s">
        <v>2125</v>
      </c>
      <c r="X466" s="97">
        <v>423275</v>
      </c>
      <c r="Y466" s="46">
        <f t="shared" si="31"/>
        <v>2948076</v>
      </c>
      <c r="Z466" s="97">
        <v>22500</v>
      </c>
      <c r="AA466" s="97">
        <v>2925576</v>
      </c>
    </row>
    <row r="467" spans="1:27" ht="15">
      <c r="A467" s="95" t="s">
        <v>86</v>
      </c>
      <c r="B467" s="96" t="s">
        <v>2156</v>
      </c>
      <c r="C467" s="97">
        <v>331400</v>
      </c>
      <c r="D467" s="97">
        <f t="shared" si="28"/>
        <v>45706</v>
      </c>
      <c r="E467" s="78"/>
      <c r="F467" s="97">
        <v>45706</v>
      </c>
      <c r="H467" s="95" t="s">
        <v>217</v>
      </c>
      <c r="I467" s="96" t="s">
        <v>2188</v>
      </c>
      <c r="J467" s="78"/>
      <c r="K467" s="46">
        <f t="shared" si="29"/>
        <v>366</v>
      </c>
      <c r="L467" s="78"/>
      <c r="M467" s="97">
        <v>366</v>
      </c>
      <c r="O467" s="95" t="s">
        <v>1651</v>
      </c>
      <c r="P467" s="96" t="s">
        <v>2116</v>
      </c>
      <c r="Q467" s="97">
        <v>1920277</v>
      </c>
      <c r="R467" s="97">
        <f t="shared" si="30"/>
        <v>674270</v>
      </c>
      <c r="S467" s="97">
        <v>172776</v>
      </c>
      <c r="T467" s="97">
        <v>501494</v>
      </c>
      <c r="V467" s="95" t="s">
        <v>1681</v>
      </c>
      <c r="W467" s="96" t="s">
        <v>2126</v>
      </c>
      <c r="X467" s="97">
        <v>120819</v>
      </c>
      <c r="Y467" s="46">
        <f t="shared" si="31"/>
        <v>77593</v>
      </c>
      <c r="Z467" s="97">
        <v>3000</v>
      </c>
      <c r="AA467" s="97">
        <v>74593</v>
      </c>
    </row>
    <row r="468" spans="1:27" ht="15">
      <c r="A468" s="95" t="s">
        <v>89</v>
      </c>
      <c r="B468" s="96" t="s">
        <v>2325</v>
      </c>
      <c r="C468" s="78"/>
      <c r="D468" s="97">
        <f t="shared" si="28"/>
        <v>99946</v>
      </c>
      <c r="E468" s="78"/>
      <c r="F468" s="97">
        <v>99946</v>
      </c>
      <c r="H468" s="95" t="s">
        <v>220</v>
      </c>
      <c r="I468" s="96" t="s">
        <v>2189</v>
      </c>
      <c r="J468" s="78"/>
      <c r="K468" s="46">
        <f t="shared" si="29"/>
        <v>217666</v>
      </c>
      <c r="L468" s="97">
        <v>139300</v>
      </c>
      <c r="M468" s="97">
        <v>78366</v>
      </c>
      <c r="O468" s="95" t="s">
        <v>1654</v>
      </c>
      <c r="P468" s="96" t="s">
        <v>2117</v>
      </c>
      <c r="Q468" s="78"/>
      <c r="R468" s="97">
        <f t="shared" si="30"/>
        <v>29250</v>
      </c>
      <c r="S468" s="78"/>
      <c r="T468" s="97">
        <v>29250</v>
      </c>
      <c r="V468" s="95" t="s">
        <v>1689</v>
      </c>
      <c r="W468" s="96" t="s">
        <v>2127</v>
      </c>
      <c r="X468" s="97">
        <v>8200</v>
      </c>
      <c r="Y468" s="46">
        <f t="shared" si="31"/>
        <v>160796</v>
      </c>
      <c r="Z468" s="78"/>
      <c r="AA468" s="97">
        <v>160796</v>
      </c>
    </row>
    <row r="469" spans="1:27" ht="15">
      <c r="A469" s="95" t="s">
        <v>92</v>
      </c>
      <c r="B469" s="96" t="s">
        <v>2157</v>
      </c>
      <c r="C469" s="97">
        <v>1200</v>
      </c>
      <c r="D469" s="97">
        <f t="shared" si="28"/>
        <v>114823</v>
      </c>
      <c r="E469" s="78"/>
      <c r="F469" s="97">
        <v>114823</v>
      </c>
      <c r="H469" s="95" t="s">
        <v>223</v>
      </c>
      <c r="I469" s="96" t="s">
        <v>2190</v>
      </c>
      <c r="J469" s="97">
        <v>2000</v>
      </c>
      <c r="K469" s="46">
        <f t="shared" si="29"/>
        <v>12830</v>
      </c>
      <c r="L469" s="78"/>
      <c r="M469" s="97">
        <v>12830</v>
      </c>
      <c r="O469" s="95" t="s">
        <v>1657</v>
      </c>
      <c r="P469" s="96" t="s">
        <v>2118</v>
      </c>
      <c r="Q469" s="97">
        <v>414300</v>
      </c>
      <c r="R469" s="97">
        <f t="shared" si="30"/>
        <v>297261</v>
      </c>
      <c r="S469" s="97">
        <v>118000</v>
      </c>
      <c r="T469" s="97">
        <v>179261</v>
      </c>
      <c r="V469" s="95" t="s">
        <v>1692</v>
      </c>
      <c r="W469" s="96" t="s">
        <v>2128</v>
      </c>
      <c r="X469" s="97">
        <v>221522</v>
      </c>
      <c r="Y469" s="46">
        <f t="shared" si="31"/>
        <v>2582266</v>
      </c>
      <c r="Z469" s="97">
        <v>21000</v>
      </c>
      <c r="AA469" s="97">
        <v>2561266</v>
      </c>
    </row>
    <row r="470" spans="1:27" ht="15">
      <c r="A470" s="95" t="s">
        <v>95</v>
      </c>
      <c r="B470" s="96" t="s">
        <v>2158</v>
      </c>
      <c r="C470" s="78"/>
      <c r="D470" s="97">
        <f t="shared" si="28"/>
        <v>38451</v>
      </c>
      <c r="E470" s="97">
        <v>6600</v>
      </c>
      <c r="F470" s="97">
        <v>31851</v>
      </c>
      <c r="H470" s="95" t="s">
        <v>226</v>
      </c>
      <c r="I470" s="96" t="s">
        <v>2191</v>
      </c>
      <c r="J470" s="97">
        <v>99930</v>
      </c>
      <c r="K470" s="46">
        <f t="shared" si="29"/>
        <v>110317</v>
      </c>
      <c r="L470" s="78"/>
      <c r="M470" s="97">
        <v>110317</v>
      </c>
      <c r="O470" s="95" t="s">
        <v>1660</v>
      </c>
      <c r="P470" s="96" t="s">
        <v>2119</v>
      </c>
      <c r="Q470" s="97">
        <v>835000</v>
      </c>
      <c r="R470" s="97">
        <f t="shared" si="30"/>
        <v>533239</v>
      </c>
      <c r="S470" s="97">
        <v>159380</v>
      </c>
      <c r="T470" s="97">
        <v>373859</v>
      </c>
      <c r="V470" s="95" t="s">
        <v>1695</v>
      </c>
      <c r="W470" s="96" t="s">
        <v>2201</v>
      </c>
      <c r="X470" s="97">
        <v>292695</v>
      </c>
      <c r="Y470" s="46">
        <f t="shared" si="31"/>
        <v>1340492</v>
      </c>
      <c r="Z470" s="97">
        <v>16500</v>
      </c>
      <c r="AA470" s="97">
        <v>1323992</v>
      </c>
    </row>
    <row r="471" spans="1:27" ht="15">
      <c r="A471" s="95" t="s">
        <v>98</v>
      </c>
      <c r="B471" s="96" t="s">
        <v>2159</v>
      </c>
      <c r="C471" s="97">
        <v>300100</v>
      </c>
      <c r="D471" s="97">
        <f t="shared" si="28"/>
        <v>209054</v>
      </c>
      <c r="E471" s="78"/>
      <c r="F471" s="97">
        <v>209054</v>
      </c>
      <c r="H471" s="95" t="s">
        <v>229</v>
      </c>
      <c r="I471" s="96" t="s">
        <v>1831</v>
      </c>
      <c r="J471" s="78"/>
      <c r="K471" s="46">
        <f t="shared" si="29"/>
        <v>4750</v>
      </c>
      <c r="L471" s="78"/>
      <c r="M471" s="97">
        <v>4750</v>
      </c>
      <c r="O471" s="95" t="s">
        <v>1663</v>
      </c>
      <c r="P471" s="96" t="s">
        <v>2120</v>
      </c>
      <c r="Q471" s="97">
        <v>167585</v>
      </c>
      <c r="R471" s="97">
        <f t="shared" si="30"/>
        <v>459157</v>
      </c>
      <c r="S471" s="97">
        <v>83725</v>
      </c>
      <c r="T471" s="97">
        <v>375432</v>
      </c>
      <c r="V471" s="95" t="s">
        <v>1698</v>
      </c>
      <c r="W471" s="96" t="s">
        <v>2129</v>
      </c>
      <c r="X471" s="78"/>
      <c r="Y471" s="46">
        <f t="shared" si="31"/>
        <v>2765995</v>
      </c>
      <c r="Z471" s="78"/>
      <c r="AA471" s="97">
        <v>2765995</v>
      </c>
    </row>
    <row r="472" spans="1:27" ht="15">
      <c r="A472" s="95" t="s">
        <v>101</v>
      </c>
      <c r="B472" s="96" t="s">
        <v>2239</v>
      </c>
      <c r="C472" s="97">
        <v>751100</v>
      </c>
      <c r="D472" s="97">
        <f t="shared" si="28"/>
        <v>1044732</v>
      </c>
      <c r="E472" s="97">
        <v>180000</v>
      </c>
      <c r="F472" s="97">
        <v>864732</v>
      </c>
      <c r="H472" s="95" t="s">
        <v>232</v>
      </c>
      <c r="I472" s="96" t="s">
        <v>2192</v>
      </c>
      <c r="J472" s="97">
        <v>35000</v>
      </c>
      <c r="K472" s="46">
        <f t="shared" si="29"/>
        <v>141363</v>
      </c>
      <c r="L472" s="78"/>
      <c r="M472" s="97">
        <v>141363</v>
      </c>
      <c r="O472" s="95" t="s">
        <v>1666</v>
      </c>
      <c r="P472" s="96" t="s">
        <v>2121</v>
      </c>
      <c r="Q472" s="97">
        <v>412600</v>
      </c>
      <c r="R472" s="97">
        <f t="shared" si="30"/>
        <v>3144916</v>
      </c>
      <c r="S472" s="97">
        <v>13000</v>
      </c>
      <c r="T472" s="97">
        <v>3131916</v>
      </c>
      <c r="V472" s="95" t="s">
        <v>1702</v>
      </c>
      <c r="W472" s="96" t="s">
        <v>2130</v>
      </c>
      <c r="X472" s="97">
        <v>642600</v>
      </c>
      <c r="Y472" s="46">
        <f t="shared" si="31"/>
        <v>5821904</v>
      </c>
      <c r="Z472" s="78"/>
      <c r="AA472" s="97">
        <v>5821904</v>
      </c>
    </row>
    <row r="473" spans="1:27" ht="15">
      <c r="A473" s="95" t="s">
        <v>104</v>
      </c>
      <c r="B473" s="96" t="s">
        <v>2160</v>
      </c>
      <c r="C473" s="78"/>
      <c r="D473" s="97">
        <f t="shared" si="28"/>
        <v>146391</v>
      </c>
      <c r="E473" s="78"/>
      <c r="F473" s="97">
        <v>146391</v>
      </c>
      <c r="H473" s="95" t="s">
        <v>235</v>
      </c>
      <c r="I473" s="96" t="s">
        <v>2193</v>
      </c>
      <c r="J473" s="78"/>
      <c r="K473" s="46">
        <f t="shared" si="29"/>
        <v>335326</v>
      </c>
      <c r="L473" s="78"/>
      <c r="M473" s="97">
        <v>335326</v>
      </c>
      <c r="O473" s="95" t="s">
        <v>1669</v>
      </c>
      <c r="P473" s="96" t="s">
        <v>2122</v>
      </c>
      <c r="Q473" s="78"/>
      <c r="R473" s="97">
        <f t="shared" si="30"/>
        <v>1064949</v>
      </c>
      <c r="S473" s="97">
        <v>62600</v>
      </c>
      <c r="T473" s="97">
        <v>1002349</v>
      </c>
      <c r="V473" s="95" t="s">
        <v>1705</v>
      </c>
      <c r="W473" s="96" t="s">
        <v>2131</v>
      </c>
      <c r="X473" s="97">
        <v>423700</v>
      </c>
      <c r="Y473" s="46">
        <f t="shared" si="31"/>
        <v>19705847</v>
      </c>
      <c r="Z473" s="97">
        <v>7524000</v>
      </c>
      <c r="AA473" s="97">
        <v>12181847</v>
      </c>
    </row>
    <row r="474" spans="1:27" ht="15">
      <c r="A474" s="95" t="s">
        <v>107</v>
      </c>
      <c r="B474" s="96" t="s">
        <v>2161</v>
      </c>
      <c r="C474" s="78"/>
      <c r="D474" s="97">
        <f t="shared" si="28"/>
        <v>121676</v>
      </c>
      <c r="E474" s="97">
        <v>500</v>
      </c>
      <c r="F474" s="97">
        <v>121176</v>
      </c>
      <c r="H474" s="95" t="s">
        <v>238</v>
      </c>
      <c r="I474" s="96" t="s">
        <v>2194</v>
      </c>
      <c r="J474" s="97">
        <v>1000</v>
      </c>
      <c r="K474" s="46">
        <f t="shared" si="29"/>
        <v>179636</v>
      </c>
      <c r="L474" s="97">
        <v>8800</v>
      </c>
      <c r="M474" s="97">
        <v>170836</v>
      </c>
      <c r="O474" s="95" t="s">
        <v>1672</v>
      </c>
      <c r="P474" s="96" t="s">
        <v>2123</v>
      </c>
      <c r="Q474" s="97">
        <v>187650</v>
      </c>
      <c r="R474" s="97">
        <f t="shared" si="30"/>
        <v>3830000</v>
      </c>
      <c r="S474" s="97">
        <v>76050</v>
      </c>
      <c r="T474" s="97">
        <v>3753950</v>
      </c>
      <c r="V474" s="95" t="s">
        <v>1708</v>
      </c>
      <c r="W474" s="96" t="s">
        <v>2132</v>
      </c>
      <c r="X474" s="97">
        <v>755460</v>
      </c>
      <c r="Y474" s="46">
        <f t="shared" si="31"/>
        <v>3605914</v>
      </c>
      <c r="Z474" s="78"/>
      <c r="AA474" s="97">
        <v>3605914</v>
      </c>
    </row>
    <row r="475" spans="1:27" ht="15">
      <c r="A475" s="95" t="s">
        <v>110</v>
      </c>
      <c r="B475" s="96" t="s">
        <v>2162</v>
      </c>
      <c r="C475" s="78"/>
      <c r="D475" s="97">
        <f t="shared" si="28"/>
        <v>44496</v>
      </c>
      <c r="E475" s="78"/>
      <c r="F475" s="97">
        <v>44496</v>
      </c>
      <c r="H475" s="95" t="s">
        <v>240</v>
      </c>
      <c r="I475" s="96" t="s">
        <v>2195</v>
      </c>
      <c r="J475" s="78"/>
      <c r="K475" s="46">
        <f t="shared" si="29"/>
        <v>883096</v>
      </c>
      <c r="L475" s="97">
        <v>6800</v>
      </c>
      <c r="M475" s="97">
        <v>876296</v>
      </c>
      <c r="O475" s="95" t="s">
        <v>1675</v>
      </c>
      <c r="P475" s="96" t="s">
        <v>2124</v>
      </c>
      <c r="Q475" s="97">
        <v>878290</v>
      </c>
      <c r="R475" s="97">
        <f t="shared" si="30"/>
        <v>1313328</v>
      </c>
      <c r="S475" s="97">
        <v>109400</v>
      </c>
      <c r="T475" s="97">
        <v>1203928</v>
      </c>
      <c r="V475" s="95" t="s">
        <v>1711</v>
      </c>
      <c r="W475" s="96" t="s">
        <v>2324</v>
      </c>
      <c r="X475" s="78"/>
      <c r="Y475" s="46">
        <f t="shared" si="31"/>
        <v>86458</v>
      </c>
      <c r="Z475" s="78"/>
      <c r="AA475" s="97">
        <v>86458</v>
      </c>
    </row>
    <row r="476" spans="1:27" ht="15">
      <c r="A476" s="95" t="s">
        <v>113</v>
      </c>
      <c r="B476" s="96" t="s">
        <v>2163</v>
      </c>
      <c r="C476" s="78"/>
      <c r="D476" s="97">
        <f t="shared" si="28"/>
        <v>946868</v>
      </c>
      <c r="E476" s="97">
        <v>236136</v>
      </c>
      <c r="F476" s="97">
        <v>710732</v>
      </c>
      <c r="H476" s="95" t="s">
        <v>243</v>
      </c>
      <c r="I476" s="96" t="s">
        <v>1813</v>
      </c>
      <c r="J476" s="97">
        <v>26900</v>
      </c>
      <c r="K476" s="46">
        <f t="shared" si="29"/>
        <v>8000</v>
      </c>
      <c r="L476" s="78"/>
      <c r="M476" s="97">
        <v>8000</v>
      </c>
      <c r="O476" s="95" t="s">
        <v>1678</v>
      </c>
      <c r="P476" s="96" t="s">
        <v>2125</v>
      </c>
      <c r="Q476" s="97">
        <v>749210</v>
      </c>
      <c r="R476" s="97">
        <f t="shared" si="30"/>
        <v>419150</v>
      </c>
      <c r="S476" s="97">
        <v>155750</v>
      </c>
      <c r="T476" s="97">
        <v>263400</v>
      </c>
      <c r="V476" s="95" t="s">
        <v>1714</v>
      </c>
      <c r="W476" s="96" t="s">
        <v>2133</v>
      </c>
      <c r="X476" s="97">
        <v>4968371</v>
      </c>
      <c r="Y476" s="46">
        <f t="shared" si="31"/>
        <v>22541066</v>
      </c>
      <c r="Z476" s="97">
        <v>2564830</v>
      </c>
      <c r="AA476" s="97">
        <v>19976236</v>
      </c>
    </row>
    <row r="477" spans="1:27" ht="15">
      <c r="A477" s="95" t="s">
        <v>127</v>
      </c>
      <c r="B477" s="96" t="s">
        <v>2164</v>
      </c>
      <c r="C477" s="97">
        <v>311500</v>
      </c>
      <c r="D477" s="97">
        <f t="shared" si="28"/>
        <v>127496</v>
      </c>
      <c r="E477" s="97">
        <v>30000</v>
      </c>
      <c r="F477" s="97">
        <v>97496</v>
      </c>
      <c r="H477" s="95" t="s">
        <v>246</v>
      </c>
      <c r="I477" s="96" t="s">
        <v>2202</v>
      </c>
      <c r="J477" s="78"/>
      <c r="K477" s="46">
        <f t="shared" si="29"/>
        <v>1000</v>
      </c>
      <c r="L477" s="78"/>
      <c r="M477" s="97">
        <v>1000</v>
      </c>
      <c r="O477" s="95" t="s">
        <v>1681</v>
      </c>
      <c r="P477" s="96" t="s">
        <v>2126</v>
      </c>
      <c r="Q477" s="97">
        <v>603470</v>
      </c>
      <c r="R477" s="97">
        <f t="shared" si="30"/>
        <v>487725</v>
      </c>
      <c r="S477" s="78"/>
      <c r="T477" s="97">
        <v>487725</v>
      </c>
      <c r="V477" s="95" t="s">
        <v>1717</v>
      </c>
      <c r="W477" s="96" t="s">
        <v>2134</v>
      </c>
      <c r="X477" s="97">
        <v>44051365</v>
      </c>
      <c r="Y477" s="46">
        <f t="shared" si="31"/>
        <v>33113071</v>
      </c>
      <c r="Z477" s="97">
        <v>266501</v>
      </c>
      <c r="AA477" s="97">
        <v>32846570</v>
      </c>
    </row>
    <row r="478" spans="1:27" ht="15">
      <c r="A478" s="95" t="s">
        <v>129</v>
      </c>
      <c r="B478" s="96" t="s">
        <v>2165</v>
      </c>
      <c r="C478" s="97">
        <v>369000</v>
      </c>
      <c r="D478" s="97">
        <f t="shared" si="28"/>
        <v>927420</v>
      </c>
      <c r="E478" s="97">
        <v>321900</v>
      </c>
      <c r="F478" s="97">
        <v>605520</v>
      </c>
      <c r="H478" s="95" t="s">
        <v>249</v>
      </c>
      <c r="I478" s="96" t="s">
        <v>2203</v>
      </c>
      <c r="J478" s="97">
        <v>1410001</v>
      </c>
      <c r="K478" s="46">
        <f t="shared" si="29"/>
        <v>270326</v>
      </c>
      <c r="L478" s="97">
        <v>261326</v>
      </c>
      <c r="M478" s="97">
        <v>9000</v>
      </c>
      <c r="O478" s="95" t="s">
        <v>1689</v>
      </c>
      <c r="P478" s="96" t="s">
        <v>2127</v>
      </c>
      <c r="Q478" s="78"/>
      <c r="R478" s="97">
        <f t="shared" si="30"/>
        <v>676310</v>
      </c>
      <c r="S478" s="78"/>
      <c r="T478" s="97">
        <v>676310</v>
      </c>
      <c r="V478" s="95" t="s">
        <v>1720</v>
      </c>
      <c r="W478" s="96" t="s">
        <v>2292</v>
      </c>
      <c r="X478" s="78"/>
      <c r="Y478" s="46">
        <f t="shared" si="31"/>
        <v>271850</v>
      </c>
      <c r="Z478" s="78"/>
      <c r="AA478" s="97">
        <v>271850</v>
      </c>
    </row>
    <row r="479" spans="1:27" ht="15">
      <c r="A479" s="95" t="s">
        <v>133</v>
      </c>
      <c r="B479" s="96" t="s">
        <v>2166</v>
      </c>
      <c r="C479" s="78"/>
      <c r="D479" s="97">
        <f t="shared" si="28"/>
        <v>461269</v>
      </c>
      <c r="E479" s="97">
        <v>123850</v>
      </c>
      <c r="F479" s="97">
        <v>337419</v>
      </c>
      <c r="O479" s="95" t="s">
        <v>1692</v>
      </c>
      <c r="P479" s="96" t="s">
        <v>2128</v>
      </c>
      <c r="Q479" s="97">
        <v>3614977</v>
      </c>
      <c r="R479" s="97">
        <f t="shared" si="30"/>
        <v>2554800</v>
      </c>
      <c r="S479" s="97">
        <v>140520</v>
      </c>
      <c r="T479" s="97">
        <v>2414280</v>
      </c>
      <c r="V479" s="95" t="s">
        <v>1723</v>
      </c>
      <c r="W479" s="96" t="s">
        <v>1919</v>
      </c>
      <c r="X479" s="97">
        <v>26414551</v>
      </c>
      <c r="Y479" s="46">
        <f t="shared" si="31"/>
        <v>60064482</v>
      </c>
      <c r="Z479" s="97">
        <v>17114503</v>
      </c>
      <c r="AA479" s="97">
        <v>42949979</v>
      </c>
    </row>
    <row r="480" spans="1:27" ht="15">
      <c r="A480" s="95" t="s">
        <v>136</v>
      </c>
      <c r="B480" s="96" t="s">
        <v>2167</v>
      </c>
      <c r="C480" s="97">
        <v>1087800</v>
      </c>
      <c r="D480" s="97">
        <f t="shared" si="28"/>
        <v>2870526</v>
      </c>
      <c r="E480" s="97">
        <v>941298</v>
      </c>
      <c r="F480" s="97">
        <v>1929228</v>
      </c>
      <c r="J480" s="221">
        <f>SUM(J6:J478)</f>
        <v>200432961</v>
      </c>
      <c r="K480" s="221">
        <f>SUM(K6:K478)</f>
        <v>455948737</v>
      </c>
      <c r="L480" s="221">
        <f>SUM(L6:L478)</f>
        <v>51966801</v>
      </c>
      <c r="O480" s="95" t="s">
        <v>1695</v>
      </c>
      <c r="P480" s="96" t="s">
        <v>2201</v>
      </c>
      <c r="Q480" s="97">
        <v>1592770</v>
      </c>
      <c r="R480" s="97">
        <f t="shared" si="30"/>
        <v>652465</v>
      </c>
      <c r="S480" s="97">
        <v>491079</v>
      </c>
      <c r="T480" s="97">
        <v>161386</v>
      </c>
      <c r="V480" s="95" t="s">
        <v>1725</v>
      </c>
      <c r="W480" s="96" t="s">
        <v>2135</v>
      </c>
      <c r="X480" s="97">
        <v>1118000</v>
      </c>
      <c r="Y480" s="46">
        <f t="shared" si="31"/>
        <v>819153</v>
      </c>
      <c r="Z480" s="78"/>
      <c r="AA480" s="97">
        <v>819153</v>
      </c>
    </row>
    <row r="481" spans="1:27" ht="15">
      <c r="A481" s="95" t="s">
        <v>139</v>
      </c>
      <c r="B481" s="96" t="s">
        <v>2327</v>
      </c>
      <c r="C481" s="97">
        <v>707200</v>
      </c>
      <c r="D481" s="97">
        <f t="shared" si="28"/>
        <v>1073640</v>
      </c>
      <c r="E481" s="78"/>
      <c r="F481" s="97">
        <v>1073640</v>
      </c>
      <c r="O481" s="95" t="s">
        <v>1698</v>
      </c>
      <c r="P481" s="96" t="s">
        <v>2129</v>
      </c>
      <c r="Q481" s="97">
        <v>70000</v>
      </c>
      <c r="R481" s="97">
        <f t="shared" si="30"/>
        <v>764228</v>
      </c>
      <c r="S481" s="97">
        <v>110500</v>
      </c>
      <c r="T481" s="97">
        <v>653728</v>
      </c>
      <c r="V481" s="95" t="s">
        <v>15</v>
      </c>
      <c r="W481" s="96" t="s">
        <v>2136</v>
      </c>
      <c r="X481" s="97">
        <v>520767</v>
      </c>
      <c r="Y481" s="46">
        <f t="shared" si="31"/>
        <v>4189586</v>
      </c>
      <c r="Z481" s="78"/>
      <c r="AA481" s="97">
        <v>4189586</v>
      </c>
    </row>
    <row r="482" spans="1:27" ht="15">
      <c r="A482" s="95" t="s">
        <v>142</v>
      </c>
      <c r="B482" s="96" t="s">
        <v>2168</v>
      </c>
      <c r="C482" s="78"/>
      <c r="D482" s="97">
        <f t="shared" si="28"/>
        <v>305019</v>
      </c>
      <c r="E482" s="97">
        <v>79500</v>
      </c>
      <c r="F482" s="97">
        <v>225519</v>
      </c>
      <c r="O482" s="95" t="s">
        <v>1702</v>
      </c>
      <c r="P482" s="96" t="s">
        <v>2130</v>
      </c>
      <c r="Q482" s="97">
        <v>478830</v>
      </c>
      <c r="R482" s="97">
        <f t="shared" si="30"/>
        <v>3697295</v>
      </c>
      <c r="S482" s="97">
        <v>188101</v>
      </c>
      <c r="T482" s="97">
        <v>3509194</v>
      </c>
      <c r="V482" s="95" t="s">
        <v>18</v>
      </c>
      <c r="W482" s="96" t="s">
        <v>2137</v>
      </c>
      <c r="X482" s="78"/>
      <c r="Y482" s="46">
        <f t="shared" si="31"/>
        <v>453116</v>
      </c>
      <c r="Z482" s="78"/>
      <c r="AA482" s="97">
        <v>453116</v>
      </c>
    </row>
    <row r="483" spans="1:27" ht="15">
      <c r="A483" s="95" t="s">
        <v>145</v>
      </c>
      <c r="B483" s="96" t="s">
        <v>2169</v>
      </c>
      <c r="C483" s="78"/>
      <c r="D483" s="97">
        <f t="shared" si="28"/>
        <v>159569</v>
      </c>
      <c r="E483" s="78"/>
      <c r="F483" s="97">
        <v>159569</v>
      </c>
      <c r="O483" s="95" t="s">
        <v>1705</v>
      </c>
      <c r="P483" s="96" t="s">
        <v>2131</v>
      </c>
      <c r="Q483" s="97">
        <v>5938100</v>
      </c>
      <c r="R483" s="97">
        <f t="shared" si="30"/>
        <v>16761433</v>
      </c>
      <c r="S483" s="97">
        <v>4962325</v>
      </c>
      <c r="T483" s="97">
        <v>11799108</v>
      </c>
      <c r="V483" s="95" t="s">
        <v>21</v>
      </c>
      <c r="W483" s="96" t="s">
        <v>2241</v>
      </c>
      <c r="X483" s="78"/>
      <c r="Y483" s="46">
        <f t="shared" si="31"/>
        <v>37353</v>
      </c>
      <c r="Z483" s="78"/>
      <c r="AA483" s="97">
        <v>37353</v>
      </c>
    </row>
    <row r="484" spans="1:27" ht="15">
      <c r="A484" s="95" t="s">
        <v>151</v>
      </c>
      <c r="B484" s="96" t="s">
        <v>2170</v>
      </c>
      <c r="C484" s="97">
        <v>446000</v>
      </c>
      <c r="D484" s="97">
        <f t="shared" si="28"/>
        <v>440701</v>
      </c>
      <c r="E484" s="97">
        <v>91000</v>
      </c>
      <c r="F484" s="97">
        <v>349701</v>
      </c>
      <c r="O484" s="95" t="s">
        <v>1708</v>
      </c>
      <c r="P484" s="96" t="s">
        <v>2132</v>
      </c>
      <c r="Q484" s="97">
        <v>1991200</v>
      </c>
      <c r="R484" s="97">
        <f t="shared" si="30"/>
        <v>7718336</v>
      </c>
      <c r="S484" s="97">
        <v>1831655</v>
      </c>
      <c r="T484" s="97">
        <v>5886681</v>
      </c>
      <c r="V484" s="95" t="s">
        <v>24</v>
      </c>
      <c r="W484" s="96" t="s">
        <v>2138</v>
      </c>
      <c r="X484" s="97">
        <v>1744581</v>
      </c>
      <c r="Y484" s="46">
        <f t="shared" si="31"/>
        <v>2667776</v>
      </c>
      <c r="Z484" s="97">
        <v>802</v>
      </c>
      <c r="AA484" s="97">
        <v>2666974</v>
      </c>
    </row>
    <row r="485" spans="1:27" ht="15">
      <c r="A485" s="95" t="s">
        <v>154</v>
      </c>
      <c r="B485" s="96" t="s">
        <v>2171</v>
      </c>
      <c r="C485" s="97">
        <v>34031000</v>
      </c>
      <c r="D485" s="97">
        <f t="shared" si="28"/>
        <v>859391</v>
      </c>
      <c r="E485" s="97">
        <v>166650</v>
      </c>
      <c r="F485" s="97">
        <v>692741</v>
      </c>
      <c r="O485" s="95" t="s">
        <v>1711</v>
      </c>
      <c r="P485" s="96" t="s">
        <v>2324</v>
      </c>
      <c r="Q485" s="97">
        <v>29686700</v>
      </c>
      <c r="R485" s="97">
        <f t="shared" si="30"/>
        <v>2050151</v>
      </c>
      <c r="S485" s="97">
        <v>48900</v>
      </c>
      <c r="T485" s="97">
        <v>2001251</v>
      </c>
      <c r="V485" s="95" t="s">
        <v>27</v>
      </c>
      <c r="W485" s="96" t="s">
        <v>2215</v>
      </c>
      <c r="X485" s="97">
        <v>71741</v>
      </c>
      <c r="Y485" s="46">
        <f t="shared" si="31"/>
        <v>717335</v>
      </c>
      <c r="Z485" s="97">
        <v>16400</v>
      </c>
      <c r="AA485" s="97">
        <v>700935</v>
      </c>
    </row>
    <row r="486" spans="1:27" ht="15">
      <c r="A486" s="95" t="s">
        <v>157</v>
      </c>
      <c r="B486" s="96" t="s">
        <v>2172</v>
      </c>
      <c r="C486" s="97">
        <v>320000</v>
      </c>
      <c r="D486" s="97">
        <f t="shared" si="28"/>
        <v>609223</v>
      </c>
      <c r="E486" s="97">
        <v>146500</v>
      </c>
      <c r="F486" s="97">
        <v>462723</v>
      </c>
      <c r="O486" s="95" t="s">
        <v>1714</v>
      </c>
      <c r="P486" s="96" t="s">
        <v>2133</v>
      </c>
      <c r="Q486" s="97">
        <v>9356501</v>
      </c>
      <c r="R486" s="97">
        <f t="shared" si="30"/>
        <v>5884512</v>
      </c>
      <c r="S486" s="97">
        <v>1298755</v>
      </c>
      <c r="T486" s="97">
        <v>4585757</v>
      </c>
      <c r="V486" s="95" t="s">
        <v>30</v>
      </c>
      <c r="W486" s="96" t="s">
        <v>2139</v>
      </c>
      <c r="X486" s="78"/>
      <c r="Y486" s="46">
        <f t="shared" si="31"/>
        <v>122902</v>
      </c>
      <c r="Z486" s="78"/>
      <c r="AA486" s="97">
        <v>122902</v>
      </c>
    </row>
    <row r="487" spans="1:27" ht="15">
      <c r="A487" s="95" t="s">
        <v>160</v>
      </c>
      <c r="B487" s="96" t="s">
        <v>2173</v>
      </c>
      <c r="C487" s="97">
        <v>116900</v>
      </c>
      <c r="D487" s="97">
        <f t="shared" si="28"/>
        <v>1363339</v>
      </c>
      <c r="E487" s="97">
        <v>715378</v>
      </c>
      <c r="F487" s="97">
        <v>647961</v>
      </c>
      <c r="O487" s="95" t="s">
        <v>1717</v>
      </c>
      <c r="P487" s="96" t="s">
        <v>2134</v>
      </c>
      <c r="Q487" s="97">
        <v>10390311</v>
      </c>
      <c r="R487" s="97">
        <f t="shared" si="30"/>
        <v>15760894</v>
      </c>
      <c r="S487" s="97">
        <v>3346509</v>
      </c>
      <c r="T487" s="97">
        <v>12414385</v>
      </c>
      <c r="V487" s="95" t="s">
        <v>32</v>
      </c>
      <c r="W487" s="96" t="s">
        <v>2140</v>
      </c>
      <c r="X487" s="97">
        <v>4556725</v>
      </c>
      <c r="Y487" s="46">
        <f t="shared" si="31"/>
        <v>17928636</v>
      </c>
      <c r="Z487" s="78"/>
      <c r="AA487" s="97">
        <v>17928636</v>
      </c>
    </row>
    <row r="488" spans="1:27" ht="15">
      <c r="A488" s="95" t="s">
        <v>163</v>
      </c>
      <c r="B488" s="96" t="s">
        <v>2174</v>
      </c>
      <c r="C488" s="78"/>
      <c r="D488" s="97">
        <f t="shared" si="28"/>
        <v>1354263</v>
      </c>
      <c r="E488" s="78"/>
      <c r="F488" s="97">
        <v>1354263</v>
      </c>
      <c r="O488" s="95" t="s">
        <v>1720</v>
      </c>
      <c r="P488" s="96" t="s">
        <v>2292</v>
      </c>
      <c r="Q488" s="78"/>
      <c r="R488" s="97">
        <f t="shared" si="30"/>
        <v>807735</v>
      </c>
      <c r="S488" s="78"/>
      <c r="T488" s="97">
        <v>807735</v>
      </c>
      <c r="V488" s="95" t="s">
        <v>35</v>
      </c>
      <c r="W488" s="96" t="s">
        <v>2141</v>
      </c>
      <c r="X488" s="78"/>
      <c r="Y488" s="46">
        <f t="shared" si="31"/>
        <v>175088</v>
      </c>
      <c r="Z488" s="97">
        <v>19000</v>
      </c>
      <c r="AA488" s="97">
        <v>156088</v>
      </c>
    </row>
    <row r="489" spans="1:27" ht="15">
      <c r="A489" s="95" t="s">
        <v>166</v>
      </c>
      <c r="B489" s="96" t="s">
        <v>2175</v>
      </c>
      <c r="C489" s="78"/>
      <c r="D489" s="97">
        <f t="shared" si="28"/>
        <v>216630</v>
      </c>
      <c r="E489" s="97">
        <v>104999</v>
      </c>
      <c r="F489" s="97">
        <v>111631</v>
      </c>
      <c r="O489" s="95" t="s">
        <v>1723</v>
      </c>
      <c r="P489" s="96" t="s">
        <v>1919</v>
      </c>
      <c r="Q489" s="97">
        <v>14923077</v>
      </c>
      <c r="R489" s="97">
        <f t="shared" si="30"/>
        <v>18858825</v>
      </c>
      <c r="S489" s="97">
        <v>801341</v>
      </c>
      <c r="T489" s="97">
        <v>18057484</v>
      </c>
      <c r="V489" s="95" t="s">
        <v>38</v>
      </c>
      <c r="W489" s="96" t="s">
        <v>2142</v>
      </c>
      <c r="X489" s="97">
        <v>43650</v>
      </c>
      <c r="Y489" s="46">
        <f t="shared" si="31"/>
        <v>14116301</v>
      </c>
      <c r="Z489" s="97">
        <v>146500</v>
      </c>
      <c r="AA489" s="97">
        <v>13969801</v>
      </c>
    </row>
    <row r="490" spans="1:27" ht="15">
      <c r="A490" s="95" t="s">
        <v>169</v>
      </c>
      <c r="B490" s="96" t="s">
        <v>2176</v>
      </c>
      <c r="C490" s="78"/>
      <c r="D490" s="97">
        <f t="shared" si="28"/>
        <v>15683</v>
      </c>
      <c r="E490" s="78"/>
      <c r="F490" s="97">
        <v>15683</v>
      </c>
      <c r="O490" s="95" t="s">
        <v>1725</v>
      </c>
      <c r="P490" s="96" t="s">
        <v>2135</v>
      </c>
      <c r="Q490" s="97">
        <v>250000</v>
      </c>
      <c r="R490" s="97">
        <f t="shared" si="30"/>
        <v>2856099</v>
      </c>
      <c r="S490" s="97">
        <v>457150</v>
      </c>
      <c r="T490" s="97">
        <v>2398949</v>
      </c>
      <c r="V490" s="95" t="s">
        <v>41</v>
      </c>
      <c r="W490" s="96" t="s">
        <v>2143</v>
      </c>
      <c r="X490" s="78"/>
      <c r="Y490" s="46">
        <f t="shared" si="31"/>
        <v>10390</v>
      </c>
      <c r="Z490" s="78"/>
      <c r="AA490" s="97">
        <v>10390</v>
      </c>
    </row>
    <row r="491" spans="1:27" ht="15">
      <c r="A491" s="95" t="s">
        <v>172</v>
      </c>
      <c r="B491" s="96" t="s">
        <v>2177</v>
      </c>
      <c r="C491" s="78"/>
      <c r="D491" s="97">
        <f t="shared" si="28"/>
        <v>308144</v>
      </c>
      <c r="E491" s="97">
        <v>10125</v>
      </c>
      <c r="F491" s="97">
        <v>298019</v>
      </c>
      <c r="O491" s="95" t="s">
        <v>15</v>
      </c>
      <c r="P491" s="96" t="s">
        <v>2136</v>
      </c>
      <c r="Q491" s="97">
        <v>8307341</v>
      </c>
      <c r="R491" s="97">
        <f t="shared" si="30"/>
        <v>18211592</v>
      </c>
      <c r="S491" s="97">
        <v>757838</v>
      </c>
      <c r="T491" s="97">
        <v>17453754</v>
      </c>
      <c r="V491" s="95" t="s">
        <v>43</v>
      </c>
      <c r="W491" s="96" t="s">
        <v>2144</v>
      </c>
      <c r="X491" s="97">
        <v>855902</v>
      </c>
      <c r="Y491" s="46">
        <f t="shared" si="31"/>
        <v>11755171</v>
      </c>
      <c r="Z491" s="97">
        <v>202800</v>
      </c>
      <c r="AA491" s="97">
        <v>11552371</v>
      </c>
    </row>
    <row r="492" spans="1:27" ht="15">
      <c r="A492" s="95" t="s">
        <v>175</v>
      </c>
      <c r="B492" s="96" t="s">
        <v>2178</v>
      </c>
      <c r="C492" s="97">
        <v>514000</v>
      </c>
      <c r="D492" s="97">
        <f t="shared" si="28"/>
        <v>1706938</v>
      </c>
      <c r="E492" s="97">
        <v>406450</v>
      </c>
      <c r="F492" s="97">
        <v>1300488</v>
      </c>
      <c r="O492" s="95" t="s">
        <v>18</v>
      </c>
      <c r="P492" s="96" t="s">
        <v>2137</v>
      </c>
      <c r="Q492" s="78"/>
      <c r="R492" s="97">
        <f t="shared" si="30"/>
        <v>3027268</v>
      </c>
      <c r="S492" s="78"/>
      <c r="T492" s="97">
        <v>3027268</v>
      </c>
      <c r="V492" s="95" t="s">
        <v>46</v>
      </c>
      <c r="W492" s="96" t="s">
        <v>2145</v>
      </c>
      <c r="X492" s="97">
        <v>17240777</v>
      </c>
      <c r="Y492" s="46">
        <f t="shared" si="31"/>
        <v>4762738</v>
      </c>
      <c r="Z492" s="78"/>
      <c r="AA492" s="97">
        <v>4762738</v>
      </c>
    </row>
    <row r="493" spans="1:27" ht="15">
      <c r="A493" s="95" t="s">
        <v>178</v>
      </c>
      <c r="B493" s="96" t="s">
        <v>1845</v>
      </c>
      <c r="C493" s="97">
        <v>755500</v>
      </c>
      <c r="D493" s="97">
        <f t="shared" si="28"/>
        <v>405501</v>
      </c>
      <c r="E493" s="78"/>
      <c r="F493" s="97">
        <v>405501</v>
      </c>
      <c r="O493" s="95" t="s">
        <v>21</v>
      </c>
      <c r="P493" s="96" t="s">
        <v>2241</v>
      </c>
      <c r="Q493" s="78"/>
      <c r="R493" s="97">
        <f t="shared" si="30"/>
        <v>78826</v>
      </c>
      <c r="S493" s="97">
        <v>31000</v>
      </c>
      <c r="T493" s="97">
        <v>47826</v>
      </c>
      <c r="V493" s="95" t="s">
        <v>50</v>
      </c>
      <c r="W493" s="96" t="s">
        <v>2332</v>
      </c>
      <c r="X493" s="78"/>
      <c r="Y493" s="46">
        <f t="shared" si="31"/>
        <v>58869</v>
      </c>
      <c r="Z493" s="78"/>
      <c r="AA493" s="97">
        <v>58869</v>
      </c>
    </row>
    <row r="494" spans="1:27" ht="15">
      <c r="A494" s="95" t="s">
        <v>180</v>
      </c>
      <c r="B494" s="96" t="s">
        <v>2179</v>
      </c>
      <c r="C494" s="97">
        <v>349000</v>
      </c>
      <c r="D494" s="97">
        <f t="shared" si="28"/>
        <v>3696642</v>
      </c>
      <c r="E494" s="97">
        <v>1726325</v>
      </c>
      <c r="F494" s="97">
        <v>1970317</v>
      </c>
      <c r="O494" s="95" t="s">
        <v>24</v>
      </c>
      <c r="P494" s="96" t="s">
        <v>2138</v>
      </c>
      <c r="Q494" s="97">
        <v>9620951</v>
      </c>
      <c r="R494" s="97">
        <f t="shared" si="30"/>
        <v>9071589</v>
      </c>
      <c r="S494" s="97">
        <v>539768</v>
      </c>
      <c r="T494" s="97">
        <v>8531821</v>
      </c>
      <c r="V494" s="95" t="s">
        <v>53</v>
      </c>
      <c r="W494" s="96" t="s">
        <v>2146</v>
      </c>
      <c r="X494" s="97">
        <v>19000</v>
      </c>
      <c r="Y494" s="46">
        <f t="shared" si="31"/>
        <v>1065671</v>
      </c>
      <c r="Z494" s="97">
        <v>85628</v>
      </c>
      <c r="AA494" s="97">
        <v>980043</v>
      </c>
    </row>
    <row r="495" spans="1:27" ht="15">
      <c r="A495" s="95" t="s">
        <v>183</v>
      </c>
      <c r="B495" s="96" t="s">
        <v>1968</v>
      </c>
      <c r="C495" s="97">
        <v>150000</v>
      </c>
      <c r="D495" s="97">
        <f t="shared" si="28"/>
        <v>1541161</v>
      </c>
      <c r="E495" s="97">
        <v>201100</v>
      </c>
      <c r="F495" s="97">
        <v>1340061</v>
      </c>
      <c r="O495" s="95" t="s">
        <v>27</v>
      </c>
      <c r="P495" s="96" t="s">
        <v>2215</v>
      </c>
      <c r="Q495" s="97">
        <v>27850</v>
      </c>
      <c r="R495" s="97">
        <f t="shared" si="30"/>
        <v>1966461</v>
      </c>
      <c r="S495" s="97">
        <v>47640</v>
      </c>
      <c r="T495" s="97">
        <v>1918821</v>
      </c>
      <c r="V495" s="95" t="s">
        <v>56</v>
      </c>
      <c r="W495" s="96" t="s">
        <v>2341</v>
      </c>
      <c r="X495" s="78"/>
      <c r="Y495" s="46">
        <f t="shared" si="31"/>
        <v>138052</v>
      </c>
      <c r="Z495" s="97">
        <v>40000</v>
      </c>
      <c r="AA495" s="97">
        <v>98052</v>
      </c>
    </row>
    <row r="496" spans="1:27" ht="15">
      <c r="A496" s="95" t="s">
        <v>185</v>
      </c>
      <c r="B496" s="96" t="s">
        <v>2180</v>
      </c>
      <c r="C496" s="97">
        <v>2331560</v>
      </c>
      <c r="D496" s="97">
        <f t="shared" si="28"/>
        <v>2981643</v>
      </c>
      <c r="E496" s="97">
        <v>1398400</v>
      </c>
      <c r="F496" s="97">
        <v>1583243</v>
      </c>
      <c r="O496" s="95" t="s">
        <v>30</v>
      </c>
      <c r="P496" s="96" t="s">
        <v>2139</v>
      </c>
      <c r="Q496" s="78"/>
      <c r="R496" s="97">
        <f t="shared" si="30"/>
        <v>662178</v>
      </c>
      <c r="S496" s="97">
        <v>91360</v>
      </c>
      <c r="T496" s="97">
        <v>570818</v>
      </c>
      <c r="V496" s="95" t="s">
        <v>59</v>
      </c>
      <c r="W496" s="96" t="s">
        <v>2147</v>
      </c>
      <c r="X496" s="97">
        <v>1950</v>
      </c>
      <c r="Y496" s="46">
        <f t="shared" si="31"/>
        <v>1098799</v>
      </c>
      <c r="Z496" s="97">
        <v>87750</v>
      </c>
      <c r="AA496" s="97">
        <v>1011049</v>
      </c>
    </row>
    <row r="497" spans="1:27" ht="15">
      <c r="A497" s="95" t="s">
        <v>188</v>
      </c>
      <c r="B497" s="96" t="s">
        <v>2337</v>
      </c>
      <c r="C497" s="78"/>
      <c r="D497" s="97">
        <f t="shared" si="28"/>
        <v>21200</v>
      </c>
      <c r="E497" s="78"/>
      <c r="F497" s="97">
        <v>21200</v>
      </c>
      <c r="O497" s="95" t="s">
        <v>32</v>
      </c>
      <c r="P497" s="96" t="s">
        <v>2140</v>
      </c>
      <c r="Q497" s="78"/>
      <c r="R497" s="97">
        <f t="shared" si="30"/>
        <v>3673570</v>
      </c>
      <c r="S497" s="97">
        <v>69500</v>
      </c>
      <c r="T497" s="97">
        <v>3604070</v>
      </c>
      <c r="V497" s="95" t="s">
        <v>62</v>
      </c>
      <c r="W497" s="96" t="s">
        <v>2148</v>
      </c>
      <c r="X497" s="97">
        <v>4111981</v>
      </c>
      <c r="Y497" s="46">
        <f t="shared" si="31"/>
        <v>903318</v>
      </c>
      <c r="Z497" s="97">
        <v>335137</v>
      </c>
      <c r="AA497" s="97">
        <v>568181</v>
      </c>
    </row>
    <row r="498" spans="1:27" ht="15">
      <c r="A498" s="95" t="s">
        <v>191</v>
      </c>
      <c r="B498" s="96" t="s">
        <v>2181</v>
      </c>
      <c r="C498" s="97">
        <v>2523594</v>
      </c>
      <c r="D498" s="97">
        <f t="shared" si="28"/>
        <v>83132</v>
      </c>
      <c r="E498" s="97">
        <v>15000</v>
      </c>
      <c r="F498" s="97">
        <v>68132</v>
      </c>
      <c r="O498" s="95" t="s">
        <v>35</v>
      </c>
      <c r="P498" s="96" t="s">
        <v>2141</v>
      </c>
      <c r="Q498" s="78"/>
      <c r="R498" s="97">
        <f t="shared" si="30"/>
        <v>788585</v>
      </c>
      <c r="S498" s="97">
        <v>556600</v>
      </c>
      <c r="T498" s="97">
        <v>231985</v>
      </c>
      <c r="V498" s="95" t="s">
        <v>65</v>
      </c>
      <c r="W498" s="96" t="s">
        <v>2149</v>
      </c>
      <c r="X498" s="97">
        <v>9684</v>
      </c>
      <c r="Y498" s="46">
        <f t="shared" si="31"/>
        <v>2083387</v>
      </c>
      <c r="Z498" s="97">
        <v>1446215</v>
      </c>
      <c r="AA498" s="97">
        <v>637172</v>
      </c>
    </row>
    <row r="499" spans="1:27" ht="15">
      <c r="A499" s="95" t="s">
        <v>192</v>
      </c>
      <c r="B499" s="96" t="s">
        <v>2333</v>
      </c>
      <c r="C499" s="78"/>
      <c r="D499" s="97">
        <f t="shared" si="28"/>
        <v>31933</v>
      </c>
      <c r="E499" s="78"/>
      <c r="F499" s="97">
        <v>31933</v>
      </c>
      <c r="O499" s="95" t="s">
        <v>38</v>
      </c>
      <c r="P499" s="96" t="s">
        <v>2142</v>
      </c>
      <c r="Q499" s="97">
        <v>1261400</v>
      </c>
      <c r="R499" s="97">
        <f t="shared" si="30"/>
        <v>2933685</v>
      </c>
      <c r="S499" s="97">
        <v>162300</v>
      </c>
      <c r="T499" s="97">
        <v>2771385</v>
      </c>
      <c r="V499" s="95" t="s">
        <v>68</v>
      </c>
      <c r="W499" s="96" t="s">
        <v>2150</v>
      </c>
      <c r="X499" s="97">
        <v>57270</v>
      </c>
      <c r="Y499" s="46">
        <f t="shared" si="31"/>
        <v>993082</v>
      </c>
      <c r="Z499" s="97">
        <v>71900</v>
      </c>
      <c r="AA499" s="97">
        <v>921182</v>
      </c>
    </row>
    <row r="500" spans="1:27" ht="15">
      <c r="A500" s="95" t="s">
        <v>193</v>
      </c>
      <c r="B500" s="96" t="s">
        <v>2329</v>
      </c>
      <c r="C500" s="78"/>
      <c r="D500" s="97">
        <f t="shared" si="28"/>
        <v>134410</v>
      </c>
      <c r="E500" s="78"/>
      <c r="F500" s="97">
        <v>134410</v>
      </c>
      <c r="O500" s="95" t="s">
        <v>41</v>
      </c>
      <c r="P500" s="96" t="s">
        <v>2143</v>
      </c>
      <c r="Q500" s="97">
        <v>700</v>
      </c>
      <c r="R500" s="97">
        <f t="shared" si="30"/>
        <v>420643</v>
      </c>
      <c r="S500" s="78"/>
      <c r="T500" s="97">
        <v>420643</v>
      </c>
      <c r="V500" s="95" t="s">
        <v>71</v>
      </c>
      <c r="W500" s="96" t="s">
        <v>2151</v>
      </c>
      <c r="X500" s="97">
        <v>1453060</v>
      </c>
      <c r="Y500" s="46">
        <f t="shared" si="31"/>
        <v>1364970</v>
      </c>
      <c r="Z500" s="78"/>
      <c r="AA500" s="97">
        <v>1364970</v>
      </c>
    </row>
    <row r="501" spans="1:27" ht="15">
      <c r="A501" s="95" t="s">
        <v>194</v>
      </c>
      <c r="B501" s="96" t="s">
        <v>2182</v>
      </c>
      <c r="C501" s="78"/>
      <c r="D501" s="97">
        <f t="shared" si="28"/>
        <v>186165</v>
      </c>
      <c r="E501" s="97">
        <v>52500</v>
      </c>
      <c r="F501" s="97">
        <v>133665</v>
      </c>
      <c r="O501" s="95" t="s">
        <v>43</v>
      </c>
      <c r="P501" s="96" t="s">
        <v>2144</v>
      </c>
      <c r="Q501" s="97">
        <v>5633433</v>
      </c>
      <c r="R501" s="97">
        <f t="shared" si="30"/>
        <v>11145565</v>
      </c>
      <c r="S501" s="97">
        <v>3207350</v>
      </c>
      <c r="T501" s="97">
        <v>7938215</v>
      </c>
      <c r="V501" s="95" t="s">
        <v>74</v>
      </c>
      <c r="W501" s="96" t="s">
        <v>2152</v>
      </c>
      <c r="X501" s="78"/>
      <c r="Y501" s="46">
        <f t="shared" si="31"/>
        <v>105936</v>
      </c>
      <c r="Z501" s="78"/>
      <c r="AA501" s="97">
        <v>105936</v>
      </c>
    </row>
    <row r="502" spans="1:27" ht="15">
      <c r="A502" s="95" t="s">
        <v>198</v>
      </c>
      <c r="B502" s="96" t="s">
        <v>1919</v>
      </c>
      <c r="C502" s="78"/>
      <c r="D502" s="97">
        <f t="shared" si="28"/>
        <v>37856</v>
      </c>
      <c r="E502" s="97">
        <v>15100</v>
      </c>
      <c r="F502" s="97">
        <v>22756</v>
      </c>
      <c r="O502" s="95" t="s">
        <v>46</v>
      </c>
      <c r="P502" s="96" t="s">
        <v>2145</v>
      </c>
      <c r="Q502" s="97">
        <v>3400</v>
      </c>
      <c r="R502" s="97">
        <f t="shared" si="30"/>
        <v>2736895</v>
      </c>
      <c r="S502" s="97">
        <v>1026910</v>
      </c>
      <c r="T502" s="97">
        <v>1709985</v>
      </c>
      <c r="V502" s="95" t="s">
        <v>77</v>
      </c>
      <c r="W502" s="96" t="s">
        <v>2153</v>
      </c>
      <c r="X502" s="97">
        <v>776199</v>
      </c>
      <c r="Y502" s="46">
        <f t="shared" si="31"/>
        <v>1183755</v>
      </c>
      <c r="Z502" s="97">
        <v>357800</v>
      </c>
      <c r="AA502" s="97">
        <v>825955</v>
      </c>
    </row>
    <row r="503" spans="1:27" ht="15">
      <c r="A503" s="95" t="s">
        <v>204</v>
      </c>
      <c r="B503" s="96" t="s">
        <v>1893</v>
      </c>
      <c r="C503" s="78"/>
      <c r="D503" s="97">
        <f t="shared" si="28"/>
        <v>650</v>
      </c>
      <c r="E503" s="78"/>
      <c r="F503" s="97">
        <v>650</v>
      </c>
      <c r="O503" s="95" t="s">
        <v>50</v>
      </c>
      <c r="P503" s="96" t="s">
        <v>2332</v>
      </c>
      <c r="Q503" s="78"/>
      <c r="R503" s="97">
        <f t="shared" si="30"/>
        <v>10850</v>
      </c>
      <c r="S503" s="78"/>
      <c r="T503" s="97">
        <v>10850</v>
      </c>
      <c r="V503" s="95" t="s">
        <v>80</v>
      </c>
      <c r="W503" s="96" t="s">
        <v>2154</v>
      </c>
      <c r="X503" s="97">
        <v>18018</v>
      </c>
      <c r="Y503" s="46">
        <f t="shared" si="31"/>
        <v>516287</v>
      </c>
      <c r="Z503" s="97">
        <v>28815</v>
      </c>
      <c r="AA503" s="97">
        <v>487472</v>
      </c>
    </row>
    <row r="504" spans="1:27" ht="15">
      <c r="A504" s="95" t="s">
        <v>207</v>
      </c>
      <c r="B504" s="96" t="s">
        <v>2184</v>
      </c>
      <c r="C504" s="78"/>
      <c r="D504" s="97">
        <f t="shared" si="28"/>
        <v>1000</v>
      </c>
      <c r="E504" s="78"/>
      <c r="F504" s="97">
        <v>1000</v>
      </c>
      <c r="O504" s="95" t="s">
        <v>53</v>
      </c>
      <c r="P504" s="96" t="s">
        <v>2146</v>
      </c>
      <c r="Q504" s="97">
        <v>606201</v>
      </c>
      <c r="R504" s="97">
        <f t="shared" si="30"/>
        <v>4089471</v>
      </c>
      <c r="S504" s="97">
        <v>2572404</v>
      </c>
      <c r="T504" s="97">
        <v>1517067</v>
      </c>
      <c r="V504" s="95" t="s">
        <v>83</v>
      </c>
      <c r="W504" s="96" t="s">
        <v>2155</v>
      </c>
      <c r="X504" s="97">
        <v>264250</v>
      </c>
      <c r="Y504" s="46">
        <f t="shared" si="31"/>
        <v>533022</v>
      </c>
      <c r="Z504" s="78"/>
      <c r="AA504" s="97">
        <v>533022</v>
      </c>
    </row>
    <row r="505" spans="1:27" ht="15">
      <c r="A505" s="95" t="s">
        <v>209</v>
      </c>
      <c r="B505" s="96" t="s">
        <v>2185</v>
      </c>
      <c r="C505" s="78"/>
      <c r="D505" s="97">
        <f t="shared" si="28"/>
        <v>25456</v>
      </c>
      <c r="E505" s="97">
        <v>800</v>
      </c>
      <c r="F505" s="97">
        <v>24656</v>
      </c>
      <c r="O505" s="95" t="s">
        <v>56</v>
      </c>
      <c r="P505" s="96" t="s">
        <v>2341</v>
      </c>
      <c r="Q505" s="78"/>
      <c r="R505" s="97">
        <f t="shared" si="30"/>
        <v>97533</v>
      </c>
      <c r="S505" s="78"/>
      <c r="T505" s="97">
        <v>97533</v>
      </c>
      <c r="V505" s="95" t="s">
        <v>86</v>
      </c>
      <c r="W505" s="96" t="s">
        <v>2156</v>
      </c>
      <c r="X505" s="97">
        <v>366950</v>
      </c>
      <c r="Y505" s="46">
        <f t="shared" si="31"/>
        <v>721749</v>
      </c>
      <c r="Z505" s="97">
        <v>64575</v>
      </c>
      <c r="AA505" s="97">
        <v>657174</v>
      </c>
    </row>
    <row r="506" spans="1:27" ht="15">
      <c r="A506" s="95" t="s">
        <v>212</v>
      </c>
      <c r="B506" s="96" t="s">
        <v>2186</v>
      </c>
      <c r="C506" s="97">
        <v>467000</v>
      </c>
      <c r="D506" s="97">
        <f t="shared" si="28"/>
        <v>0</v>
      </c>
      <c r="E506" s="78"/>
      <c r="F506" s="78"/>
      <c r="O506" s="95" t="s">
        <v>59</v>
      </c>
      <c r="P506" s="96" t="s">
        <v>2147</v>
      </c>
      <c r="Q506" s="97">
        <v>400</v>
      </c>
      <c r="R506" s="97">
        <f t="shared" si="30"/>
        <v>2244602</v>
      </c>
      <c r="S506" s="97">
        <v>94200</v>
      </c>
      <c r="T506" s="97">
        <v>2150402</v>
      </c>
      <c r="V506" s="95" t="s">
        <v>89</v>
      </c>
      <c r="W506" s="96" t="s">
        <v>2325</v>
      </c>
      <c r="X506" s="78"/>
      <c r="Y506" s="46">
        <f t="shared" si="31"/>
        <v>453005</v>
      </c>
      <c r="Z506" s="78"/>
      <c r="AA506" s="97">
        <v>453005</v>
      </c>
    </row>
    <row r="507" spans="1:27" ht="15">
      <c r="A507" s="95" t="s">
        <v>214</v>
      </c>
      <c r="B507" s="96" t="s">
        <v>2187</v>
      </c>
      <c r="C507" s="78"/>
      <c r="D507" s="97">
        <f t="shared" si="28"/>
        <v>66653</v>
      </c>
      <c r="E507" s="78"/>
      <c r="F507" s="97">
        <v>66653</v>
      </c>
      <c r="O507" s="95" t="s">
        <v>62</v>
      </c>
      <c r="P507" s="96" t="s">
        <v>2148</v>
      </c>
      <c r="Q507" s="97">
        <v>2198801</v>
      </c>
      <c r="R507" s="97">
        <f t="shared" si="30"/>
        <v>1704059</v>
      </c>
      <c r="S507" s="97">
        <v>660253</v>
      </c>
      <c r="T507" s="97">
        <v>1043806</v>
      </c>
      <c r="V507" s="95" t="s">
        <v>92</v>
      </c>
      <c r="W507" s="96" t="s">
        <v>2157</v>
      </c>
      <c r="X507" s="97">
        <v>3041345</v>
      </c>
      <c r="Y507" s="46">
        <f t="shared" si="31"/>
        <v>7634542</v>
      </c>
      <c r="Z507" s="97">
        <v>2570000</v>
      </c>
      <c r="AA507" s="97">
        <v>5064542</v>
      </c>
    </row>
    <row r="508" spans="1:27" ht="15">
      <c r="A508" s="95" t="s">
        <v>217</v>
      </c>
      <c r="B508" s="96" t="s">
        <v>2188</v>
      </c>
      <c r="C508" s="78"/>
      <c r="D508" s="97">
        <f t="shared" si="28"/>
        <v>133908</v>
      </c>
      <c r="E508" s="78"/>
      <c r="F508" s="97">
        <v>133908</v>
      </c>
      <c r="O508" s="95" t="s">
        <v>65</v>
      </c>
      <c r="P508" s="96" t="s">
        <v>2149</v>
      </c>
      <c r="Q508" s="97">
        <v>84000</v>
      </c>
      <c r="R508" s="97">
        <f t="shared" si="30"/>
        <v>756154</v>
      </c>
      <c r="S508" s="97">
        <v>8000</v>
      </c>
      <c r="T508" s="97">
        <v>748154</v>
      </c>
      <c r="V508" s="95" t="s">
        <v>95</v>
      </c>
      <c r="W508" s="96" t="s">
        <v>2158</v>
      </c>
      <c r="X508" s="97">
        <v>1200</v>
      </c>
      <c r="Y508" s="46">
        <f t="shared" si="31"/>
        <v>163731</v>
      </c>
      <c r="Z508" s="97">
        <v>25201</v>
      </c>
      <c r="AA508" s="97">
        <v>138530</v>
      </c>
    </row>
    <row r="509" spans="1:27" ht="15">
      <c r="A509" s="95" t="s">
        <v>220</v>
      </c>
      <c r="B509" s="96" t="s">
        <v>2189</v>
      </c>
      <c r="C509" s="97">
        <v>559000</v>
      </c>
      <c r="D509" s="97">
        <f t="shared" si="28"/>
        <v>8425</v>
      </c>
      <c r="E509" s="78"/>
      <c r="F509" s="97">
        <v>8425</v>
      </c>
      <c r="O509" s="95" t="s">
        <v>68</v>
      </c>
      <c r="P509" s="96" t="s">
        <v>2150</v>
      </c>
      <c r="Q509" s="97">
        <v>56500</v>
      </c>
      <c r="R509" s="97">
        <f t="shared" si="30"/>
        <v>927349</v>
      </c>
      <c r="S509" s="97">
        <v>103050</v>
      </c>
      <c r="T509" s="97">
        <v>824299</v>
      </c>
      <c r="V509" s="95" t="s">
        <v>98</v>
      </c>
      <c r="W509" s="96" t="s">
        <v>2159</v>
      </c>
      <c r="X509" s="97">
        <v>202134</v>
      </c>
      <c r="Y509" s="46">
        <f t="shared" si="31"/>
        <v>87943</v>
      </c>
      <c r="Z509" s="97">
        <v>8023</v>
      </c>
      <c r="AA509" s="97">
        <v>79920</v>
      </c>
    </row>
    <row r="510" spans="1:27" ht="15">
      <c r="A510" s="95" t="s">
        <v>223</v>
      </c>
      <c r="B510" s="96" t="s">
        <v>2190</v>
      </c>
      <c r="C510" s="78"/>
      <c r="D510" s="97">
        <f t="shared" si="28"/>
        <v>123136</v>
      </c>
      <c r="E510" s="97">
        <v>61650</v>
      </c>
      <c r="F510" s="97">
        <v>61486</v>
      </c>
      <c r="O510" s="95" t="s">
        <v>71</v>
      </c>
      <c r="P510" s="96" t="s">
        <v>2151</v>
      </c>
      <c r="Q510" s="97">
        <v>105450</v>
      </c>
      <c r="R510" s="97">
        <f t="shared" si="30"/>
        <v>1003986</v>
      </c>
      <c r="S510" s="97">
        <v>170100</v>
      </c>
      <c r="T510" s="97">
        <v>833886</v>
      </c>
      <c r="V510" s="95" t="s">
        <v>101</v>
      </c>
      <c r="W510" s="96" t="s">
        <v>2239</v>
      </c>
      <c r="X510" s="97">
        <v>15676900</v>
      </c>
      <c r="Y510" s="46">
        <f t="shared" si="31"/>
        <v>14099700</v>
      </c>
      <c r="Z510" s="97">
        <v>825520</v>
      </c>
      <c r="AA510" s="97">
        <v>13274180</v>
      </c>
    </row>
    <row r="511" spans="1:27" ht="15">
      <c r="A511" s="95" t="s">
        <v>226</v>
      </c>
      <c r="B511" s="96" t="s">
        <v>2191</v>
      </c>
      <c r="C511" s="78"/>
      <c r="D511" s="97">
        <f t="shared" si="28"/>
        <v>110743</v>
      </c>
      <c r="E511" s="78"/>
      <c r="F511" s="97">
        <v>110743</v>
      </c>
      <c r="O511" s="95" t="s">
        <v>74</v>
      </c>
      <c r="P511" s="96" t="s">
        <v>2152</v>
      </c>
      <c r="Q511" s="97">
        <v>1215564</v>
      </c>
      <c r="R511" s="97">
        <f t="shared" si="30"/>
        <v>509238</v>
      </c>
      <c r="S511" s="78"/>
      <c r="T511" s="97">
        <v>509238</v>
      </c>
      <c r="V511" s="95" t="s">
        <v>104</v>
      </c>
      <c r="W511" s="96" t="s">
        <v>2160</v>
      </c>
      <c r="X511" s="78"/>
      <c r="Y511" s="46">
        <f t="shared" si="31"/>
        <v>179260</v>
      </c>
      <c r="Z511" s="78"/>
      <c r="AA511" s="97">
        <v>179260</v>
      </c>
    </row>
    <row r="512" spans="1:27" ht="15">
      <c r="A512" s="95" t="s">
        <v>229</v>
      </c>
      <c r="B512" s="96" t="s">
        <v>1831</v>
      </c>
      <c r="C512" s="97">
        <v>451660</v>
      </c>
      <c r="D512" s="97">
        <f t="shared" si="28"/>
        <v>109222</v>
      </c>
      <c r="E512" s="78"/>
      <c r="F512" s="97">
        <v>109222</v>
      </c>
      <c r="O512" s="95" t="s">
        <v>77</v>
      </c>
      <c r="P512" s="96" t="s">
        <v>2153</v>
      </c>
      <c r="Q512" s="97">
        <v>1389800</v>
      </c>
      <c r="R512" s="97">
        <f t="shared" si="30"/>
        <v>1469575</v>
      </c>
      <c r="S512" s="97">
        <v>202160</v>
      </c>
      <c r="T512" s="97">
        <v>1267415</v>
      </c>
      <c r="V512" s="95" t="s">
        <v>107</v>
      </c>
      <c r="W512" s="96" t="s">
        <v>2161</v>
      </c>
      <c r="X512" s="97">
        <v>406101</v>
      </c>
      <c r="Y512" s="46">
        <f t="shared" si="31"/>
        <v>1006380</v>
      </c>
      <c r="Z512" s="97">
        <v>18150</v>
      </c>
      <c r="AA512" s="97">
        <v>988230</v>
      </c>
    </row>
    <row r="513" spans="1:27" ht="15">
      <c r="A513" s="95" t="s">
        <v>232</v>
      </c>
      <c r="B513" s="96" t="s">
        <v>2192</v>
      </c>
      <c r="C513" s="97">
        <v>16000</v>
      </c>
      <c r="D513" s="97">
        <f t="shared" si="28"/>
        <v>72326</v>
      </c>
      <c r="E513" s="97">
        <v>71750</v>
      </c>
      <c r="F513" s="97">
        <v>576</v>
      </c>
      <c r="O513" s="95" t="s">
        <v>80</v>
      </c>
      <c r="P513" s="96" t="s">
        <v>2154</v>
      </c>
      <c r="Q513" s="97">
        <v>543808</v>
      </c>
      <c r="R513" s="97">
        <f t="shared" si="30"/>
        <v>3915565</v>
      </c>
      <c r="S513" s="97">
        <v>212600</v>
      </c>
      <c r="T513" s="97">
        <v>3702965</v>
      </c>
      <c r="V513" s="95" t="s">
        <v>110</v>
      </c>
      <c r="W513" s="96" t="s">
        <v>2162</v>
      </c>
      <c r="X513" s="78"/>
      <c r="Y513" s="46">
        <f t="shared" si="31"/>
        <v>499263</v>
      </c>
      <c r="Z513" s="78"/>
      <c r="AA513" s="97">
        <v>499263</v>
      </c>
    </row>
    <row r="514" spans="1:27" ht="15">
      <c r="A514" s="95" t="s">
        <v>235</v>
      </c>
      <c r="B514" s="96" t="s">
        <v>2193</v>
      </c>
      <c r="C514" s="78"/>
      <c r="D514" s="97">
        <f t="shared" si="28"/>
        <v>360315</v>
      </c>
      <c r="E514" s="78"/>
      <c r="F514" s="97">
        <v>360315</v>
      </c>
      <c r="O514" s="95" t="s">
        <v>83</v>
      </c>
      <c r="P514" s="96" t="s">
        <v>2155</v>
      </c>
      <c r="Q514" s="97">
        <v>1898520</v>
      </c>
      <c r="R514" s="97">
        <f t="shared" si="30"/>
        <v>7826017</v>
      </c>
      <c r="S514" s="97">
        <v>2913905</v>
      </c>
      <c r="T514" s="97">
        <v>4912112</v>
      </c>
      <c r="V514" s="95" t="s">
        <v>113</v>
      </c>
      <c r="W514" s="96" t="s">
        <v>2163</v>
      </c>
      <c r="X514" s="97">
        <v>2660175</v>
      </c>
      <c r="Y514" s="46">
        <f t="shared" si="31"/>
        <v>659324</v>
      </c>
      <c r="Z514" s="78"/>
      <c r="AA514" s="97">
        <v>659324</v>
      </c>
    </row>
    <row r="515" spans="1:27" ht="15">
      <c r="A515" s="95" t="s">
        <v>238</v>
      </c>
      <c r="B515" s="96" t="s">
        <v>2194</v>
      </c>
      <c r="C515" s="97">
        <v>0</v>
      </c>
      <c r="D515" s="97">
        <f t="shared" si="28"/>
        <v>38000</v>
      </c>
      <c r="E515" s="78"/>
      <c r="F515" s="97">
        <v>38000</v>
      </c>
      <c r="O515" s="95" t="s">
        <v>86</v>
      </c>
      <c r="P515" s="96" t="s">
        <v>2156</v>
      </c>
      <c r="Q515" s="97">
        <v>704650</v>
      </c>
      <c r="R515" s="97">
        <f t="shared" si="30"/>
        <v>828622</v>
      </c>
      <c r="S515" s="97">
        <v>455000</v>
      </c>
      <c r="T515" s="97">
        <v>373622</v>
      </c>
      <c r="V515" s="95" t="s">
        <v>124</v>
      </c>
      <c r="W515" s="96" t="s">
        <v>2326</v>
      </c>
      <c r="X515" s="78"/>
      <c r="Y515" s="46">
        <f t="shared" si="31"/>
        <v>1</v>
      </c>
      <c r="Z515" s="78"/>
      <c r="AA515" s="97">
        <v>1</v>
      </c>
    </row>
    <row r="516" spans="1:27" ht="15">
      <c r="A516" s="95" t="s">
        <v>240</v>
      </c>
      <c r="B516" s="96" t="s">
        <v>2195</v>
      </c>
      <c r="C516" s="97">
        <v>2800</v>
      </c>
      <c r="D516" s="97">
        <f t="shared" si="28"/>
        <v>80861</v>
      </c>
      <c r="E516" s="97">
        <v>6001</v>
      </c>
      <c r="F516" s="97">
        <v>74860</v>
      </c>
      <c r="O516" s="95" t="s">
        <v>89</v>
      </c>
      <c r="P516" s="96" t="s">
        <v>2325</v>
      </c>
      <c r="Q516" s="97">
        <v>192600</v>
      </c>
      <c r="R516" s="97">
        <f t="shared" si="30"/>
        <v>672755</v>
      </c>
      <c r="S516" s="78"/>
      <c r="T516" s="97">
        <v>672755</v>
      </c>
      <c r="V516" s="95" t="s">
        <v>127</v>
      </c>
      <c r="W516" s="96" t="s">
        <v>2164</v>
      </c>
      <c r="X516" s="97">
        <v>567133</v>
      </c>
      <c r="Y516" s="46">
        <f t="shared" si="31"/>
        <v>1274308</v>
      </c>
      <c r="Z516" s="97">
        <v>73962</v>
      </c>
      <c r="AA516" s="97">
        <v>1200346</v>
      </c>
    </row>
    <row r="517" spans="1:27" ht="15">
      <c r="A517" s="95" t="s">
        <v>243</v>
      </c>
      <c r="B517" s="96" t="s">
        <v>1813</v>
      </c>
      <c r="C517" s="97">
        <v>1000</v>
      </c>
      <c r="D517" s="97">
        <f t="shared" si="28"/>
        <v>136801</v>
      </c>
      <c r="E517" s="78"/>
      <c r="F517" s="97">
        <v>136801</v>
      </c>
      <c r="O517" s="95" t="s">
        <v>92</v>
      </c>
      <c r="P517" s="96" t="s">
        <v>2157</v>
      </c>
      <c r="Q517" s="97">
        <v>1701644</v>
      </c>
      <c r="R517" s="97">
        <f t="shared" si="30"/>
        <v>1181157</v>
      </c>
      <c r="S517" s="78"/>
      <c r="T517" s="97">
        <v>1181157</v>
      </c>
      <c r="V517" s="95" t="s">
        <v>129</v>
      </c>
      <c r="W517" s="96" t="s">
        <v>2165</v>
      </c>
      <c r="X517" s="97">
        <v>232428</v>
      </c>
      <c r="Y517" s="46">
        <f t="shared" si="31"/>
        <v>25694088</v>
      </c>
      <c r="Z517" s="97">
        <v>13057450</v>
      </c>
      <c r="AA517" s="97">
        <v>12636638</v>
      </c>
    </row>
    <row r="518" spans="1:27" ht="15">
      <c r="A518" s="95" t="s">
        <v>246</v>
      </c>
      <c r="B518" s="96" t="s">
        <v>2202</v>
      </c>
      <c r="C518" s="78"/>
      <c r="D518" s="97">
        <f t="shared" si="28"/>
        <v>42134</v>
      </c>
      <c r="E518" s="78"/>
      <c r="F518" s="97">
        <v>42134</v>
      </c>
      <c r="O518" s="95" t="s">
        <v>95</v>
      </c>
      <c r="P518" s="96" t="s">
        <v>2158</v>
      </c>
      <c r="Q518" s="78"/>
      <c r="R518" s="97">
        <f t="shared" si="30"/>
        <v>595168</v>
      </c>
      <c r="S518" s="97">
        <v>28050</v>
      </c>
      <c r="T518" s="97">
        <v>567118</v>
      </c>
      <c r="V518" s="95" t="s">
        <v>133</v>
      </c>
      <c r="W518" s="96" t="s">
        <v>2166</v>
      </c>
      <c r="X518" s="97">
        <v>30000</v>
      </c>
      <c r="Y518" s="46">
        <f t="shared" si="31"/>
        <v>31205222</v>
      </c>
      <c r="Z518" s="78"/>
      <c r="AA518" s="97">
        <v>31205222</v>
      </c>
    </row>
    <row r="519" spans="3:27" ht="15">
      <c r="C519" s="46">
        <f>SUM(C3:C518)</f>
        <v>457433885</v>
      </c>
      <c r="D519" s="46">
        <f>SUM(D3:D518)</f>
        <v>320874642</v>
      </c>
      <c r="O519" s="95" t="s">
        <v>98</v>
      </c>
      <c r="P519" s="96" t="s">
        <v>2159</v>
      </c>
      <c r="Q519" s="97">
        <v>598400</v>
      </c>
      <c r="R519" s="97">
        <f aca="true" t="shared" si="32" ref="R519:R570">S519+T519</f>
        <v>1182654</v>
      </c>
      <c r="S519" s="97">
        <v>398400</v>
      </c>
      <c r="T519" s="97">
        <v>784254</v>
      </c>
      <c r="V519" s="95" t="s">
        <v>136</v>
      </c>
      <c r="W519" s="96" t="s">
        <v>2167</v>
      </c>
      <c r="X519" s="97">
        <v>927000</v>
      </c>
      <c r="Y519" s="46">
        <f aca="true" t="shared" si="33" ref="Y519:Y560">Z519+AA519</f>
        <v>4920692</v>
      </c>
      <c r="Z519" s="78"/>
      <c r="AA519" s="97">
        <v>4920692</v>
      </c>
    </row>
    <row r="520" spans="15:27" ht="15">
      <c r="O520" s="95" t="s">
        <v>101</v>
      </c>
      <c r="P520" s="96" t="s">
        <v>2239</v>
      </c>
      <c r="Q520" s="97">
        <v>3685807</v>
      </c>
      <c r="R520" s="97">
        <f t="shared" si="32"/>
        <v>9820418</v>
      </c>
      <c r="S520" s="97">
        <v>1300650</v>
      </c>
      <c r="T520" s="97">
        <v>8519768</v>
      </c>
      <c r="V520" s="95" t="s">
        <v>139</v>
      </c>
      <c r="W520" s="96" t="s">
        <v>2327</v>
      </c>
      <c r="X520" s="97">
        <v>1111975</v>
      </c>
      <c r="Y520" s="46">
        <f t="shared" si="33"/>
        <v>55221287</v>
      </c>
      <c r="Z520" s="78"/>
      <c r="AA520" s="97">
        <v>55221287</v>
      </c>
    </row>
    <row r="521" spans="15:27" ht="15">
      <c r="O521" s="95" t="s">
        <v>104</v>
      </c>
      <c r="P521" s="96" t="s">
        <v>2160</v>
      </c>
      <c r="Q521" s="78"/>
      <c r="R521" s="97">
        <f t="shared" si="32"/>
        <v>1179725</v>
      </c>
      <c r="S521" s="97">
        <v>58500</v>
      </c>
      <c r="T521" s="97">
        <v>1121225</v>
      </c>
      <c r="V521" s="95" t="s">
        <v>142</v>
      </c>
      <c r="W521" s="96" t="s">
        <v>2168</v>
      </c>
      <c r="X521" s="97">
        <v>188000</v>
      </c>
      <c r="Y521" s="46">
        <f t="shared" si="33"/>
        <v>197522</v>
      </c>
      <c r="Z521" s="78"/>
      <c r="AA521" s="97">
        <v>197522</v>
      </c>
    </row>
    <row r="522" spans="15:27" ht="15">
      <c r="O522" s="95" t="s">
        <v>107</v>
      </c>
      <c r="P522" s="96" t="s">
        <v>2161</v>
      </c>
      <c r="Q522" s="78"/>
      <c r="R522" s="97">
        <f t="shared" si="32"/>
        <v>1388615</v>
      </c>
      <c r="S522" s="97">
        <v>426313</v>
      </c>
      <c r="T522" s="97">
        <v>962302</v>
      </c>
      <c r="V522" s="95" t="s">
        <v>145</v>
      </c>
      <c r="W522" s="96" t="s">
        <v>2169</v>
      </c>
      <c r="X522" s="78"/>
      <c r="Y522" s="46">
        <f t="shared" si="33"/>
        <v>1056597</v>
      </c>
      <c r="Z522" s="78"/>
      <c r="AA522" s="97">
        <v>1056597</v>
      </c>
    </row>
    <row r="523" spans="15:27" ht="15">
      <c r="O523" s="95" t="s">
        <v>110</v>
      </c>
      <c r="P523" s="96" t="s">
        <v>2162</v>
      </c>
      <c r="Q523" s="78"/>
      <c r="R523" s="97">
        <f t="shared" si="32"/>
        <v>423942</v>
      </c>
      <c r="S523" s="97">
        <v>26800</v>
      </c>
      <c r="T523" s="97">
        <v>397142</v>
      </c>
      <c r="V523" s="95" t="s">
        <v>148</v>
      </c>
      <c r="W523" s="96" t="s">
        <v>2328</v>
      </c>
      <c r="X523" s="78"/>
      <c r="Y523" s="46">
        <f t="shared" si="33"/>
        <v>2440930</v>
      </c>
      <c r="Z523" s="78"/>
      <c r="AA523" s="97">
        <v>2440930</v>
      </c>
    </row>
    <row r="524" spans="15:27" ht="15">
      <c r="O524" s="95" t="s">
        <v>113</v>
      </c>
      <c r="P524" s="96" t="s">
        <v>2163</v>
      </c>
      <c r="Q524" s="97">
        <v>980689</v>
      </c>
      <c r="R524" s="97">
        <f t="shared" si="32"/>
        <v>7166068</v>
      </c>
      <c r="S524" s="97">
        <v>1200534</v>
      </c>
      <c r="T524" s="97">
        <v>5965534</v>
      </c>
      <c r="V524" s="95" t="s">
        <v>151</v>
      </c>
      <c r="W524" s="96" t="s">
        <v>2170</v>
      </c>
      <c r="X524" s="97">
        <v>22000</v>
      </c>
      <c r="Y524" s="46">
        <f t="shared" si="33"/>
        <v>4478169</v>
      </c>
      <c r="Z524" s="78"/>
      <c r="AA524" s="97">
        <v>4478169</v>
      </c>
    </row>
    <row r="525" spans="15:27" ht="15">
      <c r="O525" s="95" t="s">
        <v>124</v>
      </c>
      <c r="P525" s="96" t="s">
        <v>2326</v>
      </c>
      <c r="Q525" s="78"/>
      <c r="R525" s="97">
        <f t="shared" si="32"/>
        <v>7830</v>
      </c>
      <c r="S525" s="78"/>
      <c r="T525" s="97">
        <v>7830</v>
      </c>
      <c r="V525" s="95" t="s">
        <v>154</v>
      </c>
      <c r="W525" s="96" t="s">
        <v>2171</v>
      </c>
      <c r="X525" s="97">
        <v>24637214</v>
      </c>
      <c r="Y525" s="46">
        <f t="shared" si="33"/>
        <v>18100315</v>
      </c>
      <c r="Z525" s="97">
        <v>387253</v>
      </c>
      <c r="AA525" s="97">
        <v>17713062</v>
      </c>
    </row>
    <row r="526" spans="15:27" ht="15">
      <c r="O526" s="95" t="s">
        <v>127</v>
      </c>
      <c r="P526" s="96" t="s">
        <v>2164</v>
      </c>
      <c r="Q526" s="97">
        <v>1926202</v>
      </c>
      <c r="R526" s="97">
        <f t="shared" si="32"/>
        <v>2049056</v>
      </c>
      <c r="S526" s="97">
        <v>333880</v>
      </c>
      <c r="T526" s="97">
        <v>1715176</v>
      </c>
      <c r="V526" s="95" t="s">
        <v>157</v>
      </c>
      <c r="W526" s="96" t="s">
        <v>2172</v>
      </c>
      <c r="X526" s="78"/>
      <c r="Y526" s="46">
        <f t="shared" si="33"/>
        <v>3509780</v>
      </c>
      <c r="Z526" s="78"/>
      <c r="AA526" s="97">
        <v>3509780</v>
      </c>
    </row>
    <row r="527" spans="15:27" ht="15">
      <c r="O527" s="95" t="s">
        <v>129</v>
      </c>
      <c r="P527" s="96" t="s">
        <v>2165</v>
      </c>
      <c r="Q527" s="97">
        <v>924503</v>
      </c>
      <c r="R527" s="97">
        <f t="shared" si="32"/>
        <v>9799737</v>
      </c>
      <c r="S527" s="97">
        <v>5107814</v>
      </c>
      <c r="T527" s="97">
        <v>4691923</v>
      </c>
      <c r="V527" s="95" t="s">
        <v>160</v>
      </c>
      <c r="W527" s="96" t="s">
        <v>2173</v>
      </c>
      <c r="X527" s="97">
        <v>21500</v>
      </c>
      <c r="Y527" s="46">
        <f t="shared" si="33"/>
        <v>5565268</v>
      </c>
      <c r="Z527" s="78"/>
      <c r="AA527" s="97">
        <v>5565268</v>
      </c>
    </row>
    <row r="528" spans="15:27" ht="15">
      <c r="O528" s="95" t="s">
        <v>133</v>
      </c>
      <c r="P528" s="96" t="s">
        <v>2166</v>
      </c>
      <c r="Q528" s="97">
        <v>831000</v>
      </c>
      <c r="R528" s="97">
        <f t="shared" si="32"/>
        <v>6500216</v>
      </c>
      <c r="S528" s="97">
        <v>3296055</v>
      </c>
      <c r="T528" s="97">
        <v>3204161</v>
      </c>
      <c r="V528" s="95" t="s">
        <v>163</v>
      </c>
      <c r="W528" s="96" t="s">
        <v>2174</v>
      </c>
      <c r="X528" s="97">
        <v>6076258</v>
      </c>
      <c r="Y528" s="46">
        <f t="shared" si="33"/>
        <v>1567384</v>
      </c>
      <c r="Z528" s="78"/>
      <c r="AA528" s="97">
        <v>1567384</v>
      </c>
    </row>
    <row r="529" spans="15:27" ht="15">
      <c r="O529" s="95" t="s">
        <v>136</v>
      </c>
      <c r="P529" s="96" t="s">
        <v>2167</v>
      </c>
      <c r="Q529" s="97">
        <v>12382851</v>
      </c>
      <c r="R529" s="97">
        <f t="shared" si="32"/>
        <v>17919439</v>
      </c>
      <c r="S529" s="97">
        <v>7059282</v>
      </c>
      <c r="T529" s="97">
        <v>10860157</v>
      </c>
      <c r="V529" s="95" t="s">
        <v>166</v>
      </c>
      <c r="W529" s="96" t="s">
        <v>2175</v>
      </c>
      <c r="X529" s="97">
        <v>1578738</v>
      </c>
      <c r="Y529" s="46">
        <f t="shared" si="33"/>
        <v>17728237</v>
      </c>
      <c r="Z529" s="97">
        <v>78100</v>
      </c>
      <c r="AA529" s="97">
        <v>17650137</v>
      </c>
    </row>
    <row r="530" spans="15:27" ht="15">
      <c r="O530" s="95" t="s">
        <v>139</v>
      </c>
      <c r="P530" s="96" t="s">
        <v>2327</v>
      </c>
      <c r="Q530" s="97">
        <v>20438694</v>
      </c>
      <c r="R530" s="97">
        <f t="shared" si="32"/>
        <v>9560763</v>
      </c>
      <c r="S530" s="97">
        <v>31000</v>
      </c>
      <c r="T530" s="97">
        <v>9529763</v>
      </c>
      <c r="V530" s="95" t="s">
        <v>169</v>
      </c>
      <c r="W530" s="96" t="s">
        <v>2176</v>
      </c>
      <c r="X530" s="78"/>
      <c r="Y530" s="46">
        <f t="shared" si="33"/>
        <v>1357354</v>
      </c>
      <c r="Z530" s="97">
        <v>389037</v>
      </c>
      <c r="AA530" s="97">
        <v>968317</v>
      </c>
    </row>
    <row r="531" spans="15:27" ht="15">
      <c r="O531" s="95" t="s">
        <v>142</v>
      </c>
      <c r="P531" s="96" t="s">
        <v>2168</v>
      </c>
      <c r="Q531" s="97">
        <v>2621808</v>
      </c>
      <c r="R531" s="97">
        <f t="shared" si="32"/>
        <v>4935124</v>
      </c>
      <c r="S531" s="97">
        <v>1147661</v>
      </c>
      <c r="T531" s="97">
        <v>3787463</v>
      </c>
      <c r="V531" s="95" t="s">
        <v>172</v>
      </c>
      <c r="W531" s="96" t="s">
        <v>2177</v>
      </c>
      <c r="X531" s="97">
        <v>48800</v>
      </c>
      <c r="Y531" s="46">
        <f t="shared" si="33"/>
        <v>1685392</v>
      </c>
      <c r="Z531" s="97">
        <v>85550</v>
      </c>
      <c r="AA531" s="97">
        <v>1599842</v>
      </c>
    </row>
    <row r="532" spans="15:27" ht="15">
      <c r="O532" s="95" t="s">
        <v>145</v>
      </c>
      <c r="P532" s="96" t="s">
        <v>2169</v>
      </c>
      <c r="Q532" s="97">
        <v>11200</v>
      </c>
      <c r="R532" s="97">
        <f t="shared" si="32"/>
        <v>1862177</v>
      </c>
      <c r="S532" s="97">
        <v>457600</v>
      </c>
      <c r="T532" s="97">
        <v>1404577</v>
      </c>
      <c r="V532" s="95" t="s">
        <v>175</v>
      </c>
      <c r="W532" s="96" t="s">
        <v>2178</v>
      </c>
      <c r="X532" s="97">
        <v>989617</v>
      </c>
      <c r="Y532" s="46">
        <f t="shared" si="33"/>
        <v>5248597</v>
      </c>
      <c r="Z532" s="97">
        <v>45500</v>
      </c>
      <c r="AA532" s="97">
        <v>5203097</v>
      </c>
    </row>
    <row r="533" spans="15:27" ht="15">
      <c r="O533" s="95" t="s">
        <v>148</v>
      </c>
      <c r="P533" s="96" t="s">
        <v>2328</v>
      </c>
      <c r="Q533" s="78"/>
      <c r="R533" s="97">
        <f t="shared" si="32"/>
        <v>2482556</v>
      </c>
      <c r="S533" s="97">
        <v>153200</v>
      </c>
      <c r="T533" s="97">
        <v>2329356</v>
      </c>
      <c r="V533" s="95" t="s">
        <v>178</v>
      </c>
      <c r="W533" s="96" t="s">
        <v>1845</v>
      </c>
      <c r="X533" s="97">
        <v>1250850</v>
      </c>
      <c r="Y533" s="46">
        <f t="shared" si="33"/>
        <v>3795411</v>
      </c>
      <c r="Z533" s="78"/>
      <c r="AA533" s="97">
        <v>3795411</v>
      </c>
    </row>
    <row r="534" spans="15:27" ht="15">
      <c r="O534" s="95" t="s">
        <v>151</v>
      </c>
      <c r="P534" s="96" t="s">
        <v>2170</v>
      </c>
      <c r="Q534" s="97">
        <v>2212800</v>
      </c>
      <c r="R534" s="97">
        <f t="shared" si="32"/>
        <v>2785269</v>
      </c>
      <c r="S534" s="97">
        <v>617300</v>
      </c>
      <c r="T534" s="97">
        <v>2167969</v>
      </c>
      <c r="V534" s="95" t="s">
        <v>180</v>
      </c>
      <c r="W534" s="96" t="s">
        <v>2179</v>
      </c>
      <c r="X534" s="97">
        <v>2843500</v>
      </c>
      <c r="Y534" s="46">
        <f t="shared" si="33"/>
        <v>60558094</v>
      </c>
      <c r="Z534" s="97">
        <v>27696400</v>
      </c>
      <c r="AA534" s="97">
        <v>32861694</v>
      </c>
    </row>
    <row r="535" spans="15:27" ht="15">
      <c r="O535" s="95" t="s">
        <v>154</v>
      </c>
      <c r="P535" s="96" t="s">
        <v>2171</v>
      </c>
      <c r="Q535" s="97">
        <v>53351300</v>
      </c>
      <c r="R535" s="97">
        <f t="shared" si="32"/>
        <v>6476379</v>
      </c>
      <c r="S535" s="97">
        <v>738000</v>
      </c>
      <c r="T535" s="97">
        <v>5738379</v>
      </c>
      <c r="V535" s="95" t="s">
        <v>183</v>
      </c>
      <c r="W535" s="96" t="s">
        <v>1968</v>
      </c>
      <c r="X535" s="97">
        <v>17451769</v>
      </c>
      <c r="Y535" s="46">
        <f t="shared" si="33"/>
        <v>20723077</v>
      </c>
      <c r="Z535" s="97">
        <v>5409150</v>
      </c>
      <c r="AA535" s="97">
        <v>15313927</v>
      </c>
    </row>
    <row r="536" spans="15:27" ht="15">
      <c r="O536" s="95" t="s">
        <v>157</v>
      </c>
      <c r="P536" s="96" t="s">
        <v>2172</v>
      </c>
      <c r="Q536" s="97">
        <v>1245000</v>
      </c>
      <c r="R536" s="97">
        <f t="shared" si="32"/>
        <v>5638868</v>
      </c>
      <c r="S536" s="97">
        <v>3197265</v>
      </c>
      <c r="T536" s="97">
        <v>2441603</v>
      </c>
      <c r="V536" s="95" t="s">
        <v>185</v>
      </c>
      <c r="W536" s="96" t="s">
        <v>2180</v>
      </c>
      <c r="X536" s="97">
        <v>4679476</v>
      </c>
      <c r="Y536" s="46">
        <f t="shared" si="33"/>
        <v>9017165</v>
      </c>
      <c r="Z536" s="97">
        <v>1965500</v>
      </c>
      <c r="AA536" s="97">
        <v>7051665</v>
      </c>
    </row>
    <row r="537" spans="15:27" ht="15">
      <c r="O537" s="95" t="s">
        <v>160</v>
      </c>
      <c r="P537" s="96" t="s">
        <v>2173</v>
      </c>
      <c r="Q537" s="97">
        <v>2353600</v>
      </c>
      <c r="R537" s="97">
        <f t="shared" si="32"/>
        <v>9082958</v>
      </c>
      <c r="S537" s="97">
        <v>4011858</v>
      </c>
      <c r="T537" s="97">
        <v>5071100</v>
      </c>
      <c r="V537" s="95" t="s">
        <v>188</v>
      </c>
      <c r="W537" s="96" t="s">
        <v>2337</v>
      </c>
      <c r="X537" s="78"/>
      <c r="Y537" s="46">
        <f t="shared" si="33"/>
        <v>10750</v>
      </c>
      <c r="Z537" s="78"/>
      <c r="AA537" s="97">
        <v>10750</v>
      </c>
    </row>
    <row r="538" spans="15:27" ht="15">
      <c r="O538" s="95" t="s">
        <v>163</v>
      </c>
      <c r="P538" s="96" t="s">
        <v>2174</v>
      </c>
      <c r="Q538" s="97">
        <v>8147952</v>
      </c>
      <c r="R538" s="97">
        <f t="shared" si="32"/>
        <v>17694972</v>
      </c>
      <c r="S538" s="97">
        <v>45700</v>
      </c>
      <c r="T538" s="97">
        <v>17649272</v>
      </c>
      <c r="V538" s="95" t="s">
        <v>191</v>
      </c>
      <c r="W538" s="96" t="s">
        <v>2181</v>
      </c>
      <c r="X538" s="97">
        <v>53800</v>
      </c>
      <c r="Y538" s="46">
        <f t="shared" si="33"/>
        <v>433774</v>
      </c>
      <c r="Z538" s="78"/>
      <c r="AA538" s="97">
        <v>433774</v>
      </c>
    </row>
    <row r="539" spans="15:27" ht="15">
      <c r="O539" s="95" t="s">
        <v>166</v>
      </c>
      <c r="P539" s="96" t="s">
        <v>2175</v>
      </c>
      <c r="Q539" s="97">
        <v>44449835</v>
      </c>
      <c r="R539" s="97">
        <f t="shared" si="32"/>
        <v>1817186</v>
      </c>
      <c r="S539" s="97">
        <v>846259</v>
      </c>
      <c r="T539" s="97">
        <v>970927</v>
      </c>
      <c r="V539" s="95" t="s">
        <v>192</v>
      </c>
      <c r="W539" s="96" t="s">
        <v>2333</v>
      </c>
      <c r="X539" s="97">
        <v>3441400</v>
      </c>
      <c r="Y539" s="46">
        <f t="shared" si="33"/>
        <v>949556</v>
      </c>
      <c r="Z539" s="97">
        <v>2800</v>
      </c>
      <c r="AA539" s="97">
        <v>946756</v>
      </c>
    </row>
    <row r="540" spans="15:27" ht="15">
      <c r="O540" s="95" t="s">
        <v>169</v>
      </c>
      <c r="P540" s="96" t="s">
        <v>2176</v>
      </c>
      <c r="Q540" s="97">
        <v>2603840</v>
      </c>
      <c r="R540" s="97">
        <f t="shared" si="32"/>
        <v>2123901</v>
      </c>
      <c r="S540" s="97">
        <v>194330</v>
      </c>
      <c r="T540" s="97">
        <v>1929571</v>
      </c>
      <c r="V540" s="95" t="s">
        <v>193</v>
      </c>
      <c r="W540" s="96" t="s">
        <v>2329</v>
      </c>
      <c r="X540" s="78"/>
      <c r="Y540" s="46">
        <f t="shared" si="33"/>
        <v>4769655</v>
      </c>
      <c r="Z540" s="78"/>
      <c r="AA540" s="97">
        <v>4769655</v>
      </c>
    </row>
    <row r="541" spans="15:27" ht="15">
      <c r="O541" s="95" t="s">
        <v>172</v>
      </c>
      <c r="P541" s="96" t="s">
        <v>2177</v>
      </c>
      <c r="Q541" s="97">
        <v>3303466</v>
      </c>
      <c r="R541" s="97">
        <f t="shared" si="32"/>
        <v>3141010</v>
      </c>
      <c r="S541" s="97">
        <v>275925</v>
      </c>
      <c r="T541" s="97">
        <v>2865085</v>
      </c>
      <c r="V541" s="95" t="s">
        <v>194</v>
      </c>
      <c r="W541" s="96" t="s">
        <v>2182</v>
      </c>
      <c r="X541" s="97">
        <v>1048096</v>
      </c>
      <c r="Y541" s="46">
        <f t="shared" si="33"/>
        <v>6495502</v>
      </c>
      <c r="Z541" s="97">
        <v>5315379</v>
      </c>
      <c r="AA541" s="97">
        <v>1180123</v>
      </c>
    </row>
    <row r="542" spans="15:27" ht="15">
      <c r="O542" s="95" t="s">
        <v>175</v>
      </c>
      <c r="P542" s="96" t="s">
        <v>2178</v>
      </c>
      <c r="Q542" s="97">
        <v>3291600</v>
      </c>
      <c r="R542" s="97">
        <f t="shared" si="32"/>
        <v>15981069</v>
      </c>
      <c r="S542" s="97">
        <v>6943765</v>
      </c>
      <c r="T542" s="97">
        <v>9037304</v>
      </c>
      <c r="V542" s="95" t="s">
        <v>198</v>
      </c>
      <c r="W542" s="96" t="s">
        <v>1919</v>
      </c>
      <c r="X542" s="97">
        <v>30355</v>
      </c>
      <c r="Y542" s="46">
        <f t="shared" si="33"/>
        <v>2679115</v>
      </c>
      <c r="Z542" s="97">
        <v>92150</v>
      </c>
      <c r="AA542" s="97">
        <v>2586965</v>
      </c>
    </row>
    <row r="543" spans="15:27" ht="15">
      <c r="O543" s="95" t="s">
        <v>178</v>
      </c>
      <c r="P543" s="96" t="s">
        <v>1845</v>
      </c>
      <c r="Q543" s="97">
        <v>1838900</v>
      </c>
      <c r="R543" s="97">
        <f t="shared" si="32"/>
        <v>5185807</v>
      </c>
      <c r="S543" s="97">
        <v>1264222</v>
      </c>
      <c r="T543" s="97">
        <v>3921585</v>
      </c>
      <c r="V543" s="95" t="s">
        <v>201</v>
      </c>
      <c r="W543" s="96" t="s">
        <v>2183</v>
      </c>
      <c r="X543" s="97">
        <v>34364</v>
      </c>
      <c r="Y543" s="46">
        <f t="shared" si="33"/>
        <v>228662</v>
      </c>
      <c r="Z543" s="78"/>
      <c r="AA543" s="97">
        <v>228662</v>
      </c>
    </row>
    <row r="544" spans="15:27" ht="15">
      <c r="O544" s="95" t="s">
        <v>180</v>
      </c>
      <c r="P544" s="96" t="s">
        <v>2179</v>
      </c>
      <c r="Q544" s="97">
        <v>12922250</v>
      </c>
      <c r="R544" s="97">
        <f t="shared" si="32"/>
        <v>27333886</v>
      </c>
      <c r="S544" s="97">
        <v>9256051</v>
      </c>
      <c r="T544" s="97">
        <v>18077835</v>
      </c>
      <c r="V544" s="95" t="s">
        <v>204</v>
      </c>
      <c r="W544" s="96" t="s">
        <v>1893</v>
      </c>
      <c r="X544" s="97">
        <v>69680</v>
      </c>
      <c r="Y544" s="46">
        <f t="shared" si="33"/>
        <v>1883236</v>
      </c>
      <c r="Z544" s="97">
        <v>377350</v>
      </c>
      <c r="AA544" s="97">
        <v>1505886</v>
      </c>
    </row>
    <row r="545" spans="15:27" ht="15">
      <c r="O545" s="95" t="s">
        <v>183</v>
      </c>
      <c r="P545" s="96" t="s">
        <v>1968</v>
      </c>
      <c r="Q545" s="97">
        <v>6853300</v>
      </c>
      <c r="R545" s="97">
        <f t="shared" si="32"/>
        <v>13395541</v>
      </c>
      <c r="S545" s="97">
        <v>2659324</v>
      </c>
      <c r="T545" s="97">
        <v>10736217</v>
      </c>
      <c r="V545" s="95" t="s">
        <v>207</v>
      </c>
      <c r="W545" s="96" t="s">
        <v>2184</v>
      </c>
      <c r="X545" s="97">
        <v>1041500</v>
      </c>
      <c r="Y545" s="46">
        <f t="shared" si="33"/>
        <v>3744330</v>
      </c>
      <c r="Z545" s="97">
        <v>303300</v>
      </c>
      <c r="AA545" s="97">
        <v>3441030</v>
      </c>
    </row>
    <row r="546" spans="15:27" ht="15">
      <c r="O546" s="95" t="s">
        <v>185</v>
      </c>
      <c r="P546" s="96" t="s">
        <v>2180</v>
      </c>
      <c r="Q546" s="97">
        <v>17392260</v>
      </c>
      <c r="R546" s="97">
        <f t="shared" si="32"/>
        <v>25737940</v>
      </c>
      <c r="S546" s="97">
        <v>12511163</v>
      </c>
      <c r="T546" s="97">
        <v>13226777</v>
      </c>
      <c r="V546" s="95" t="s">
        <v>209</v>
      </c>
      <c r="W546" s="96" t="s">
        <v>2185</v>
      </c>
      <c r="X546" s="97">
        <v>75300</v>
      </c>
      <c r="Y546" s="46">
        <f t="shared" si="33"/>
        <v>672650</v>
      </c>
      <c r="Z546" s="97">
        <v>634750</v>
      </c>
      <c r="AA546" s="97">
        <v>37900</v>
      </c>
    </row>
    <row r="547" spans="15:27" ht="15">
      <c r="O547" s="95" t="s">
        <v>188</v>
      </c>
      <c r="P547" s="96" t="s">
        <v>2337</v>
      </c>
      <c r="Q547" s="78"/>
      <c r="R547" s="97">
        <f t="shared" si="32"/>
        <v>85350</v>
      </c>
      <c r="S547" s="78"/>
      <c r="T547" s="97">
        <v>85350</v>
      </c>
      <c r="V547" s="95" t="s">
        <v>212</v>
      </c>
      <c r="W547" s="96" t="s">
        <v>2186</v>
      </c>
      <c r="X547" s="97">
        <v>140500</v>
      </c>
      <c r="Y547" s="46">
        <f t="shared" si="33"/>
        <v>2840206</v>
      </c>
      <c r="Z547" s="97">
        <v>53400</v>
      </c>
      <c r="AA547" s="97">
        <v>2786806</v>
      </c>
    </row>
    <row r="548" spans="15:27" ht="15">
      <c r="O548" s="95" t="s">
        <v>191</v>
      </c>
      <c r="P548" s="96" t="s">
        <v>2181</v>
      </c>
      <c r="Q548" s="97">
        <v>4053998</v>
      </c>
      <c r="R548" s="97">
        <f t="shared" si="32"/>
        <v>485528</v>
      </c>
      <c r="S548" s="97">
        <v>45616</v>
      </c>
      <c r="T548" s="97">
        <v>439912</v>
      </c>
      <c r="V548" s="95" t="s">
        <v>214</v>
      </c>
      <c r="W548" s="96" t="s">
        <v>2187</v>
      </c>
      <c r="X548" s="97">
        <v>133328</v>
      </c>
      <c r="Y548" s="46">
        <f t="shared" si="33"/>
        <v>146447</v>
      </c>
      <c r="Z548" s="97">
        <v>57050</v>
      </c>
      <c r="AA548" s="97">
        <v>89397</v>
      </c>
    </row>
    <row r="549" spans="15:27" ht="15">
      <c r="O549" s="95" t="s">
        <v>192</v>
      </c>
      <c r="P549" s="96" t="s">
        <v>2333</v>
      </c>
      <c r="Q549" s="78"/>
      <c r="R549" s="97">
        <f t="shared" si="32"/>
        <v>400851</v>
      </c>
      <c r="S549" s="97">
        <v>56650</v>
      </c>
      <c r="T549" s="97">
        <v>344201</v>
      </c>
      <c r="V549" s="95" t="s">
        <v>217</v>
      </c>
      <c r="W549" s="96" t="s">
        <v>2188</v>
      </c>
      <c r="X549" s="97">
        <v>49000</v>
      </c>
      <c r="Y549" s="46">
        <f t="shared" si="33"/>
        <v>186112</v>
      </c>
      <c r="Z549" s="78"/>
      <c r="AA549" s="97">
        <v>186112</v>
      </c>
    </row>
    <row r="550" spans="15:27" ht="15">
      <c r="O550" s="95" t="s">
        <v>193</v>
      </c>
      <c r="P550" s="96" t="s">
        <v>2329</v>
      </c>
      <c r="Q550" s="78"/>
      <c r="R550" s="97">
        <f t="shared" si="32"/>
        <v>657766</v>
      </c>
      <c r="S550" s="78"/>
      <c r="T550" s="97">
        <v>657766</v>
      </c>
      <c r="V550" s="95" t="s">
        <v>220</v>
      </c>
      <c r="W550" s="96" t="s">
        <v>2189</v>
      </c>
      <c r="X550" s="97">
        <v>157554</v>
      </c>
      <c r="Y550" s="46">
        <f t="shared" si="33"/>
        <v>3269928</v>
      </c>
      <c r="Z550" s="97">
        <v>193190</v>
      </c>
      <c r="AA550" s="97">
        <v>3076738</v>
      </c>
    </row>
    <row r="551" spans="15:27" ht="15">
      <c r="O551" s="95" t="s">
        <v>194</v>
      </c>
      <c r="P551" s="96" t="s">
        <v>2182</v>
      </c>
      <c r="Q551" s="97">
        <v>348100</v>
      </c>
      <c r="R551" s="97">
        <f t="shared" si="32"/>
        <v>1282142</v>
      </c>
      <c r="S551" s="97">
        <v>328880</v>
      </c>
      <c r="T551" s="97">
        <v>953262</v>
      </c>
      <c r="V551" s="95" t="s">
        <v>223</v>
      </c>
      <c r="W551" s="96" t="s">
        <v>2190</v>
      </c>
      <c r="X551" s="97">
        <v>29000</v>
      </c>
      <c r="Y551" s="46">
        <f t="shared" si="33"/>
        <v>185711</v>
      </c>
      <c r="Z551" s="97">
        <v>5147</v>
      </c>
      <c r="AA551" s="97">
        <v>180564</v>
      </c>
    </row>
    <row r="552" spans="15:27" ht="15">
      <c r="O552" s="95" t="s">
        <v>198</v>
      </c>
      <c r="P552" s="96" t="s">
        <v>1919</v>
      </c>
      <c r="Q552" s="78"/>
      <c r="R552" s="97">
        <f t="shared" si="32"/>
        <v>458412</v>
      </c>
      <c r="S552" s="97">
        <v>69230</v>
      </c>
      <c r="T552" s="97">
        <v>389182</v>
      </c>
      <c r="V552" s="95" t="s">
        <v>226</v>
      </c>
      <c r="W552" s="96" t="s">
        <v>2191</v>
      </c>
      <c r="X552" s="97">
        <v>1750110</v>
      </c>
      <c r="Y552" s="46">
        <f t="shared" si="33"/>
        <v>1977158</v>
      </c>
      <c r="Z552" s="78"/>
      <c r="AA552" s="97">
        <v>1977158</v>
      </c>
    </row>
    <row r="553" spans="15:27" ht="15">
      <c r="O553" s="95" t="s">
        <v>201</v>
      </c>
      <c r="P553" s="96" t="s">
        <v>2183</v>
      </c>
      <c r="Q553" s="97">
        <v>877568</v>
      </c>
      <c r="R553" s="97">
        <f t="shared" si="32"/>
        <v>448315</v>
      </c>
      <c r="S553" s="97">
        <v>152800</v>
      </c>
      <c r="T553" s="97">
        <v>295515</v>
      </c>
      <c r="V553" s="95" t="s">
        <v>229</v>
      </c>
      <c r="W553" s="96" t="s">
        <v>1831</v>
      </c>
      <c r="X553" s="78"/>
      <c r="Y553" s="46">
        <f t="shared" si="33"/>
        <v>354048</v>
      </c>
      <c r="Z553" s="97">
        <v>277524</v>
      </c>
      <c r="AA553" s="97">
        <v>76524</v>
      </c>
    </row>
    <row r="554" spans="15:27" ht="15">
      <c r="O554" s="95" t="s">
        <v>204</v>
      </c>
      <c r="P554" s="96" t="s">
        <v>1893</v>
      </c>
      <c r="Q554" s="97">
        <v>27000</v>
      </c>
      <c r="R554" s="97">
        <f t="shared" si="32"/>
        <v>236003</v>
      </c>
      <c r="S554" s="97">
        <v>66825</v>
      </c>
      <c r="T554" s="97">
        <v>169178</v>
      </c>
      <c r="V554" s="95" t="s">
        <v>232</v>
      </c>
      <c r="W554" s="96" t="s">
        <v>2192</v>
      </c>
      <c r="X554" s="97">
        <v>35000</v>
      </c>
      <c r="Y554" s="46">
        <f t="shared" si="33"/>
        <v>417977</v>
      </c>
      <c r="Z554" s="97">
        <v>59036</v>
      </c>
      <c r="AA554" s="97">
        <v>358941</v>
      </c>
    </row>
    <row r="555" spans="15:27" ht="15">
      <c r="O555" s="95" t="s">
        <v>207</v>
      </c>
      <c r="P555" s="96" t="s">
        <v>2184</v>
      </c>
      <c r="Q555" s="97">
        <v>500</v>
      </c>
      <c r="R555" s="97">
        <f t="shared" si="32"/>
        <v>103993</v>
      </c>
      <c r="S555" s="97">
        <v>31750</v>
      </c>
      <c r="T555" s="97">
        <v>72243</v>
      </c>
      <c r="V555" s="95" t="s">
        <v>235</v>
      </c>
      <c r="W555" s="96" t="s">
        <v>2193</v>
      </c>
      <c r="X555" s="97">
        <v>461500</v>
      </c>
      <c r="Y555" s="46">
        <f t="shared" si="33"/>
        <v>3404745</v>
      </c>
      <c r="Z555" s="97">
        <v>5000</v>
      </c>
      <c r="AA555" s="97">
        <v>3399745</v>
      </c>
    </row>
    <row r="556" spans="15:27" ht="15">
      <c r="O556" s="95" t="s">
        <v>209</v>
      </c>
      <c r="P556" s="96" t="s">
        <v>2185</v>
      </c>
      <c r="Q556" s="97">
        <v>5800</v>
      </c>
      <c r="R556" s="97">
        <f t="shared" si="32"/>
        <v>326157</v>
      </c>
      <c r="S556" s="97">
        <v>76750</v>
      </c>
      <c r="T556" s="97">
        <v>249407</v>
      </c>
      <c r="V556" s="95" t="s">
        <v>238</v>
      </c>
      <c r="W556" s="96" t="s">
        <v>2194</v>
      </c>
      <c r="X556" s="97">
        <v>196700</v>
      </c>
      <c r="Y556" s="46">
        <f t="shared" si="33"/>
        <v>1612957</v>
      </c>
      <c r="Z556" s="97">
        <v>77151</v>
      </c>
      <c r="AA556" s="97">
        <v>1535806</v>
      </c>
    </row>
    <row r="557" spans="15:27" ht="15">
      <c r="O557" s="95" t="s">
        <v>212</v>
      </c>
      <c r="P557" s="96" t="s">
        <v>2186</v>
      </c>
      <c r="Q557" s="97">
        <v>935507</v>
      </c>
      <c r="R557" s="97">
        <f t="shared" si="32"/>
        <v>153970</v>
      </c>
      <c r="S557" s="97">
        <v>13770</v>
      </c>
      <c r="T557" s="97">
        <v>140200</v>
      </c>
      <c r="V557" s="95" t="s">
        <v>240</v>
      </c>
      <c r="W557" s="96" t="s">
        <v>2195</v>
      </c>
      <c r="X557" s="97">
        <v>10201</v>
      </c>
      <c r="Y557" s="46">
        <f t="shared" si="33"/>
        <v>1770436</v>
      </c>
      <c r="Z557" s="97">
        <v>152371</v>
      </c>
      <c r="AA557" s="97">
        <v>1618065</v>
      </c>
    </row>
    <row r="558" spans="15:27" ht="15">
      <c r="O558" s="95" t="s">
        <v>214</v>
      </c>
      <c r="P558" s="96" t="s">
        <v>2187</v>
      </c>
      <c r="Q558" s="97">
        <v>18000</v>
      </c>
      <c r="R558" s="97">
        <f t="shared" si="32"/>
        <v>487119</v>
      </c>
      <c r="S558" s="97">
        <v>12000</v>
      </c>
      <c r="T558" s="97">
        <v>475119</v>
      </c>
      <c r="V558" s="95" t="s">
        <v>243</v>
      </c>
      <c r="W558" s="96" t="s">
        <v>1813</v>
      </c>
      <c r="X558" s="97">
        <v>2143206</v>
      </c>
      <c r="Y558" s="46">
        <f t="shared" si="33"/>
        <v>1656579</v>
      </c>
      <c r="Z558" s="97">
        <v>7260</v>
      </c>
      <c r="AA558" s="97">
        <v>1649319</v>
      </c>
    </row>
    <row r="559" spans="15:27" ht="15">
      <c r="O559" s="95" t="s">
        <v>217</v>
      </c>
      <c r="P559" s="96" t="s">
        <v>2188</v>
      </c>
      <c r="Q559" s="97">
        <v>761930</v>
      </c>
      <c r="R559" s="97">
        <f t="shared" si="32"/>
        <v>914980</v>
      </c>
      <c r="S559" s="78"/>
      <c r="T559" s="97">
        <v>914980</v>
      </c>
      <c r="V559" s="95" t="s">
        <v>246</v>
      </c>
      <c r="W559" s="96" t="s">
        <v>2202</v>
      </c>
      <c r="X559" s="97">
        <v>96897</v>
      </c>
      <c r="Y559" s="46">
        <f t="shared" si="33"/>
        <v>3159870</v>
      </c>
      <c r="Z559" s="97">
        <v>26590</v>
      </c>
      <c r="AA559" s="97">
        <v>3133280</v>
      </c>
    </row>
    <row r="560" spans="15:27" ht="15">
      <c r="O560" s="95" t="s">
        <v>220</v>
      </c>
      <c r="P560" s="96" t="s">
        <v>2189</v>
      </c>
      <c r="Q560" s="97">
        <v>562500</v>
      </c>
      <c r="R560" s="97">
        <f t="shared" si="32"/>
        <v>654293</v>
      </c>
      <c r="S560" s="97">
        <v>347450</v>
      </c>
      <c r="T560" s="97">
        <v>306843</v>
      </c>
      <c r="V560" s="95" t="s">
        <v>249</v>
      </c>
      <c r="W560" s="96" t="s">
        <v>2203</v>
      </c>
      <c r="X560" s="97">
        <v>22357469</v>
      </c>
      <c r="Y560" s="46">
        <f t="shared" si="33"/>
        <v>27510133</v>
      </c>
      <c r="Z560" s="97">
        <v>5836534</v>
      </c>
      <c r="AA560" s="97">
        <v>21673599</v>
      </c>
    </row>
    <row r="561" spans="15:20" ht="15">
      <c r="O561" s="95" t="s">
        <v>223</v>
      </c>
      <c r="P561" s="96" t="s">
        <v>2190</v>
      </c>
      <c r="Q561" s="97">
        <v>400</v>
      </c>
      <c r="R561" s="97">
        <f t="shared" si="32"/>
        <v>574107</v>
      </c>
      <c r="S561" s="97">
        <v>112250</v>
      </c>
      <c r="T561" s="97">
        <v>461857</v>
      </c>
    </row>
    <row r="562" spans="15:20" ht="15">
      <c r="O562" s="95" t="s">
        <v>226</v>
      </c>
      <c r="P562" s="96" t="s">
        <v>2191</v>
      </c>
      <c r="Q562" s="97">
        <v>4275000</v>
      </c>
      <c r="R562" s="97">
        <f t="shared" si="32"/>
        <v>1584951</v>
      </c>
      <c r="S562" s="97">
        <v>277375</v>
      </c>
      <c r="T562" s="97">
        <v>1307576</v>
      </c>
    </row>
    <row r="563" spans="15:20" ht="15">
      <c r="O563" s="95" t="s">
        <v>229</v>
      </c>
      <c r="P563" s="96" t="s">
        <v>1831</v>
      </c>
      <c r="Q563" s="97">
        <v>2170161</v>
      </c>
      <c r="R563" s="97">
        <f t="shared" si="32"/>
        <v>1845788</v>
      </c>
      <c r="S563" s="97">
        <v>20500</v>
      </c>
      <c r="T563" s="97">
        <v>1825288</v>
      </c>
    </row>
    <row r="564" spans="15:20" ht="15">
      <c r="O564" s="95" t="s">
        <v>232</v>
      </c>
      <c r="P564" s="96" t="s">
        <v>2192</v>
      </c>
      <c r="Q564" s="97">
        <v>266000</v>
      </c>
      <c r="R564" s="97">
        <f t="shared" si="32"/>
        <v>192577</v>
      </c>
      <c r="S564" s="97">
        <v>87300</v>
      </c>
      <c r="T564" s="97">
        <v>105277</v>
      </c>
    </row>
    <row r="565" spans="15:20" ht="15">
      <c r="O565" s="95" t="s">
        <v>235</v>
      </c>
      <c r="P565" s="96" t="s">
        <v>2193</v>
      </c>
      <c r="Q565" s="97">
        <v>398001</v>
      </c>
      <c r="R565" s="97">
        <f t="shared" si="32"/>
        <v>2656515</v>
      </c>
      <c r="S565" s="97">
        <v>31000</v>
      </c>
      <c r="T565" s="97">
        <v>2625515</v>
      </c>
    </row>
    <row r="566" spans="15:20" ht="15">
      <c r="O566" s="95" t="s">
        <v>238</v>
      </c>
      <c r="P566" s="96" t="s">
        <v>2194</v>
      </c>
      <c r="Q566" s="97">
        <v>151500</v>
      </c>
      <c r="R566" s="97">
        <f t="shared" si="32"/>
        <v>406423</v>
      </c>
      <c r="S566" s="97">
        <v>12000</v>
      </c>
      <c r="T566" s="97">
        <v>394423</v>
      </c>
    </row>
    <row r="567" spans="15:20" ht="15">
      <c r="O567" s="95" t="s">
        <v>240</v>
      </c>
      <c r="P567" s="96" t="s">
        <v>2195</v>
      </c>
      <c r="Q567" s="97">
        <v>2800</v>
      </c>
      <c r="R567" s="97">
        <f t="shared" si="32"/>
        <v>972175</v>
      </c>
      <c r="S567" s="97">
        <v>268605</v>
      </c>
      <c r="T567" s="97">
        <v>703570</v>
      </c>
    </row>
    <row r="568" spans="15:20" ht="15">
      <c r="O568" s="95" t="s">
        <v>243</v>
      </c>
      <c r="P568" s="96" t="s">
        <v>1813</v>
      </c>
      <c r="Q568" s="97">
        <v>41100</v>
      </c>
      <c r="R568" s="97">
        <f t="shared" si="32"/>
        <v>1302089</v>
      </c>
      <c r="S568" s="97">
        <v>137200</v>
      </c>
      <c r="T568" s="97">
        <v>1164889</v>
      </c>
    </row>
    <row r="569" spans="15:20" ht="15">
      <c r="O569" s="95" t="s">
        <v>246</v>
      </c>
      <c r="P569" s="96" t="s">
        <v>2202</v>
      </c>
      <c r="Q569" s="78"/>
      <c r="R569" s="97">
        <f t="shared" si="32"/>
        <v>618145</v>
      </c>
      <c r="S569" s="78"/>
      <c r="T569" s="97">
        <v>618145</v>
      </c>
    </row>
    <row r="570" spans="15:20" ht="15">
      <c r="O570" s="95" t="s">
        <v>249</v>
      </c>
      <c r="P570" s="96" t="s">
        <v>2203</v>
      </c>
      <c r="Q570" s="78"/>
      <c r="R570" s="97">
        <f t="shared" si="32"/>
        <v>1359</v>
      </c>
      <c r="S570" s="78"/>
      <c r="T570" s="97">
        <v>1359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77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October 2018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1290248</v>
      </c>
      <c r="F31" s="167">
        <f>work!I31+work!J31</f>
        <v>80625</v>
      </c>
      <c r="G31" s="168"/>
      <c r="H31" s="169" t="str">
        <f>work!L31</f>
        <v>20181107</v>
      </c>
      <c r="I31" s="170">
        <f>E31</f>
        <v>1290248</v>
      </c>
      <c r="J31" s="170">
        <f>F31</f>
        <v>80625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877554</v>
      </c>
      <c r="F32" s="173">
        <f>work!I32+work!J32</f>
        <v>19732791</v>
      </c>
      <c r="G32" s="118"/>
      <c r="H32" s="174" t="str">
        <f>work!L32</f>
        <v>20181107</v>
      </c>
      <c r="I32" s="117">
        <f aca="true" t="shared" si="0" ref="I32:I95">E32</f>
        <v>877554</v>
      </c>
      <c r="J32" s="117">
        <f aca="true" t="shared" si="1" ref="J32:J95">F32</f>
        <v>19732791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2067516</v>
      </c>
      <c r="F33" s="173">
        <f>work!I33+work!J33</f>
        <v>0</v>
      </c>
      <c r="G33" s="118"/>
      <c r="H33" s="174" t="str">
        <f>work!L33</f>
        <v>20181107</v>
      </c>
      <c r="I33" s="117">
        <f t="shared" si="0"/>
        <v>2067516</v>
      </c>
      <c r="J33" s="117">
        <f t="shared" si="1"/>
        <v>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>
        <f>work!G34+work!H34</f>
        <v>202940</v>
      </c>
      <c r="F34" s="173">
        <f>work!I34+work!J34</f>
        <v>65500</v>
      </c>
      <c r="G34" s="116"/>
      <c r="H34" s="174" t="str">
        <f>work!L34</f>
        <v>20181107</v>
      </c>
      <c r="I34" s="117">
        <f t="shared" si="0"/>
        <v>202940</v>
      </c>
      <c r="J34" s="117">
        <f t="shared" si="1"/>
        <v>65500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102630</v>
      </c>
      <c r="F35" s="173">
        <f>work!I35+work!J35</f>
        <v>60051</v>
      </c>
      <c r="G35" s="118"/>
      <c r="H35" s="174" t="str">
        <f>work!L35</f>
        <v>20181207</v>
      </c>
      <c r="I35" s="117">
        <f t="shared" si="0"/>
        <v>102630</v>
      </c>
      <c r="J35" s="117">
        <f t="shared" si="1"/>
        <v>60051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10700</v>
      </c>
      <c r="F36" s="173">
        <f>work!I36+work!J36</f>
        <v>29000</v>
      </c>
      <c r="G36" s="118"/>
      <c r="H36" s="174" t="str">
        <f>work!L36</f>
        <v>20181107</v>
      </c>
      <c r="I36" s="117">
        <f t="shared" si="0"/>
        <v>10700</v>
      </c>
      <c r="J36" s="117">
        <f t="shared" si="1"/>
        <v>29000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554963</v>
      </c>
      <c r="F37" s="173">
        <f>work!I37+work!J37</f>
        <v>62200</v>
      </c>
      <c r="G37" s="118"/>
      <c r="H37" s="174" t="str">
        <f>work!L37</f>
        <v>20181207</v>
      </c>
      <c r="I37" s="117">
        <f t="shared" si="0"/>
        <v>554963</v>
      </c>
      <c r="J37" s="117">
        <f t="shared" si="1"/>
        <v>62200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>
        <f>work!G38+work!H38</f>
        <v>1145180</v>
      </c>
      <c r="F38" s="173">
        <f>work!I38+work!J38</f>
        <v>2179110</v>
      </c>
      <c r="G38" s="118"/>
      <c r="H38" s="174" t="str">
        <f>work!L38</f>
        <v>20181207</v>
      </c>
      <c r="I38" s="117">
        <f t="shared" si="0"/>
        <v>1145180</v>
      </c>
      <c r="J38" s="117">
        <f t="shared" si="1"/>
        <v>2179110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50300</v>
      </c>
      <c r="F39" s="173">
        <f>work!I39+work!J39</f>
        <v>0</v>
      </c>
      <c r="G39" s="118"/>
      <c r="H39" s="174" t="str">
        <f>work!L39</f>
        <v>20181207</v>
      </c>
      <c r="I39" s="117">
        <f t="shared" si="0"/>
        <v>50300</v>
      </c>
      <c r="J39" s="117">
        <f t="shared" si="1"/>
        <v>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67480</v>
      </c>
      <c r="F40" s="173">
        <f>work!I40+work!J40</f>
        <v>20500</v>
      </c>
      <c r="G40" s="118"/>
      <c r="H40" s="174" t="str">
        <f>work!L40</f>
        <v>20181107</v>
      </c>
      <c r="I40" s="117">
        <f t="shared" si="0"/>
        <v>67480</v>
      </c>
      <c r="J40" s="117">
        <f t="shared" si="1"/>
        <v>20500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1265109</v>
      </c>
      <c r="F41" s="173">
        <f>work!I41+work!J41</f>
        <v>364372</v>
      </c>
      <c r="G41" s="118"/>
      <c r="H41" s="174" t="str">
        <f>work!L41</f>
        <v>20181107</v>
      </c>
      <c r="I41" s="117">
        <f t="shared" si="0"/>
        <v>1265109</v>
      </c>
      <c r="J41" s="117">
        <f t="shared" si="1"/>
        <v>364372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1739055</v>
      </c>
      <c r="F42" s="173">
        <f>work!I42+work!J42</f>
        <v>1274888</v>
      </c>
      <c r="G42" s="118"/>
      <c r="H42" s="174" t="str">
        <f>work!L42</f>
        <v>20181107</v>
      </c>
      <c r="I42" s="117">
        <f t="shared" si="0"/>
        <v>1739055</v>
      </c>
      <c r="J42" s="117">
        <f t="shared" si="1"/>
        <v>1274888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437133</v>
      </c>
      <c r="F43" s="173">
        <f>work!I43+work!J43</f>
        <v>603489</v>
      </c>
      <c r="G43" s="118"/>
      <c r="H43" s="174" t="str">
        <f>work!L43</f>
        <v>20181207</v>
      </c>
      <c r="I43" s="117">
        <f t="shared" si="0"/>
        <v>437133</v>
      </c>
      <c r="J43" s="117">
        <f t="shared" si="1"/>
        <v>603489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 t="e">
        <f>work!G44+work!H44</f>
        <v>#VALUE!</v>
      </c>
      <c r="F44" s="173" t="e">
        <f>work!I44+work!J44</f>
        <v>#VALUE!</v>
      </c>
      <c r="G44" s="116"/>
      <c r="H44" s="174" t="str">
        <f>work!L44</f>
        <v>No report</v>
      </c>
      <c r="I44" s="117" t="e">
        <f t="shared" si="0"/>
        <v>#VALUE!</v>
      </c>
      <c r="J44" s="117" t="e">
        <f t="shared" si="1"/>
        <v>#VALUE!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2154798</v>
      </c>
      <c r="F45" s="173">
        <f>work!I45+work!J45</f>
        <v>0</v>
      </c>
      <c r="G45" s="118"/>
      <c r="H45" s="174" t="str">
        <f>work!L45</f>
        <v>20181207</v>
      </c>
      <c r="I45" s="117">
        <f t="shared" si="0"/>
        <v>2154798</v>
      </c>
      <c r="J45" s="117">
        <f t="shared" si="1"/>
        <v>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2891994</v>
      </c>
      <c r="F46" s="173">
        <f>work!I46+work!J46</f>
        <v>140700</v>
      </c>
      <c r="G46" s="118"/>
      <c r="H46" s="174" t="str">
        <f>work!L46</f>
        <v>20181107</v>
      </c>
      <c r="I46" s="117">
        <f t="shared" si="0"/>
        <v>2891994</v>
      </c>
      <c r="J46" s="117">
        <f t="shared" si="1"/>
        <v>140700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196778</v>
      </c>
      <c r="F47" s="173">
        <f>work!I47+work!J47</f>
        <v>65743</v>
      </c>
      <c r="G47" s="118"/>
      <c r="H47" s="174" t="str">
        <f>work!L47</f>
        <v>20181207</v>
      </c>
      <c r="I47" s="117">
        <f t="shared" si="0"/>
        <v>196778</v>
      </c>
      <c r="J47" s="117">
        <f t="shared" si="1"/>
        <v>65743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272467</v>
      </c>
      <c r="F48" s="173">
        <f>work!I48+work!J48</f>
        <v>283000</v>
      </c>
      <c r="G48" s="118"/>
      <c r="H48" s="174" t="str">
        <f>work!L48</f>
        <v>20181107</v>
      </c>
      <c r="I48" s="117">
        <f t="shared" si="0"/>
        <v>272467</v>
      </c>
      <c r="J48" s="117">
        <f t="shared" si="1"/>
        <v>283000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276571</v>
      </c>
      <c r="F49" s="173">
        <f>work!I49+work!J49</f>
        <v>511284</v>
      </c>
      <c r="G49" s="118"/>
      <c r="H49" s="174" t="str">
        <f>work!L49</f>
        <v>20181107</v>
      </c>
      <c r="I49" s="117">
        <f t="shared" si="0"/>
        <v>276571</v>
      </c>
      <c r="J49" s="117">
        <f t="shared" si="1"/>
        <v>511284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 t="e">
        <f>work!G50+work!H50</f>
        <v>#VALUE!</v>
      </c>
      <c r="F50" s="173" t="e">
        <f>work!I50+work!J50</f>
        <v>#VALUE!</v>
      </c>
      <c r="G50" s="118"/>
      <c r="H50" s="174" t="s">
        <v>9</v>
      </c>
      <c r="I50" s="117" t="e">
        <f t="shared" si="0"/>
        <v>#VALUE!</v>
      </c>
      <c r="J50" s="117" t="e">
        <f t="shared" si="1"/>
        <v>#VALUE!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 t="e">
        <f>work!G51+work!H51</f>
        <v>#VALUE!</v>
      </c>
      <c r="F51" s="173" t="e">
        <f>work!I51+work!J51</f>
        <v>#VALUE!</v>
      </c>
      <c r="G51" s="118"/>
      <c r="H51" s="174" t="str">
        <f>work!L51</f>
        <v>No report</v>
      </c>
      <c r="I51" s="117" t="e">
        <f t="shared" si="0"/>
        <v>#VALUE!</v>
      </c>
      <c r="J51" s="117" t="e">
        <f t="shared" si="1"/>
        <v>#VALUE!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4164539</v>
      </c>
      <c r="F52" s="173">
        <f>work!I52+work!J52</f>
        <v>0</v>
      </c>
      <c r="G52" s="118"/>
      <c r="H52" s="174" t="str">
        <f>work!L52</f>
        <v>20181207</v>
      </c>
      <c r="I52" s="117">
        <f t="shared" si="0"/>
        <v>4164539</v>
      </c>
      <c r="J52" s="117">
        <f t="shared" si="1"/>
        <v>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41825</v>
      </c>
      <c r="F53" s="173">
        <f>work!I53+work!J53</f>
        <v>25300</v>
      </c>
      <c r="G53" s="118"/>
      <c r="H53" s="174" t="str">
        <f>work!L53</f>
        <v>20181207</v>
      </c>
      <c r="I53" s="117">
        <f t="shared" si="0"/>
        <v>41825</v>
      </c>
      <c r="J53" s="117">
        <f t="shared" si="1"/>
        <v>25300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2627209</v>
      </c>
      <c r="F54" s="173">
        <f>work!I54+work!J54</f>
        <v>1564880</v>
      </c>
      <c r="G54" s="118"/>
      <c r="H54" s="174" t="str">
        <f>work!L54</f>
        <v>20181107</v>
      </c>
      <c r="I54" s="117">
        <f t="shared" si="0"/>
        <v>2627209</v>
      </c>
      <c r="J54" s="117">
        <f t="shared" si="1"/>
        <v>1564880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 t="e">
        <f>work!G55+work!H55</f>
        <v>#VALUE!</v>
      </c>
      <c r="F55" s="173" t="e">
        <f>work!I55+work!J55</f>
        <v>#VALUE!</v>
      </c>
      <c r="G55" s="118"/>
      <c r="H55" s="174" t="str">
        <f>work!L55</f>
        <v>No report</v>
      </c>
      <c r="I55" s="117" t="e">
        <f t="shared" si="0"/>
        <v>#VALUE!</v>
      </c>
      <c r="J55" s="117" t="e">
        <f t="shared" si="1"/>
        <v>#VALUE!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1621319</v>
      </c>
      <c r="F56" s="173">
        <f>work!I56+work!J56</f>
        <v>4100</v>
      </c>
      <c r="G56" s="118"/>
      <c r="H56" s="174" t="str">
        <f>work!L56</f>
        <v>20181107</v>
      </c>
      <c r="I56" s="117">
        <f t="shared" si="0"/>
        <v>1621319</v>
      </c>
      <c r="J56" s="117">
        <f t="shared" si="1"/>
        <v>4100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122748</v>
      </c>
      <c r="F57" s="173">
        <f>work!I57+work!J57</f>
        <v>9222745</v>
      </c>
      <c r="G57" s="118"/>
      <c r="H57" s="174" t="str">
        <f>work!L57</f>
        <v>20181107</v>
      </c>
      <c r="I57" s="117">
        <f t="shared" si="0"/>
        <v>122748</v>
      </c>
      <c r="J57" s="117">
        <f t="shared" si="1"/>
        <v>9222745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64812</v>
      </c>
      <c r="F58" s="173">
        <f>work!I58+work!J58</f>
        <v>414250</v>
      </c>
      <c r="G58" s="118"/>
      <c r="H58" s="174" t="str">
        <f>work!L58</f>
        <v>20181107</v>
      </c>
      <c r="I58" s="117">
        <f t="shared" si="0"/>
        <v>64812</v>
      </c>
      <c r="J58" s="117">
        <f t="shared" si="1"/>
        <v>414250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8675</v>
      </c>
      <c r="F59" s="173">
        <f>work!I59+work!J59</f>
        <v>0</v>
      </c>
      <c r="G59" s="118"/>
      <c r="H59" s="174" t="str">
        <f>work!L59</f>
        <v>20181009</v>
      </c>
      <c r="I59" s="117">
        <f t="shared" si="0"/>
        <v>8675</v>
      </c>
      <c r="J59" s="117">
        <f t="shared" si="1"/>
        <v>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497649</v>
      </c>
      <c r="F60" s="173">
        <f>work!I60+work!J60</f>
        <v>671231</v>
      </c>
      <c r="G60" s="118"/>
      <c r="H60" s="174" t="str">
        <f>work!L60</f>
        <v>20181207</v>
      </c>
      <c r="I60" s="117">
        <f t="shared" si="0"/>
        <v>497649</v>
      </c>
      <c r="J60" s="117">
        <f t="shared" si="1"/>
        <v>671231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1683879</v>
      </c>
      <c r="F61" s="173">
        <f>work!I61+work!J61</f>
        <v>64345</v>
      </c>
      <c r="G61" s="118"/>
      <c r="H61" s="174" t="str">
        <f>work!L61</f>
        <v>20181107</v>
      </c>
      <c r="I61" s="117">
        <f t="shared" si="0"/>
        <v>1683879</v>
      </c>
      <c r="J61" s="117">
        <f t="shared" si="1"/>
        <v>64345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91302</v>
      </c>
      <c r="F62" s="173">
        <f>work!I62+work!J62</f>
        <v>31000</v>
      </c>
      <c r="G62" s="118"/>
      <c r="H62" s="174" t="str">
        <f>work!L62</f>
        <v>20181107</v>
      </c>
      <c r="I62" s="117">
        <f t="shared" si="0"/>
        <v>91302</v>
      </c>
      <c r="J62" s="117">
        <f t="shared" si="1"/>
        <v>31000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462431</v>
      </c>
      <c r="F63" s="173">
        <f>work!I63+work!J63</f>
        <v>95000</v>
      </c>
      <c r="G63" s="118"/>
      <c r="H63" s="174" t="str">
        <f>work!L63</f>
        <v>20181107</v>
      </c>
      <c r="I63" s="117">
        <f t="shared" si="0"/>
        <v>462431</v>
      </c>
      <c r="J63" s="117">
        <f t="shared" si="1"/>
        <v>95000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>
        <f>work!G64+work!H64</f>
        <v>363166</v>
      </c>
      <c r="F64" s="173">
        <f>work!I64+work!J64</f>
        <v>467415</v>
      </c>
      <c r="G64" s="118"/>
      <c r="H64" s="174" t="str">
        <f>work!L64</f>
        <v>20181207</v>
      </c>
      <c r="I64" s="117">
        <f t="shared" si="0"/>
        <v>363166</v>
      </c>
      <c r="J64" s="117">
        <f t="shared" si="1"/>
        <v>467415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8506458</v>
      </c>
      <c r="G65" s="118"/>
      <c r="H65" s="174" t="str">
        <f>work!L65</f>
        <v>20181107</v>
      </c>
      <c r="I65" s="117">
        <f t="shared" si="0"/>
        <v>0</v>
      </c>
      <c r="J65" s="117">
        <f t="shared" si="1"/>
        <v>8506458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499483</v>
      </c>
      <c r="F66" s="173">
        <f>work!I66+work!J66</f>
        <v>214958</v>
      </c>
      <c r="G66" s="118"/>
      <c r="H66" s="174" t="str">
        <f>work!L66</f>
        <v>20181107</v>
      </c>
      <c r="I66" s="117">
        <f t="shared" si="0"/>
        <v>499483</v>
      </c>
      <c r="J66" s="117">
        <f t="shared" si="1"/>
        <v>214958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250583</v>
      </c>
      <c r="F67" s="173">
        <f>work!I67+work!J67</f>
        <v>146155</v>
      </c>
      <c r="G67" s="118"/>
      <c r="H67" s="174" t="str">
        <f>work!L67</f>
        <v>20181207</v>
      </c>
      <c r="I67" s="117">
        <f t="shared" si="0"/>
        <v>250583</v>
      </c>
      <c r="J67" s="117">
        <f t="shared" si="1"/>
        <v>146155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>
        <f>work!G68+work!H68</f>
        <v>3528061</v>
      </c>
      <c r="F68" s="173">
        <f>work!I68+work!J68</f>
        <v>22174329</v>
      </c>
      <c r="G68" s="118"/>
      <c r="H68" s="174" t="str">
        <f>work!L68</f>
        <v>20181107</v>
      </c>
      <c r="I68" s="117">
        <f t="shared" si="0"/>
        <v>3528061</v>
      </c>
      <c r="J68" s="117">
        <f t="shared" si="1"/>
        <v>22174329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483295</v>
      </c>
      <c r="F69" s="173">
        <f>work!I69+work!J69</f>
        <v>1938472</v>
      </c>
      <c r="G69" s="118"/>
      <c r="H69" s="174" t="str">
        <f>work!L69</f>
        <v>20181107</v>
      </c>
      <c r="I69" s="117">
        <f t="shared" si="0"/>
        <v>483295</v>
      </c>
      <c r="J69" s="117">
        <f t="shared" si="1"/>
        <v>1938472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1160407</v>
      </c>
      <c r="F70" s="173">
        <f>work!I70+work!J70</f>
        <v>13002</v>
      </c>
      <c r="G70" s="118"/>
      <c r="H70" s="174" t="str">
        <f>work!L70</f>
        <v>20181009</v>
      </c>
      <c r="I70" s="117">
        <f t="shared" si="0"/>
        <v>1160407</v>
      </c>
      <c r="J70" s="117">
        <f t="shared" si="1"/>
        <v>13002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165060</v>
      </c>
      <c r="F71" s="173">
        <f>work!I71+work!J71</f>
        <v>100510</v>
      </c>
      <c r="G71" s="118"/>
      <c r="H71" s="174" t="str">
        <f>work!L71</f>
        <v>20181107</v>
      </c>
      <c r="I71" s="117">
        <f t="shared" si="0"/>
        <v>165060</v>
      </c>
      <c r="J71" s="117">
        <f t="shared" si="1"/>
        <v>100510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4675141</v>
      </c>
      <c r="F72" s="173">
        <f>work!I72+work!J72</f>
        <v>492605</v>
      </c>
      <c r="G72" s="118"/>
      <c r="H72" s="174" t="str">
        <f>work!L72</f>
        <v>20181107</v>
      </c>
      <c r="I72" s="117">
        <f t="shared" si="0"/>
        <v>4675141</v>
      </c>
      <c r="J72" s="117">
        <f t="shared" si="1"/>
        <v>492605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3099426</v>
      </c>
      <c r="F73" s="173">
        <f>work!I73+work!J73</f>
        <v>1126810</v>
      </c>
      <c r="G73" s="118"/>
      <c r="H73" s="174" t="str">
        <f>work!L73</f>
        <v>20181207</v>
      </c>
      <c r="I73" s="117">
        <f t="shared" si="0"/>
        <v>3099426</v>
      </c>
      <c r="J73" s="117">
        <f t="shared" si="1"/>
        <v>1126810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762769</v>
      </c>
      <c r="F74" s="173">
        <f>work!I74+work!J74</f>
        <v>220525</v>
      </c>
      <c r="G74" s="118"/>
      <c r="H74" s="174" t="str">
        <f>work!L74</f>
        <v>20181107</v>
      </c>
      <c r="I74" s="117">
        <f t="shared" si="0"/>
        <v>762769</v>
      </c>
      <c r="J74" s="117">
        <f t="shared" si="1"/>
        <v>220525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1432822</v>
      </c>
      <c r="F75" s="173">
        <f>work!I75+work!J75</f>
        <v>29050</v>
      </c>
      <c r="G75" s="118"/>
      <c r="H75" s="174" t="str">
        <f>work!L75</f>
        <v>20181107</v>
      </c>
      <c r="I75" s="117">
        <f t="shared" si="0"/>
        <v>1432822</v>
      </c>
      <c r="J75" s="117">
        <f t="shared" si="1"/>
        <v>29050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537154</v>
      </c>
      <c r="F76" s="173">
        <f>work!I76+work!J76</f>
        <v>1970422</v>
      </c>
      <c r="G76" s="118"/>
      <c r="H76" s="174" t="str">
        <f>work!L76</f>
        <v>20181207</v>
      </c>
      <c r="I76" s="117">
        <f t="shared" si="0"/>
        <v>537154</v>
      </c>
      <c r="J76" s="117">
        <f t="shared" si="1"/>
        <v>1970422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128872</v>
      </c>
      <c r="F77" s="173">
        <f>work!I77+work!J77</f>
        <v>2350</v>
      </c>
      <c r="G77" s="118"/>
      <c r="H77" s="174" t="str">
        <f>work!L77</f>
        <v>20181207</v>
      </c>
      <c r="I77" s="117">
        <f t="shared" si="0"/>
        <v>128872</v>
      </c>
      <c r="J77" s="117">
        <f t="shared" si="1"/>
        <v>2350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>
        <f>work!G78+work!H78</f>
        <v>676070</v>
      </c>
      <c r="F78" s="173">
        <f>work!I78+work!J78</f>
        <v>144203</v>
      </c>
      <c r="G78" s="118"/>
      <c r="H78" s="174" t="str">
        <f>work!L78</f>
        <v>20181107</v>
      </c>
      <c r="I78" s="117">
        <f t="shared" si="0"/>
        <v>676070</v>
      </c>
      <c r="J78" s="117">
        <f t="shared" si="1"/>
        <v>144203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101376</v>
      </c>
      <c r="F79" s="173">
        <f>work!I79+work!J79</f>
        <v>0</v>
      </c>
      <c r="G79" s="118"/>
      <c r="H79" s="174" t="str">
        <f>work!L79</f>
        <v>20181107</v>
      </c>
      <c r="I79" s="117">
        <f t="shared" si="0"/>
        <v>101376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2010059</v>
      </c>
      <c r="F80" s="173">
        <f>work!I80+work!J80</f>
        <v>11035</v>
      </c>
      <c r="G80" s="118"/>
      <c r="H80" s="174" t="str">
        <f>work!L80</f>
        <v>20181107</v>
      </c>
      <c r="I80" s="117">
        <f t="shared" si="0"/>
        <v>2010059</v>
      </c>
      <c r="J80" s="117">
        <f t="shared" si="1"/>
        <v>11035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613999</v>
      </c>
      <c r="F81" s="173">
        <f>work!I81+work!J81</f>
        <v>13500</v>
      </c>
      <c r="G81" s="118"/>
      <c r="H81" s="174" t="str">
        <f>work!L81</f>
        <v>20181207</v>
      </c>
      <c r="I81" s="117">
        <f t="shared" si="0"/>
        <v>613999</v>
      </c>
      <c r="J81" s="117">
        <f t="shared" si="1"/>
        <v>13500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297474</v>
      </c>
      <c r="F82" s="173">
        <f>work!I82+work!J82</f>
        <v>199400</v>
      </c>
      <c r="G82" s="118"/>
      <c r="H82" s="174" t="str">
        <f>work!L82</f>
        <v>20181107</v>
      </c>
      <c r="I82" s="117">
        <f t="shared" si="0"/>
        <v>297474</v>
      </c>
      <c r="J82" s="117">
        <f t="shared" si="1"/>
        <v>199400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107541</v>
      </c>
      <c r="F83" s="173">
        <f>work!I83+work!J83</f>
        <v>310900</v>
      </c>
      <c r="G83" s="118"/>
      <c r="H83" s="174" t="str">
        <f>work!L83</f>
        <v>20181107</v>
      </c>
      <c r="I83" s="117">
        <f t="shared" si="0"/>
        <v>107541</v>
      </c>
      <c r="J83" s="117">
        <f t="shared" si="1"/>
        <v>310900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726597</v>
      </c>
      <c r="F84" s="173">
        <f>work!I84+work!J84</f>
        <v>71400</v>
      </c>
      <c r="G84" s="118"/>
      <c r="H84" s="174" t="str">
        <f>work!L84</f>
        <v>20181107</v>
      </c>
      <c r="I84" s="117">
        <f t="shared" si="0"/>
        <v>726597</v>
      </c>
      <c r="J84" s="117">
        <f t="shared" si="1"/>
        <v>71400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19930</v>
      </c>
      <c r="F85" s="173">
        <f>work!I85+work!J85</f>
        <v>5000</v>
      </c>
      <c r="G85" s="118"/>
      <c r="H85" s="174" t="str">
        <f>work!L85</f>
        <v>20181207</v>
      </c>
      <c r="I85" s="117">
        <f t="shared" si="0"/>
        <v>19930</v>
      </c>
      <c r="J85" s="117">
        <f t="shared" si="1"/>
        <v>5000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1373219</v>
      </c>
      <c r="F86" s="173">
        <f>work!I86+work!J86</f>
        <v>4258147</v>
      </c>
      <c r="G86" s="118"/>
      <c r="H86" s="174" t="str">
        <f>work!L86</f>
        <v>20181107</v>
      </c>
      <c r="I86" s="117">
        <f t="shared" si="0"/>
        <v>1373219</v>
      </c>
      <c r="J86" s="117">
        <f t="shared" si="1"/>
        <v>4258147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315215</v>
      </c>
      <c r="F87" s="173">
        <f>work!I87+work!J87</f>
        <v>9164</v>
      </c>
      <c r="G87" s="118"/>
      <c r="H87" s="174" t="str">
        <f>work!L87</f>
        <v>20181107</v>
      </c>
      <c r="I87" s="117">
        <f t="shared" si="0"/>
        <v>315215</v>
      </c>
      <c r="J87" s="117">
        <f t="shared" si="1"/>
        <v>9164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174370</v>
      </c>
      <c r="F88" s="173">
        <f>work!I88+work!J88</f>
        <v>68109</v>
      </c>
      <c r="G88" s="118"/>
      <c r="H88" s="174" t="str">
        <f>work!L88</f>
        <v>20181107</v>
      </c>
      <c r="I88" s="117">
        <f t="shared" si="0"/>
        <v>174370</v>
      </c>
      <c r="J88" s="117">
        <f t="shared" si="1"/>
        <v>68109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1312536</v>
      </c>
      <c r="F89" s="173">
        <f>work!I89+work!J89</f>
        <v>673740</v>
      </c>
      <c r="G89" s="118"/>
      <c r="H89" s="174" t="str">
        <f>work!L89</f>
        <v>20181207</v>
      </c>
      <c r="I89" s="117">
        <f t="shared" si="0"/>
        <v>1312536</v>
      </c>
      <c r="J89" s="117">
        <f t="shared" si="1"/>
        <v>673740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>
        <f>work!G90+work!H90</f>
        <v>100</v>
      </c>
      <c r="F90" s="173">
        <f>work!I90+work!J90</f>
        <v>0</v>
      </c>
      <c r="G90" s="118"/>
      <c r="H90" s="174" t="str">
        <f>work!L90</f>
        <v>20181009</v>
      </c>
      <c r="I90" s="117">
        <f t="shared" si="0"/>
        <v>100</v>
      </c>
      <c r="J90" s="117">
        <f t="shared" si="1"/>
        <v>0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884855</v>
      </c>
      <c r="F91" s="173">
        <f>work!I91+work!J91</f>
        <v>1924213</v>
      </c>
      <c r="G91" s="118"/>
      <c r="H91" s="174" t="str">
        <f>work!L91</f>
        <v>20181107</v>
      </c>
      <c r="I91" s="117">
        <f t="shared" si="0"/>
        <v>884855</v>
      </c>
      <c r="J91" s="117">
        <f t="shared" si="1"/>
        <v>1924213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266992</v>
      </c>
      <c r="F92" s="173">
        <f>work!I92+work!J92</f>
        <v>259100</v>
      </c>
      <c r="G92" s="118"/>
      <c r="H92" s="174" t="str">
        <f>work!L92</f>
        <v>20181107</v>
      </c>
      <c r="I92" s="117">
        <f t="shared" si="0"/>
        <v>266992</v>
      </c>
      <c r="J92" s="117">
        <f t="shared" si="1"/>
        <v>259100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215720</v>
      </c>
      <c r="F93" s="173">
        <f>work!I93+work!J93</f>
        <v>120338</v>
      </c>
      <c r="G93" s="118"/>
      <c r="H93" s="174" t="str">
        <f>work!L93</f>
        <v>20181107</v>
      </c>
      <c r="I93" s="117">
        <f t="shared" si="0"/>
        <v>215720</v>
      </c>
      <c r="J93" s="117">
        <f t="shared" si="1"/>
        <v>120338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111056</v>
      </c>
      <c r="F94" s="173">
        <f>work!I94+work!J94</f>
        <v>130000</v>
      </c>
      <c r="G94" s="118"/>
      <c r="H94" s="174" t="str">
        <f>work!L94</f>
        <v>20181107</v>
      </c>
      <c r="I94" s="117">
        <f t="shared" si="0"/>
        <v>111056</v>
      </c>
      <c r="J94" s="117">
        <f t="shared" si="1"/>
        <v>130000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>
        <f>work!G95+work!H95</f>
        <v>1228013</v>
      </c>
      <c r="F95" s="173">
        <f>work!I95+work!J95</f>
        <v>299300</v>
      </c>
      <c r="G95" s="118"/>
      <c r="H95" s="174" t="str">
        <f>work!L95</f>
        <v>20181207</v>
      </c>
      <c r="I95" s="117">
        <f t="shared" si="0"/>
        <v>1228013</v>
      </c>
      <c r="J95" s="117">
        <f t="shared" si="1"/>
        <v>299300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381650</v>
      </c>
      <c r="F96" s="173">
        <f>work!I96+work!J96</f>
        <v>94076</v>
      </c>
      <c r="G96" s="118"/>
      <c r="H96" s="174" t="str">
        <f>work!L96</f>
        <v>20181107</v>
      </c>
      <c r="I96" s="117">
        <f aca="true" t="shared" si="2" ref="I96:I159">E96</f>
        <v>381650</v>
      </c>
      <c r="J96" s="117">
        <f aca="true" t="shared" si="3" ref="J96:J159">F96</f>
        <v>94076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982743</v>
      </c>
      <c r="F97" s="173">
        <f>work!I97+work!J97</f>
        <v>148630</v>
      </c>
      <c r="G97" s="118"/>
      <c r="H97" s="174" t="str">
        <f>work!L97</f>
        <v>20181207</v>
      </c>
      <c r="I97" s="117">
        <f t="shared" si="2"/>
        <v>982743</v>
      </c>
      <c r="J97" s="117">
        <f t="shared" si="3"/>
        <v>148630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939585</v>
      </c>
      <c r="F98" s="173">
        <f>work!I98+work!J98</f>
        <v>70550</v>
      </c>
      <c r="G98" s="118"/>
      <c r="H98" s="174" t="str">
        <f>work!L98</f>
        <v>20181107</v>
      </c>
      <c r="I98" s="117">
        <f t="shared" si="2"/>
        <v>939585</v>
      </c>
      <c r="J98" s="117">
        <f t="shared" si="3"/>
        <v>70550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2531250</v>
      </c>
      <c r="F99" s="173">
        <f>work!I99+work!J99</f>
        <v>3185127</v>
      </c>
      <c r="G99" s="118"/>
      <c r="H99" s="174" t="str">
        <f>work!L99</f>
        <v>20181107</v>
      </c>
      <c r="I99" s="117">
        <f t="shared" si="2"/>
        <v>2531250</v>
      </c>
      <c r="J99" s="117">
        <f t="shared" si="3"/>
        <v>3185127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398245</v>
      </c>
      <c r="F100" s="173">
        <f>work!I100+work!J100</f>
        <v>24000</v>
      </c>
      <c r="G100" s="118"/>
      <c r="H100" s="174" t="str">
        <f>work!L100</f>
        <v>20181107</v>
      </c>
      <c r="I100" s="117">
        <f t="shared" si="2"/>
        <v>398245</v>
      </c>
      <c r="J100" s="117">
        <f t="shared" si="3"/>
        <v>24000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1616726</v>
      </c>
      <c r="F101" s="173">
        <f>work!I101+work!J101</f>
        <v>436750</v>
      </c>
      <c r="G101" s="118"/>
      <c r="H101" s="174" t="str">
        <f>work!L101</f>
        <v>20181107</v>
      </c>
      <c r="I101" s="117">
        <f t="shared" si="2"/>
        <v>1616726</v>
      </c>
      <c r="J101" s="117">
        <f t="shared" si="3"/>
        <v>436750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391863</v>
      </c>
      <c r="F102" s="173">
        <f>work!I102+work!J102</f>
        <v>9539482</v>
      </c>
      <c r="G102" s="118"/>
      <c r="H102" s="174" t="str">
        <f>work!L102</f>
        <v>20181107</v>
      </c>
      <c r="I102" s="117">
        <f t="shared" si="2"/>
        <v>391863</v>
      </c>
      <c r="J102" s="117">
        <f t="shared" si="3"/>
        <v>9539482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 t="e">
        <f>work!G103+work!H103</f>
        <v>#VALUE!</v>
      </c>
      <c r="F103" s="173" t="e">
        <f>work!I103+work!J103</f>
        <v>#VALUE!</v>
      </c>
      <c r="G103" s="118"/>
      <c r="H103" s="174" t="str">
        <f>work!L103</f>
        <v>No report</v>
      </c>
      <c r="I103" s="117" t="e">
        <f t="shared" si="2"/>
        <v>#VALUE!</v>
      </c>
      <c r="J103" s="117" t="e">
        <f t="shared" si="3"/>
        <v>#VALUE!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2508937</v>
      </c>
      <c r="F104" s="173">
        <f>work!I104+work!J104</f>
        <v>936495</v>
      </c>
      <c r="G104" s="118"/>
      <c r="H104" s="174" t="str">
        <f>work!L104</f>
        <v>20181107</v>
      </c>
      <c r="I104" s="117">
        <f t="shared" si="2"/>
        <v>2508937</v>
      </c>
      <c r="J104" s="117">
        <f t="shared" si="3"/>
        <v>936495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864260</v>
      </c>
      <c r="F105" s="173">
        <f>work!I105+work!J105</f>
        <v>229500</v>
      </c>
      <c r="G105" s="118"/>
      <c r="H105" s="174" t="str">
        <f>work!L105</f>
        <v>20181207</v>
      </c>
      <c r="I105" s="117">
        <f t="shared" si="2"/>
        <v>864260</v>
      </c>
      <c r="J105" s="117">
        <f t="shared" si="3"/>
        <v>229500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823413</v>
      </c>
      <c r="F106" s="173">
        <f>work!I106+work!J106</f>
        <v>376840</v>
      </c>
      <c r="G106" s="118"/>
      <c r="H106" s="174" t="str">
        <f>work!L106</f>
        <v>20181107</v>
      </c>
      <c r="I106" s="117">
        <f t="shared" si="2"/>
        <v>823413</v>
      </c>
      <c r="J106" s="117">
        <f t="shared" si="3"/>
        <v>376840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66715</v>
      </c>
      <c r="F107" s="173">
        <f>work!I107+work!J107</f>
        <v>32028</v>
      </c>
      <c r="G107" s="118"/>
      <c r="H107" s="174" t="str">
        <f>work!L107</f>
        <v>20181107</v>
      </c>
      <c r="I107" s="117">
        <f t="shared" si="2"/>
        <v>66715</v>
      </c>
      <c r="J107" s="117">
        <f t="shared" si="3"/>
        <v>32028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0</v>
      </c>
      <c r="F108" s="173">
        <f>work!I108+work!J108</f>
        <v>4900</v>
      </c>
      <c r="G108" s="118"/>
      <c r="H108" s="174" t="str">
        <f>work!L108</f>
        <v>20181009</v>
      </c>
      <c r="I108" s="117">
        <f t="shared" si="2"/>
        <v>0</v>
      </c>
      <c r="J108" s="117">
        <f t="shared" si="3"/>
        <v>4900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 t="e">
        <f>work!G109+work!H109</f>
        <v>#VALUE!</v>
      </c>
      <c r="F109" s="173" t="e">
        <f>work!I109+work!J109</f>
        <v>#VALUE!</v>
      </c>
      <c r="G109" s="118"/>
      <c r="H109" s="174" t="str">
        <f>work!L109</f>
        <v>No report</v>
      </c>
      <c r="I109" s="117" t="e">
        <f t="shared" si="2"/>
        <v>#VALUE!</v>
      </c>
      <c r="J109" s="117" t="e">
        <f t="shared" si="3"/>
        <v>#VALUE!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963450</v>
      </c>
      <c r="F110" s="173">
        <f>work!I110+work!J110</f>
        <v>628836</v>
      </c>
      <c r="G110" s="118"/>
      <c r="H110" s="174" t="str">
        <f>work!L110</f>
        <v>20181207</v>
      </c>
      <c r="I110" s="117">
        <f t="shared" si="2"/>
        <v>963450</v>
      </c>
      <c r="J110" s="117">
        <f t="shared" si="3"/>
        <v>628836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8399</v>
      </c>
      <c r="F111" s="173">
        <f>work!I111+work!J111</f>
        <v>0</v>
      </c>
      <c r="G111" s="118"/>
      <c r="H111" s="174" t="str">
        <f>work!L111</f>
        <v>20181207</v>
      </c>
      <c r="I111" s="117">
        <f t="shared" si="2"/>
        <v>8399</v>
      </c>
      <c r="J111" s="117">
        <f t="shared" si="3"/>
        <v>0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1682</v>
      </c>
      <c r="E112" s="173">
        <f>work!G112+work!H112</f>
        <v>49592</v>
      </c>
      <c r="F112" s="173">
        <f>work!I112+work!J112</f>
        <v>748147</v>
      </c>
      <c r="G112" s="118"/>
      <c r="H112" s="174" t="str">
        <f>work!L112</f>
        <v>20181107</v>
      </c>
      <c r="I112" s="117">
        <f t="shared" si="2"/>
        <v>49592</v>
      </c>
      <c r="J112" s="117">
        <f t="shared" si="3"/>
        <v>748147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2615228</v>
      </c>
      <c r="F113" s="173">
        <f>work!I113+work!J113</f>
        <v>514159</v>
      </c>
      <c r="G113" s="118"/>
      <c r="H113" s="174" t="str">
        <f>work!L113</f>
        <v>20181107</v>
      </c>
      <c r="I113" s="117">
        <f t="shared" si="2"/>
        <v>2615228</v>
      </c>
      <c r="J113" s="117">
        <f t="shared" si="3"/>
        <v>514159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2358028</v>
      </c>
      <c r="F114" s="173">
        <f>work!I114+work!J114</f>
        <v>166351</v>
      </c>
      <c r="G114" s="118"/>
      <c r="H114" s="174" t="str">
        <f>work!L114</f>
        <v>20181107</v>
      </c>
      <c r="I114" s="117">
        <f t="shared" si="2"/>
        <v>2358028</v>
      </c>
      <c r="J114" s="117">
        <f t="shared" si="3"/>
        <v>166351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30100</v>
      </c>
      <c r="G115" s="118"/>
      <c r="H115" s="174" t="str">
        <f>work!L115</f>
        <v>20181107</v>
      </c>
      <c r="I115" s="117">
        <f t="shared" si="2"/>
        <v>0</v>
      </c>
      <c r="J115" s="117">
        <f t="shared" si="3"/>
        <v>30100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1777592</v>
      </c>
      <c r="F116" s="173">
        <f>work!I116+work!J116</f>
        <v>6450</v>
      </c>
      <c r="G116" s="118"/>
      <c r="H116" s="174" t="str">
        <f>work!L116</f>
        <v>20181107</v>
      </c>
      <c r="I116" s="117">
        <f t="shared" si="2"/>
        <v>1777592</v>
      </c>
      <c r="J116" s="117">
        <f t="shared" si="3"/>
        <v>6450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711530</v>
      </c>
      <c r="F117" s="173">
        <f>work!I117+work!J117</f>
        <v>211106</v>
      </c>
      <c r="G117" s="118"/>
      <c r="H117" s="174" t="str">
        <f>work!L117</f>
        <v>20181107</v>
      </c>
      <c r="I117" s="117">
        <f t="shared" si="2"/>
        <v>711530</v>
      </c>
      <c r="J117" s="117">
        <f t="shared" si="3"/>
        <v>211106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23700</v>
      </c>
      <c r="F118" s="173">
        <f>work!I118+work!J118</f>
        <v>317900</v>
      </c>
      <c r="G118" s="118"/>
      <c r="H118" s="174" t="str">
        <f>work!L118</f>
        <v>20181207</v>
      </c>
      <c r="I118" s="117">
        <f t="shared" si="2"/>
        <v>23700</v>
      </c>
      <c r="J118" s="117">
        <f t="shared" si="3"/>
        <v>317900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610421</v>
      </c>
      <c r="F119" s="173">
        <f>work!I119+work!J119</f>
        <v>13800</v>
      </c>
      <c r="G119" s="118"/>
      <c r="H119" s="174" t="str">
        <f>work!L119</f>
        <v>20181207</v>
      </c>
      <c r="I119" s="117">
        <f t="shared" si="2"/>
        <v>610421</v>
      </c>
      <c r="J119" s="117">
        <f t="shared" si="3"/>
        <v>13800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678381</v>
      </c>
      <c r="F120" s="173">
        <f>work!I120+work!J120</f>
        <v>242227</v>
      </c>
      <c r="G120" s="118"/>
      <c r="H120" s="174" t="str">
        <f>work!L120</f>
        <v>20181107</v>
      </c>
      <c r="I120" s="117">
        <f t="shared" si="2"/>
        <v>678381</v>
      </c>
      <c r="J120" s="117">
        <f t="shared" si="3"/>
        <v>242227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1523004</v>
      </c>
      <c r="F121" s="173">
        <f>work!I121+work!J121</f>
        <v>485145</v>
      </c>
      <c r="G121" s="118"/>
      <c r="H121" s="174" t="str">
        <f>work!L121</f>
        <v>20181107</v>
      </c>
      <c r="I121" s="117">
        <f t="shared" si="2"/>
        <v>1523004</v>
      </c>
      <c r="J121" s="117">
        <f t="shared" si="3"/>
        <v>485145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21001</v>
      </c>
      <c r="F122" s="173">
        <f>work!I122+work!J122</f>
        <v>1467891</v>
      </c>
      <c r="G122" s="118"/>
      <c r="H122" s="174" t="str">
        <f>work!L122</f>
        <v>20181107</v>
      </c>
      <c r="I122" s="117">
        <f t="shared" si="2"/>
        <v>21001</v>
      </c>
      <c r="J122" s="117">
        <f t="shared" si="3"/>
        <v>1467891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2078145</v>
      </c>
      <c r="F123" s="173">
        <f>work!I123+work!J123</f>
        <v>213815</v>
      </c>
      <c r="G123" s="118"/>
      <c r="H123" s="174" t="str">
        <f>work!L123</f>
        <v>20181207</v>
      </c>
      <c r="I123" s="117">
        <f t="shared" si="2"/>
        <v>2078145</v>
      </c>
      <c r="J123" s="117">
        <f t="shared" si="3"/>
        <v>213815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38171</v>
      </c>
      <c r="F124" s="173">
        <f>work!I124+work!J124</f>
        <v>274500</v>
      </c>
      <c r="G124" s="118"/>
      <c r="H124" s="174" t="str">
        <f>work!L124</f>
        <v>20181207</v>
      </c>
      <c r="I124" s="117">
        <f t="shared" si="2"/>
        <v>38171</v>
      </c>
      <c r="J124" s="117">
        <f t="shared" si="3"/>
        <v>274500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103631</v>
      </c>
      <c r="F125" s="173">
        <f>work!I125+work!J125</f>
        <v>10050</v>
      </c>
      <c r="G125" s="118"/>
      <c r="H125" s="174" t="str">
        <f>work!L125</f>
        <v>20181207</v>
      </c>
      <c r="I125" s="117">
        <f t="shared" si="2"/>
        <v>103631</v>
      </c>
      <c r="J125" s="117">
        <f t="shared" si="3"/>
        <v>10050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63700</v>
      </c>
      <c r="F126" s="173">
        <f>work!I126+work!J126</f>
        <v>265500</v>
      </c>
      <c r="G126" s="118"/>
      <c r="H126" s="174" t="str">
        <f>work!L126</f>
        <v>20181207</v>
      </c>
      <c r="I126" s="117">
        <f t="shared" si="2"/>
        <v>63700</v>
      </c>
      <c r="J126" s="117">
        <f t="shared" si="3"/>
        <v>265500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389288</v>
      </c>
      <c r="F127" s="173">
        <f>work!I127+work!J127</f>
        <v>2574245</v>
      </c>
      <c r="G127" s="118"/>
      <c r="H127" s="174" t="str">
        <f>work!L127</f>
        <v>20181107</v>
      </c>
      <c r="I127" s="117">
        <f t="shared" si="2"/>
        <v>389288</v>
      </c>
      <c r="J127" s="117">
        <f t="shared" si="3"/>
        <v>2574245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303881</v>
      </c>
      <c r="F128" s="173">
        <f>work!I128+work!J128</f>
        <v>168550</v>
      </c>
      <c r="G128" s="118"/>
      <c r="H128" s="174" t="str">
        <f>work!L128</f>
        <v>20181207</v>
      </c>
      <c r="I128" s="117">
        <f t="shared" si="2"/>
        <v>303881</v>
      </c>
      <c r="J128" s="117">
        <f t="shared" si="3"/>
        <v>168550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552426</v>
      </c>
      <c r="F129" s="173">
        <f>work!I129+work!J129</f>
        <v>21302550</v>
      </c>
      <c r="G129" s="118"/>
      <c r="H129" s="174" t="str">
        <f>work!L129</f>
        <v>20181107</v>
      </c>
      <c r="I129" s="117">
        <f t="shared" si="2"/>
        <v>552426</v>
      </c>
      <c r="J129" s="117">
        <f t="shared" si="3"/>
        <v>21302550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837508</v>
      </c>
      <c r="F130" s="173">
        <f>work!I130+work!J130</f>
        <v>290107</v>
      </c>
      <c r="G130" s="118"/>
      <c r="H130" s="174" t="str">
        <f>work!L130</f>
        <v>20181107</v>
      </c>
      <c r="I130" s="117">
        <f t="shared" si="2"/>
        <v>837508</v>
      </c>
      <c r="J130" s="117">
        <f t="shared" si="3"/>
        <v>290107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7276674</v>
      </c>
      <c r="F131" s="173">
        <f>work!I131+work!J131</f>
        <v>585379</v>
      </c>
      <c r="G131" s="118"/>
      <c r="H131" s="174" t="str">
        <f>work!L131</f>
        <v>20181207</v>
      </c>
      <c r="I131" s="117">
        <f t="shared" si="2"/>
        <v>7276674</v>
      </c>
      <c r="J131" s="117">
        <f t="shared" si="3"/>
        <v>585379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81021</v>
      </c>
      <c r="F132" s="173">
        <f>work!I132+work!J132</f>
        <v>109720</v>
      </c>
      <c r="G132" s="118"/>
      <c r="H132" s="174" t="str">
        <f>work!L132</f>
        <v>20181107</v>
      </c>
      <c r="I132" s="117">
        <f t="shared" si="2"/>
        <v>81021</v>
      </c>
      <c r="J132" s="117">
        <f t="shared" si="3"/>
        <v>109720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46962</v>
      </c>
      <c r="F133" s="173">
        <f>work!I133+work!J133</f>
        <v>0</v>
      </c>
      <c r="G133" s="118"/>
      <c r="H133" s="174" t="str">
        <f>work!L133</f>
        <v>20181207</v>
      </c>
      <c r="I133" s="117">
        <f t="shared" si="2"/>
        <v>46962</v>
      </c>
      <c r="J133" s="117">
        <f t="shared" si="3"/>
        <v>0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3094565</v>
      </c>
      <c r="F134" s="173">
        <f>work!I134+work!J134</f>
        <v>247690</v>
      </c>
      <c r="G134" s="118"/>
      <c r="H134" s="174" t="str">
        <f>work!L134</f>
        <v>20181107</v>
      </c>
      <c r="I134" s="117">
        <f t="shared" si="2"/>
        <v>3094565</v>
      </c>
      <c r="J134" s="117">
        <f t="shared" si="3"/>
        <v>247690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>
        <f>work!G135+work!H135</f>
        <v>215588</v>
      </c>
      <c r="F135" s="173">
        <f>work!I135+work!J135</f>
        <v>118200</v>
      </c>
      <c r="G135" s="118"/>
      <c r="H135" s="174" t="str">
        <f>work!L135</f>
        <v>20181107</v>
      </c>
      <c r="I135" s="117">
        <f t="shared" si="2"/>
        <v>215588</v>
      </c>
      <c r="J135" s="117">
        <f t="shared" si="3"/>
        <v>118200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2104699</v>
      </c>
      <c r="F136" s="173">
        <f>work!I136+work!J136</f>
        <v>1376838</v>
      </c>
      <c r="G136" s="118"/>
      <c r="H136" s="174" t="str">
        <f>work!L136</f>
        <v>20181107</v>
      </c>
      <c r="I136" s="117">
        <f t="shared" si="2"/>
        <v>2104699</v>
      </c>
      <c r="J136" s="117">
        <f t="shared" si="3"/>
        <v>1376838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3600</v>
      </c>
      <c r="F137" s="173">
        <f>work!I137+work!J137</f>
        <v>0</v>
      </c>
      <c r="G137" s="118"/>
      <c r="H137" s="174" t="str">
        <f>work!L137</f>
        <v>20181107</v>
      </c>
      <c r="I137" s="117">
        <f t="shared" si="2"/>
        <v>3600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2254588</v>
      </c>
      <c r="F138" s="173">
        <f>work!I138+work!J138</f>
        <v>265803</v>
      </c>
      <c r="G138" s="118"/>
      <c r="H138" s="174" t="str">
        <f>work!L138</f>
        <v>20181107</v>
      </c>
      <c r="I138" s="117">
        <f t="shared" si="2"/>
        <v>2254588</v>
      </c>
      <c r="J138" s="117">
        <f t="shared" si="3"/>
        <v>265803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163741</v>
      </c>
      <c r="F139" s="173">
        <f>work!I139+work!J139</f>
        <v>59835</v>
      </c>
      <c r="G139" s="118"/>
      <c r="H139" s="174" t="str">
        <f>work!L139</f>
        <v>20181107</v>
      </c>
      <c r="I139" s="117">
        <f t="shared" si="2"/>
        <v>163741</v>
      </c>
      <c r="J139" s="117">
        <f t="shared" si="3"/>
        <v>59835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238363</v>
      </c>
      <c r="F140" s="173">
        <f>work!I140+work!J140</f>
        <v>420395</v>
      </c>
      <c r="G140" s="118"/>
      <c r="H140" s="174" t="str">
        <f>work!L140</f>
        <v>20181107</v>
      </c>
      <c r="I140" s="117">
        <f t="shared" si="2"/>
        <v>238363</v>
      </c>
      <c r="J140" s="117">
        <f t="shared" si="3"/>
        <v>420395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329744</v>
      </c>
      <c r="F141" s="173">
        <f>work!I141+work!J141</f>
        <v>118455</v>
      </c>
      <c r="G141" s="118"/>
      <c r="H141" s="174" t="str">
        <f>work!L141</f>
        <v>20181207</v>
      </c>
      <c r="I141" s="117">
        <f t="shared" si="2"/>
        <v>329744</v>
      </c>
      <c r="J141" s="117">
        <f t="shared" si="3"/>
        <v>118455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477898</v>
      </c>
      <c r="F142" s="173">
        <f>work!I142+work!J142</f>
        <v>218405</v>
      </c>
      <c r="G142" s="118"/>
      <c r="H142" s="174" t="str">
        <f>work!L142</f>
        <v>20181107</v>
      </c>
      <c r="I142" s="117">
        <f t="shared" si="2"/>
        <v>477898</v>
      </c>
      <c r="J142" s="117">
        <f t="shared" si="3"/>
        <v>218405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2121643</v>
      </c>
      <c r="F143" s="173">
        <f>work!I143+work!J143</f>
        <v>2098135</v>
      </c>
      <c r="G143" s="118"/>
      <c r="H143" s="174" t="str">
        <f>work!L143</f>
        <v>20181107</v>
      </c>
      <c r="I143" s="117">
        <f t="shared" si="2"/>
        <v>2121643</v>
      </c>
      <c r="J143" s="117">
        <f t="shared" si="3"/>
        <v>2098135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84900</v>
      </c>
      <c r="F144" s="173">
        <f>work!I144+work!J144</f>
        <v>0</v>
      </c>
      <c r="G144" s="116"/>
      <c r="H144" s="174" t="str">
        <f>work!L144</f>
        <v>20181107</v>
      </c>
      <c r="I144" s="117">
        <f t="shared" si="2"/>
        <v>84900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2206182</v>
      </c>
      <c r="F145" s="173">
        <f>work!I145+work!J145</f>
        <v>1049866</v>
      </c>
      <c r="G145" s="118"/>
      <c r="H145" s="174" t="str">
        <f>work!L145</f>
        <v>20181107</v>
      </c>
      <c r="I145" s="117">
        <f t="shared" si="2"/>
        <v>2206182</v>
      </c>
      <c r="J145" s="117">
        <f t="shared" si="3"/>
        <v>1049866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37387</v>
      </c>
      <c r="F146" s="173">
        <f>work!I146+work!J146</f>
        <v>41400</v>
      </c>
      <c r="G146" s="118"/>
      <c r="H146" s="174" t="str">
        <f>work!L146</f>
        <v>20181207</v>
      </c>
      <c r="I146" s="117">
        <f t="shared" si="2"/>
        <v>37387</v>
      </c>
      <c r="J146" s="117">
        <f t="shared" si="3"/>
        <v>41400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3293334</v>
      </c>
      <c r="F147" s="173">
        <f>work!I147+work!J147</f>
        <v>5084429</v>
      </c>
      <c r="G147" s="118"/>
      <c r="H147" s="174" t="str">
        <f>work!L147</f>
        <v>20181107</v>
      </c>
      <c r="I147" s="117">
        <f t="shared" si="2"/>
        <v>3293334</v>
      </c>
      <c r="J147" s="117">
        <f t="shared" si="3"/>
        <v>5084429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9000</v>
      </c>
      <c r="F148" s="173">
        <f>work!I148+work!J148</f>
        <v>26000</v>
      </c>
      <c r="G148" s="118"/>
      <c r="H148" s="174" t="str">
        <f>work!L148</f>
        <v>20181107</v>
      </c>
      <c r="I148" s="117">
        <f t="shared" si="2"/>
        <v>9000</v>
      </c>
      <c r="J148" s="117">
        <f t="shared" si="3"/>
        <v>26000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56439</v>
      </c>
      <c r="F149" s="173">
        <f>work!I149+work!J149</f>
        <v>44600</v>
      </c>
      <c r="G149" s="118"/>
      <c r="H149" s="174" t="str">
        <f>work!L149</f>
        <v>20181107</v>
      </c>
      <c r="I149" s="117">
        <f t="shared" si="2"/>
        <v>56439</v>
      </c>
      <c r="J149" s="117">
        <f t="shared" si="3"/>
        <v>44600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119918</v>
      </c>
      <c r="F150" s="173">
        <f>work!I150+work!J150</f>
        <v>61500</v>
      </c>
      <c r="G150" s="118"/>
      <c r="H150" s="174" t="str">
        <f>work!L150</f>
        <v>20181207</v>
      </c>
      <c r="I150" s="117">
        <f t="shared" si="2"/>
        <v>119918</v>
      </c>
      <c r="J150" s="117">
        <f t="shared" si="3"/>
        <v>61500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4056</v>
      </c>
      <c r="F151" s="173">
        <f>work!I151+work!J151</f>
        <v>20750</v>
      </c>
      <c r="G151" s="118"/>
      <c r="H151" s="174" t="str">
        <f>work!L151</f>
        <v>20181107</v>
      </c>
      <c r="I151" s="117">
        <f t="shared" si="2"/>
        <v>4056</v>
      </c>
      <c r="J151" s="117">
        <f t="shared" si="3"/>
        <v>20750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369596</v>
      </c>
      <c r="F152" s="173">
        <f>work!I152+work!J152</f>
        <v>381530</v>
      </c>
      <c r="G152" s="118"/>
      <c r="H152" s="174" t="str">
        <f>work!L152</f>
        <v>20181107</v>
      </c>
      <c r="I152" s="117">
        <f t="shared" si="2"/>
        <v>369596</v>
      </c>
      <c r="J152" s="117">
        <f t="shared" si="3"/>
        <v>381530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138002</v>
      </c>
      <c r="F153" s="173">
        <f>work!I153+work!J153</f>
        <v>78600</v>
      </c>
      <c r="G153" s="118"/>
      <c r="H153" s="174" t="str">
        <f>work!L153</f>
        <v>20181207</v>
      </c>
      <c r="I153" s="117">
        <f t="shared" si="2"/>
        <v>138002</v>
      </c>
      <c r="J153" s="117">
        <f t="shared" si="3"/>
        <v>78600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201719</v>
      </c>
      <c r="F154" s="173">
        <f>work!I154+work!J154</f>
        <v>750</v>
      </c>
      <c r="G154" s="118"/>
      <c r="H154" s="174" t="str">
        <f>work!L154</f>
        <v>20181107</v>
      </c>
      <c r="I154" s="117">
        <f t="shared" si="2"/>
        <v>201719</v>
      </c>
      <c r="J154" s="117">
        <f t="shared" si="3"/>
        <v>750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275349</v>
      </c>
      <c r="F155" s="173">
        <f>work!I155+work!J155</f>
        <v>33135</v>
      </c>
      <c r="G155" s="118"/>
      <c r="H155" s="174" t="str">
        <f>work!L155</f>
        <v>20181107</v>
      </c>
      <c r="I155" s="117">
        <f t="shared" si="2"/>
        <v>275349</v>
      </c>
      <c r="J155" s="117">
        <f t="shared" si="3"/>
        <v>33135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405507</v>
      </c>
      <c r="F156" s="173">
        <f>work!I156+work!J156</f>
        <v>125229</v>
      </c>
      <c r="G156" s="118"/>
      <c r="H156" s="174" t="str">
        <f>work!L156</f>
        <v>20181107</v>
      </c>
      <c r="I156" s="117">
        <f t="shared" si="2"/>
        <v>405507</v>
      </c>
      <c r="J156" s="117">
        <f t="shared" si="3"/>
        <v>125229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133205</v>
      </c>
      <c r="F157" s="173">
        <f>work!I157+work!J157</f>
        <v>85400</v>
      </c>
      <c r="G157" s="118"/>
      <c r="H157" s="174" t="str">
        <f>work!L157</f>
        <v>20181107</v>
      </c>
      <c r="I157" s="117">
        <f t="shared" si="2"/>
        <v>133205</v>
      </c>
      <c r="J157" s="117">
        <f t="shared" si="3"/>
        <v>85400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460986</v>
      </c>
      <c r="F158" s="173">
        <f>work!I158+work!J158</f>
        <v>89712</v>
      </c>
      <c r="G158" s="118"/>
      <c r="H158" s="174" t="str">
        <f>work!L158</f>
        <v>20181207</v>
      </c>
      <c r="I158" s="117">
        <f t="shared" si="2"/>
        <v>460986</v>
      </c>
      <c r="J158" s="117">
        <f t="shared" si="3"/>
        <v>89712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157275</v>
      </c>
      <c r="F159" s="173">
        <f>work!I159+work!J159</f>
        <v>486924</v>
      </c>
      <c r="G159" s="118"/>
      <c r="H159" s="174" t="str">
        <f>work!L159</f>
        <v>20181207</v>
      </c>
      <c r="I159" s="117">
        <f t="shared" si="2"/>
        <v>157275</v>
      </c>
      <c r="J159" s="117">
        <f t="shared" si="3"/>
        <v>486924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>
        <f>work!G160+work!H160</f>
        <v>226264</v>
      </c>
      <c r="F160" s="173">
        <f>work!I160+work!J160</f>
        <v>287200</v>
      </c>
      <c r="G160" s="118"/>
      <c r="H160" s="174" t="str">
        <f>work!L160</f>
        <v>20181107</v>
      </c>
      <c r="I160" s="117">
        <f aca="true" t="shared" si="4" ref="I160:I223">E160</f>
        <v>226264</v>
      </c>
      <c r="J160" s="117">
        <f aca="true" t="shared" si="5" ref="J160:J223">F160</f>
        <v>287200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3104955</v>
      </c>
      <c r="F161" s="173">
        <f>work!I161+work!J161</f>
        <v>381216</v>
      </c>
      <c r="G161" s="118"/>
      <c r="H161" s="174" t="str">
        <f>work!L161</f>
        <v>20181207</v>
      </c>
      <c r="I161" s="117">
        <f t="shared" si="4"/>
        <v>3104955</v>
      </c>
      <c r="J161" s="117">
        <f t="shared" si="5"/>
        <v>381216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 t="e">
        <f>work!G162+work!H162</f>
        <v>#VALUE!</v>
      </c>
      <c r="F162" s="173" t="e">
        <f>work!I162+work!J162</f>
        <v>#VALUE!</v>
      </c>
      <c r="G162" s="116"/>
      <c r="H162" s="174" t="str">
        <f>work!L162</f>
        <v>No report</v>
      </c>
      <c r="I162" s="117" t="e">
        <f t="shared" si="4"/>
        <v>#VALUE!</v>
      </c>
      <c r="J162" s="117" t="e">
        <f t="shared" si="5"/>
        <v>#VALUE!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 t="e">
        <f>work!G163+work!H163</f>
        <v>#VALUE!</v>
      </c>
      <c r="F163" s="173" t="e">
        <f>work!I163+work!J163</f>
        <v>#VALUE!</v>
      </c>
      <c r="G163" s="116"/>
      <c r="H163" s="174" t="s">
        <v>9</v>
      </c>
      <c r="I163" s="117" t="e">
        <f t="shared" si="4"/>
        <v>#VALUE!</v>
      </c>
      <c r="J163" s="117" t="e">
        <f t="shared" si="5"/>
        <v>#VALUE!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244016</v>
      </c>
      <c r="F164" s="173">
        <f>work!I164+work!J164</f>
        <v>19150</v>
      </c>
      <c r="G164" s="118"/>
      <c r="H164" s="174" t="str">
        <f>work!L164</f>
        <v>20181107</v>
      </c>
      <c r="I164" s="117">
        <f t="shared" si="4"/>
        <v>244016</v>
      </c>
      <c r="J164" s="117">
        <f t="shared" si="5"/>
        <v>19150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3900</v>
      </c>
      <c r="F165" s="173">
        <f>work!I165+work!J165</f>
        <v>0</v>
      </c>
      <c r="G165" s="118"/>
      <c r="H165" s="174" t="s">
        <v>9</v>
      </c>
      <c r="I165" s="117">
        <f t="shared" si="4"/>
        <v>3900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207275</v>
      </c>
      <c r="F166" s="173">
        <f>work!I166+work!J166</f>
        <v>11000</v>
      </c>
      <c r="G166" s="118"/>
      <c r="H166" s="174" t="str">
        <f>work!L166</f>
        <v>20181107</v>
      </c>
      <c r="I166" s="117">
        <f t="shared" si="4"/>
        <v>207275</v>
      </c>
      <c r="J166" s="117">
        <f t="shared" si="5"/>
        <v>11000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313560</v>
      </c>
      <c r="F167" s="173">
        <f>work!I167+work!J167</f>
        <v>345864</v>
      </c>
      <c r="G167" s="118"/>
      <c r="H167" s="174" t="str">
        <f>work!L167</f>
        <v>20181207</v>
      </c>
      <c r="I167" s="117">
        <f t="shared" si="4"/>
        <v>313560</v>
      </c>
      <c r="J167" s="117">
        <f t="shared" si="5"/>
        <v>345864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128075</v>
      </c>
      <c r="F168" s="173">
        <f>work!I168+work!J168</f>
        <v>171300</v>
      </c>
      <c r="G168" s="118"/>
      <c r="H168" s="174" t="str">
        <f>work!L168</f>
        <v>20181107</v>
      </c>
      <c r="I168" s="117">
        <f t="shared" si="4"/>
        <v>128075</v>
      </c>
      <c r="J168" s="117">
        <f t="shared" si="5"/>
        <v>171300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884928</v>
      </c>
      <c r="F169" s="173">
        <f>work!I169+work!J169</f>
        <v>383335</v>
      </c>
      <c r="G169" s="118"/>
      <c r="H169" s="174" t="str">
        <f>work!L169</f>
        <v>20181107</v>
      </c>
      <c r="I169" s="117">
        <f t="shared" si="4"/>
        <v>884928</v>
      </c>
      <c r="J169" s="117">
        <f t="shared" si="5"/>
        <v>383335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>
        <f>work!G170+work!H170</f>
        <v>43279</v>
      </c>
      <c r="F170" s="173">
        <f>work!I170+work!J170</f>
        <v>1479100</v>
      </c>
      <c r="G170" s="118"/>
      <c r="H170" s="174" t="str">
        <f>work!L170</f>
        <v>20181107</v>
      </c>
      <c r="I170" s="117">
        <f t="shared" si="4"/>
        <v>43279</v>
      </c>
      <c r="J170" s="117">
        <f t="shared" si="5"/>
        <v>1479100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7127417</v>
      </c>
      <c r="F171" s="173">
        <f>work!I171+work!J171</f>
        <v>5642771</v>
      </c>
      <c r="G171" s="118"/>
      <c r="H171" s="174" t="str">
        <f>work!L171</f>
        <v>20181107</v>
      </c>
      <c r="I171" s="117">
        <f t="shared" si="4"/>
        <v>7127417</v>
      </c>
      <c r="J171" s="117">
        <f t="shared" si="5"/>
        <v>5642771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1484348</v>
      </c>
      <c r="F172" s="173">
        <f>work!I172+work!J172</f>
        <v>3231090</v>
      </c>
      <c r="G172" s="118"/>
      <c r="H172" s="174" t="str">
        <f>work!L172</f>
        <v>20181107</v>
      </c>
      <c r="I172" s="117">
        <f t="shared" si="4"/>
        <v>1484348</v>
      </c>
      <c r="J172" s="117">
        <f t="shared" si="5"/>
        <v>3231090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8550</v>
      </c>
      <c r="F173" s="173">
        <f>work!I173+work!J173</f>
        <v>0</v>
      </c>
      <c r="G173" s="118"/>
      <c r="H173" s="174" t="str">
        <f>work!L173</f>
        <v>20181107</v>
      </c>
      <c r="I173" s="117">
        <f t="shared" si="4"/>
        <v>8550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124982</v>
      </c>
      <c r="F174" s="173">
        <f>work!I174+work!J174</f>
        <v>4005649</v>
      </c>
      <c r="G174" s="118"/>
      <c r="H174" s="174" t="str">
        <f>work!L174</f>
        <v>20181207</v>
      </c>
      <c r="I174" s="117">
        <f t="shared" si="4"/>
        <v>124982</v>
      </c>
      <c r="J174" s="117">
        <f t="shared" si="5"/>
        <v>4005649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541186</v>
      </c>
      <c r="F175" s="173">
        <f>work!I175+work!J175</f>
        <v>95344</v>
      </c>
      <c r="G175" s="118"/>
      <c r="H175" s="174" t="str">
        <f>work!L175</f>
        <v>20181107</v>
      </c>
      <c r="I175" s="117">
        <f t="shared" si="4"/>
        <v>541186</v>
      </c>
      <c r="J175" s="117">
        <f t="shared" si="5"/>
        <v>95344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74953</v>
      </c>
      <c r="F176" s="173">
        <f>work!I176+work!J176</f>
        <v>39900</v>
      </c>
      <c r="G176" s="118"/>
      <c r="H176" s="174" t="str">
        <f>work!L176</f>
        <v>20181207</v>
      </c>
      <c r="I176" s="117">
        <f t="shared" si="4"/>
        <v>74953</v>
      </c>
      <c r="J176" s="117">
        <f t="shared" si="5"/>
        <v>39900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759938</v>
      </c>
      <c r="F177" s="173">
        <f>work!I177+work!J177</f>
        <v>22500</v>
      </c>
      <c r="G177" s="118"/>
      <c r="H177" s="174" t="str">
        <f>work!L177</f>
        <v>20181107</v>
      </c>
      <c r="I177" s="117">
        <f t="shared" si="4"/>
        <v>759938</v>
      </c>
      <c r="J177" s="117">
        <f t="shared" si="5"/>
        <v>22500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>
        <f>work!G178+work!H178</f>
        <v>2529106</v>
      </c>
      <c r="F178" s="173">
        <f>work!I178+work!J178</f>
        <v>675194</v>
      </c>
      <c r="G178" s="118"/>
      <c r="H178" s="174" t="str">
        <f>work!L178</f>
        <v>20181107</v>
      </c>
      <c r="I178" s="117">
        <f t="shared" si="4"/>
        <v>2529106</v>
      </c>
      <c r="J178" s="117">
        <f t="shared" si="5"/>
        <v>675194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576806</v>
      </c>
      <c r="F179" s="173">
        <f>work!I179+work!J179</f>
        <v>46660</v>
      </c>
      <c r="G179" s="118"/>
      <c r="H179" s="174" t="str">
        <f>work!L179</f>
        <v>20181207</v>
      </c>
      <c r="I179" s="117">
        <f t="shared" si="4"/>
        <v>576806</v>
      </c>
      <c r="J179" s="117">
        <f t="shared" si="5"/>
        <v>46660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4319487</v>
      </c>
      <c r="F180" s="173">
        <f>work!I180+work!J180</f>
        <v>291545</v>
      </c>
      <c r="G180" s="118"/>
      <c r="H180" s="174" t="str">
        <f>work!L180</f>
        <v>20181207</v>
      </c>
      <c r="I180" s="117">
        <f t="shared" si="4"/>
        <v>4319487</v>
      </c>
      <c r="J180" s="117">
        <f t="shared" si="5"/>
        <v>291545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160966</v>
      </c>
      <c r="F181" s="173">
        <f>work!I181+work!J181</f>
        <v>900</v>
      </c>
      <c r="G181" s="118"/>
      <c r="H181" s="174" t="str">
        <f>work!L181</f>
        <v>20181107</v>
      </c>
      <c r="I181" s="117">
        <f t="shared" si="4"/>
        <v>160966</v>
      </c>
      <c r="J181" s="117">
        <f t="shared" si="5"/>
        <v>900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15000</v>
      </c>
      <c r="F182" s="173">
        <f>work!I182+work!J182</f>
        <v>0</v>
      </c>
      <c r="G182" s="118"/>
      <c r="H182" s="174" t="str">
        <f>work!L182</f>
        <v>20181107</v>
      </c>
      <c r="I182" s="117">
        <f t="shared" si="4"/>
        <v>15000</v>
      </c>
      <c r="J182" s="117">
        <f t="shared" si="5"/>
        <v>0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22250</v>
      </c>
      <c r="F183" s="173">
        <f>work!I183+work!J183</f>
        <v>41767</v>
      </c>
      <c r="G183" s="118"/>
      <c r="H183" s="174" t="str">
        <f>work!L183</f>
        <v>20181207</v>
      </c>
      <c r="I183" s="117">
        <f t="shared" si="4"/>
        <v>22250</v>
      </c>
      <c r="J183" s="117">
        <f t="shared" si="5"/>
        <v>41767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29658</v>
      </c>
      <c r="F184" s="173">
        <f>work!I184+work!J184</f>
        <v>7500</v>
      </c>
      <c r="G184" s="118"/>
      <c r="H184" s="174" t="str">
        <f>work!L184</f>
        <v>20181107</v>
      </c>
      <c r="I184" s="117">
        <f t="shared" si="4"/>
        <v>29658</v>
      </c>
      <c r="J184" s="117">
        <f t="shared" si="5"/>
        <v>7500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303985</v>
      </c>
      <c r="F185" s="173">
        <f>work!I185+work!J185</f>
        <v>80488</v>
      </c>
      <c r="G185" s="118"/>
      <c r="H185" s="174" t="str">
        <f>work!L185</f>
        <v>20181207</v>
      </c>
      <c r="I185" s="117">
        <f t="shared" si="4"/>
        <v>303985</v>
      </c>
      <c r="J185" s="117">
        <f t="shared" si="5"/>
        <v>80488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9800</v>
      </c>
      <c r="F186" s="173">
        <f>work!I186+work!J186</f>
        <v>0</v>
      </c>
      <c r="G186" s="118"/>
      <c r="H186" s="174" t="str">
        <f>work!L186</f>
        <v>20181207</v>
      </c>
      <c r="I186" s="117">
        <f t="shared" si="4"/>
        <v>9800</v>
      </c>
      <c r="J186" s="117">
        <f t="shared" si="5"/>
        <v>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 t="e">
        <f>work!G187+work!H187</f>
        <v>#VALUE!</v>
      </c>
      <c r="F187" s="173" t="e">
        <f>work!I187+work!J187</f>
        <v>#VALUE!</v>
      </c>
      <c r="G187" s="118"/>
      <c r="H187" s="174" t="str">
        <f>work!L187</f>
        <v>No report</v>
      </c>
      <c r="I187" s="117" t="e">
        <f t="shared" si="4"/>
        <v>#VALUE!</v>
      </c>
      <c r="J187" s="117" t="e">
        <f t="shared" si="5"/>
        <v>#VALUE!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>
        <f>work!G188+work!H188</f>
        <v>89500</v>
      </c>
      <c r="F188" s="173">
        <f>work!I188+work!J188</f>
        <v>0</v>
      </c>
      <c r="G188" s="118"/>
      <c r="H188" s="174" t="str">
        <f>work!L188</f>
        <v>20181107</v>
      </c>
      <c r="I188" s="117">
        <f t="shared" si="4"/>
        <v>89500</v>
      </c>
      <c r="J188" s="117">
        <f t="shared" si="5"/>
        <v>0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93037</v>
      </c>
      <c r="F189" s="173">
        <f>work!I189+work!J189</f>
        <v>0</v>
      </c>
      <c r="G189" s="118"/>
      <c r="H189" s="174" t="str">
        <f>work!L189</f>
        <v>20181207</v>
      </c>
      <c r="I189" s="117">
        <f t="shared" si="4"/>
        <v>93037</v>
      </c>
      <c r="J189" s="117">
        <f t="shared" si="5"/>
        <v>0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693338</v>
      </c>
      <c r="F190" s="173">
        <f>work!I190+work!J190</f>
        <v>2316989</v>
      </c>
      <c r="G190" s="118"/>
      <c r="H190" s="174" t="str">
        <f>work!L190</f>
        <v>20181107</v>
      </c>
      <c r="I190" s="117">
        <f t="shared" si="4"/>
        <v>693338</v>
      </c>
      <c r="J190" s="117">
        <f t="shared" si="5"/>
        <v>2316989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53568</v>
      </c>
      <c r="F191" s="173">
        <f>work!I191+work!J191</f>
        <v>10250</v>
      </c>
      <c r="G191" s="118"/>
      <c r="H191" s="174" t="str">
        <f>work!L191</f>
        <v>20181207</v>
      </c>
      <c r="I191" s="117">
        <f t="shared" si="4"/>
        <v>53568</v>
      </c>
      <c r="J191" s="117">
        <f t="shared" si="5"/>
        <v>10250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283150</v>
      </c>
      <c r="F193" s="173">
        <f>work!I193+work!J193</f>
        <v>82879</v>
      </c>
      <c r="G193" s="118"/>
      <c r="H193" s="174" t="str">
        <f>work!L193</f>
        <v>20181107</v>
      </c>
      <c r="I193" s="117">
        <f t="shared" si="4"/>
        <v>283150</v>
      </c>
      <c r="J193" s="117">
        <f t="shared" si="5"/>
        <v>82879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187080</v>
      </c>
      <c r="F194" s="173">
        <f>work!I194+work!J194</f>
        <v>16050</v>
      </c>
      <c r="G194" s="118"/>
      <c r="H194" s="174" t="str">
        <f>work!L194</f>
        <v>20181107</v>
      </c>
      <c r="I194" s="117">
        <f t="shared" si="4"/>
        <v>187080</v>
      </c>
      <c r="J194" s="117">
        <f t="shared" si="5"/>
        <v>16050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154898</v>
      </c>
      <c r="F195" s="173">
        <f>work!I195+work!J195</f>
        <v>65435</v>
      </c>
      <c r="G195" s="118"/>
      <c r="H195" s="174" t="str">
        <f>work!L195</f>
        <v>20181107</v>
      </c>
      <c r="I195" s="117">
        <f t="shared" si="4"/>
        <v>154898</v>
      </c>
      <c r="J195" s="117">
        <f t="shared" si="5"/>
        <v>65435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 t="e">
        <f>work!G197+work!H197</f>
        <v>#VALUE!</v>
      </c>
      <c r="F197" s="173" t="e">
        <f>work!I197+work!J197</f>
        <v>#VALUE!</v>
      </c>
      <c r="G197" s="118"/>
      <c r="H197" s="174" t="str">
        <f>work!L197</f>
        <v>No report</v>
      </c>
      <c r="I197" s="117" t="e">
        <f t="shared" si="4"/>
        <v>#VALUE!</v>
      </c>
      <c r="J197" s="117" t="e">
        <f t="shared" si="5"/>
        <v>#VALUE!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266168</v>
      </c>
      <c r="F198" s="173">
        <f>work!I198+work!J198</f>
        <v>126863</v>
      </c>
      <c r="G198" s="118"/>
      <c r="H198" s="174" t="str">
        <f>work!L198</f>
        <v>20181107</v>
      </c>
      <c r="I198" s="117">
        <f t="shared" si="4"/>
        <v>266168</v>
      </c>
      <c r="J198" s="117">
        <f t="shared" si="5"/>
        <v>126863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1561996</v>
      </c>
      <c r="F199" s="173">
        <f>work!I199+work!J199</f>
        <v>715762</v>
      </c>
      <c r="G199" s="118"/>
      <c r="H199" s="174" t="str">
        <f>work!L199</f>
        <v>20181107</v>
      </c>
      <c r="I199" s="117">
        <f t="shared" si="4"/>
        <v>1561996</v>
      </c>
      <c r="J199" s="117">
        <f t="shared" si="5"/>
        <v>715762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12851836</v>
      </c>
      <c r="F201" s="173">
        <f>work!I201+work!J201</f>
        <v>512990</v>
      </c>
      <c r="G201" s="118"/>
      <c r="H201" s="174" t="str">
        <f>work!L201</f>
        <v>20181107</v>
      </c>
      <c r="I201" s="117">
        <f t="shared" si="4"/>
        <v>12851836</v>
      </c>
      <c r="J201" s="117">
        <f t="shared" si="5"/>
        <v>512990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922695</v>
      </c>
      <c r="F202" s="173">
        <f>work!I202+work!J202</f>
        <v>59450</v>
      </c>
      <c r="G202" s="118"/>
      <c r="H202" s="174" t="str">
        <f>work!L202</f>
        <v>20181107</v>
      </c>
      <c r="I202" s="117">
        <f t="shared" si="4"/>
        <v>922695</v>
      </c>
      <c r="J202" s="117">
        <f t="shared" si="5"/>
        <v>59450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57805</v>
      </c>
      <c r="F203" s="173">
        <f>work!I203+work!J203</f>
        <v>0</v>
      </c>
      <c r="G203" s="118"/>
      <c r="H203" s="174" t="str">
        <f>work!L203</f>
        <v>20181107</v>
      </c>
      <c r="I203" s="117">
        <f t="shared" si="4"/>
        <v>57805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168085</v>
      </c>
      <c r="F204" s="173">
        <f>work!I204+work!J204</f>
        <v>0</v>
      </c>
      <c r="G204" s="118"/>
      <c r="H204" s="174" t="str">
        <f>work!L204</f>
        <v>20181207</v>
      </c>
      <c r="I204" s="117">
        <f t="shared" si="4"/>
        <v>168085</v>
      </c>
      <c r="J204" s="117">
        <f t="shared" si="5"/>
        <v>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2369100</v>
      </c>
      <c r="F205" s="173">
        <f>work!I205+work!J205</f>
        <v>1026251</v>
      </c>
      <c r="G205" s="118"/>
      <c r="H205" s="174" t="str">
        <f>work!L205</f>
        <v>20181107</v>
      </c>
      <c r="I205" s="117">
        <f t="shared" si="4"/>
        <v>2369100</v>
      </c>
      <c r="J205" s="117">
        <f t="shared" si="5"/>
        <v>1026251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600440</v>
      </c>
      <c r="F206" s="173">
        <f>work!I206+work!J206</f>
        <v>367875</v>
      </c>
      <c r="G206" s="118"/>
      <c r="H206" s="174" t="str">
        <f>work!L206</f>
        <v>20181107</v>
      </c>
      <c r="I206" s="117">
        <f t="shared" si="4"/>
        <v>600440</v>
      </c>
      <c r="J206" s="117">
        <f t="shared" si="5"/>
        <v>367875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474301</v>
      </c>
      <c r="F207" s="173">
        <f>work!I207+work!J207</f>
        <v>7900</v>
      </c>
      <c r="G207" s="118"/>
      <c r="H207" s="174" t="str">
        <f>work!L207</f>
        <v>20181107</v>
      </c>
      <c r="I207" s="117">
        <f t="shared" si="4"/>
        <v>474301</v>
      </c>
      <c r="J207" s="117">
        <f t="shared" si="5"/>
        <v>7900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13428048</v>
      </c>
      <c r="F208" s="173">
        <f>work!I208+work!J208</f>
        <v>668891</v>
      </c>
      <c r="G208" s="118"/>
      <c r="H208" s="174" t="str">
        <f>work!L208</f>
        <v>20181107</v>
      </c>
      <c r="I208" s="117">
        <f t="shared" si="4"/>
        <v>13428048</v>
      </c>
      <c r="J208" s="117">
        <f t="shared" si="5"/>
        <v>668891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4400756</v>
      </c>
      <c r="F209" s="173">
        <f>work!I209+work!J209</f>
        <v>246200</v>
      </c>
      <c r="G209" s="118"/>
      <c r="H209" s="174" t="str">
        <f>work!L209</f>
        <v>20181107</v>
      </c>
      <c r="I209" s="117">
        <f t="shared" si="4"/>
        <v>4400756</v>
      </c>
      <c r="J209" s="117">
        <f t="shared" si="5"/>
        <v>246200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6017854</v>
      </c>
      <c r="F210" s="173">
        <f>work!I210+work!J210</f>
        <v>3853591</v>
      </c>
      <c r="G210" s="118"/>
      <c r="H210" s="174" t="str">
        <f>work!L210</f>
        <v>20181107</v>
      </c>
      <c r="I210" s="117">
        <f t="shared" si="4"/>
        <v>6017854</v>
      </c>
      <c r="J210" s="117">
        <f t="shared" si="5"/>
        <v>3853591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550571</v>
      </c>
      <c r="F211" s="173">
        <f>work!I211+work!J211</f>
        <v>763380</v>
      </c>
      <c r="G211" s="118"/>
      <c r="H211" s="174" t="str">
        <f>work!L211</f>
        <v>20181107</v>
      </c>
      <c r="I211" s="117">
        <f t="shared" si="4"/>
        <v>550571</v>
      </c>
      <c r="J211" s="117">
        <f t="shared" si="5"/>
        <v>763380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270134</v>
      </c>
      <c r="F212" s="173">
        <f>work!I212+work!J212</f>
        <v>34311</v>
      </c>
      <c r="G212" s="118"/>
      <c r="H212" s="174" t="str">
        <f>work!L212</f>
        <v>20181107</v>
      </c>
      <c r="I212" s="117">
        <f t="shared" si="4"/>
        <v>270134</v>
      </c>
      <c r="J212" s="117">
        <f t="shared" si="5"/>
        <v>34311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73101</v>
      </c>
      <c r="F213" s="173">
        <f>work!I213+work!J213</f>
        <v>0</v>
      </c>
      <c r="G213" s="118"/>
      <c r="H213" s="174" t="str">
        <f>work!L213</f>
        <v>20181107</v>
      </c>
      <c r="I213" s="117">
        <f t="shared" si="4"/>
        <v>73101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610574</v>
      </c>
      <c r="F214" s="173">
        <f>work!I214+work!J214</f>
        <v>161001</v>
      </c>
      <c r="G214" s="118"/>
      <c r="H214" s="174" t="str">
        <f>work!L214</f>
        <v>20181107</v>
      </c>
      <c r="I214" s="117">
        <f t="shared" si="4"/>
        <v>610574</v>
      </c>
      <c r="J214" s="117">
        <f t="shared" si="5"/>
        <v>161001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822440</v>
      </c>
      <c r="F215" s="173">
        <f>work!I215+work!J215</f>
        <v>100000</v>
      </c>
      <c r="G215" s="118"/>
      <c r="H215" s="174" t="str">
        <f>work!L215</f>
        <v>20181107</v>
      </c>
      <c r="I215" s="117">
        <f t="shared" si="4"/>
        <v>822440</v>
      </c>
      <c r="J215" s="117">
        <f t="shared" si="5"/>
        <v>100000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24301</v>
      </c>
      <c r="F216" s="173">
        <f>work!I216+work!J216</f>
        <v>8000</v>
      </c>
      <c r="G216" s="118"/>
      <c r="H216" s="174" t="str">
        <f>work!L216</f>
        <v>20181107</v>
      </c>
      <c r="I216" s="117">
        <f t="shared" si="4"/>
        <v>24301</v>
      </c>
      <c r="J216" s="117">
        <f t="shared" si="5"/>
        <v>8000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257142</v>
      </c>
      <c r="F217" s="173">
        <f>work!I217+work!J217</f>
        <v>58700</v>
      </c>
      <c r="G217" s="118"/>
      <c r="H217" s="174" t="str">
        <f>work!L217</f>
        <v>20181207</v>
      </c>
      <c r="I217" s="117">
        <f t="shared" si="4"/>
        <v>257142</v>
      </c>
      <c r="J217" s="117">
        <f t="shared" si="5"/>
        <v>58700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61025</v>
      </c>
      <c r="F218" s="173">
        <f>work!I218+work!J218</f>
        <v>0</v>
      </c>
      <c r="G218" s="118"/>
      <c r="H218" s="174" t="str">
        <f>work!L218</f>
        <v>20181107</v>
      </c>
      <c r="I218" s="117">
        <f t="shared" si="4"/>
        <v>61025</v>
      </c>
      <c r="J218" s="117">
        <f t="shared" si="5"/>
        <v>0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11303</v>
      </c>
      <c r="F219" s="173">
        <f>work!I219+work!J219</f>
        <v>78815</v>
      </c>
      <c r="G219" s="118"/>
      <c r="H219" s="174" t="str">
        <f>work!L219</f>
        <v>20181107</v>
      </c>
      <c r="I219" s="117">
        <f t="shared" si="4"/>
        <v>11303</v>
      </c>
      <c r="J219" s="117">
        <f t="shared" si="5"/>
        <v>78815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83081</v>
      </c>
      <c r="F220" s="173">
        <f>work!I220+work!J220</f>
        <v>0</v>
      </c>
      <c r="G220" s="118"/>
      <c r="H220" s="174" t="str">
        <f>work!L220</f>
        <v>20181107</v>
      </c>
      <c r="I220" s="117">
        <f t="shared" si="4"/>
        <v>83081</v>
      </c>
      <c r="J220" s="117">
        <f t="shared" si="5"/>
        <v>0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1800</v>
      </c>
      <c r="F221" s="173">
        <f>work!I221+work!J221</f>
        <v>825357</v>
      </c>
      <c r="G221" s="118"/>
      <c r="H221" s="174" t="str">
        <f>work!L221</f>
        <v>20181107</v>
      </c>
      <c r="I221" s="117">
        <f t="shared" si="4"/>
        <v>1800</v>
      </c>
      <c r="J221" s="117">
        <f t="shared" si="5"/>
        <v>825357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0</v>
      </c>
      <c r="F222" s="173">
        <f>work!I222+work!J222</f>
        <v>7775</v>
      </c>
      <c r="G222" s="118"/>
      <c r="H222" s="174" t="str">
        <f>work!L222</f>
        <v>20181107</v>
      </c>
      <c r="I222" s="117">
        <f t="shared" si="4"/>
        <v>0</v>
      </c>
      <c r="J222" s="117">
        <f t="shared" si="5"/>
        <v>7775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30739</v>
      </c>
      <c r="F223" s="173">
        <f>work!I223+work!J223</f>
        <v>29509</v>
      </c>
      <c r="G223" s="118"/>
      <c r="H223" s="174" t="str">
        <f>work!L223</f>
        <v>20181107</v>
      </c>
      <c r="I223" s="117">
        <f t="shared" si="4"/>
        <v>30739</v>
      </c>
      <c r="J223" s="117">
        <f t="shared" si="5"/>
        <v>29509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127148</v>
      </c>
      <c r="F224" s="173">
        <f>work!I224+work!J224</f>
        <v>0</v>
      </c>
      <c r="G224" s="118"/>
      <c r="H224" s="174" t="str">
        <f>work!L224</f>
        <v>20181107</v>
      </c>
      <c r="I224" s="117">
        <f aca="true" t="shared" si="6" ref="I224:I287">E224</f>
        <v>127148</v>
      </c>
      <c r="J224" s="117">
        <f aca="true" t="shared" si="7" ref="J224:J287">F224</f>
        <v>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59583</v>
      </c>
      <c r="F225" s="173">
        <f>work!I225+work!J225</f>
        <v>28000</v>
      </c>
      <c r="G225" s="118"/>
      <c r="H225" s="174" t="str">
        <f>work!L225</f>
        <v>20181107</v>
      </c>
      <c r="I225" s="117">
        <f t="shared" si="6"/>
        <v>59583</v>
      </c>
      <c r="J225" s="117">
        <f t="shared" si="7"/>
        <v>28000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394614</v>
      </c>
      <c r="F226" s="173">
        <f>work!I226+work!J226</f>
        <v>549526</v>
      </c>
      <c r="G226" s="118"/>
      <c r="H226" s="174" t="str">
        <f>work!L226</f>
        <v>20181107</v>
      </c>
      <c r="I226" s="117">
        <f t="shared" si="6"/>
        <v>394614</v>
      </c>
      <c r="J226" s="117">
        <f t="shared" si="7"/>
        <v>549526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>
        <f>work!G227+work!H227</f>
        <v>0</v>
      </c>
      <c r="F227" s="173">
        <f>work!I227+work!J227</f>
        <v>12100</v>
      </c>
      <c r="G227" s="118"/>
      <c r="H227" s="174" t="str">
        <f>work!L227</f>
        <v>20181107</v>
      </c>
      <c r="I227" s="117">
        <f t="shared" si="6"/>
        <v>0</v>
      </c>
      <c r="J227" s="117">
        <f t="shared" si="7"/>
        <v>12100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0</v>
      </c>
      <c r="F228" s="173">
        <f>work!I228+work!J228</f>
        <v>54360</v>
      </c>
      <c r="G228" s="118"/>
      <c r="H228" s="174" t="str">
        <f>work!L228</f>
        <v>20181107</v>
      </c>
      <c r="I228" s="117">
        <f t="shared" si="6"/>
        <v>0</v>
      </c>
      <c r="J228" s="117">
        <f t="shared" si="7"/>
        <v>54360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390535</v>
      </c>
      <c r="F229" s="173">
        <f>work!I229+work!J229</f>
        <v>3249745</v>
      </c>
      <c r="G229" s="118"/>
      <c r="H229" s="174" t="str">
        <f>work!L229</f>
        <v>20181107</v>
      </c>
      <c r="I229" s="117">
        <f t="shared" si="6"/>
        <v>390535</v>
      </c>
      <c r="J229" s="117">
        <f t="shared" si="7"/>
        <v>3249745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1154233</v>
      </c>
      <c r="F230" s="173">
        <f>work!I230+work!J230</f>
        <v>4951585</v>
      </c>
      <c r="G230" s="118"/>
      <c r="H230" s="174" t="str">
        <f>work!L230</f>
        <v>20181207</v>
      </c>
      <c r="I230" s="117">
        <f t="shared" si="6"/>
        <v>1154233</v>
      </c>
      <c r="J230" s="117">
        <f t="shared" si="7"/>
        <v>4951585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510265</v>
      </c>
      <c r="F231" s="173">
        <f>work!I231+work!J231</f>
        <v>399625</v>
      </c>
      <c r="G231" s="118"/>
      <c r="H231" s="174" t="str">
        <f>work!L231</f>
        <v>20181107</v>
      </c>
      <c r="I231" s="117">
        <f t="shared" si="6"/>
        <v>510265</v>
      </c>
      <c r="J231" s="117">
        <f t="shared" si="7"/>
        <v>399625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1697255</v>
      </c>
      <c r="F232" s="173">
        <f>work!I232+work!J232</f>
        <v>40075</v>
      </c>
      <c r="G232" s="118"/>
      <c r="H232" s="174" t="str">
        <f>work!L232</f>
        <v>20181207</v>
      </c>
      <c r="I232" s="117">
        <f t="shared" si="6"/>
        <v>1697255</v>
      </c>
      <c r="J232" s="117">
        <f t="shared" si="7"/>
        <v>40075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509654</v>
      </c>
      <c r="F233" s="173">
        <f>work!I233+work!J233</f>
        <v>151334</v>
      </c>
      <c r="G233" s="118"/>
      <c r="H233" s="174" t="str">
        <f>work!L233</f>
        <v>20181107</v>
      </c>
      <c r="I233" s="117">
        <f t="shared" si="6"/>
        <v>509654</v>
      </c>
      <c r="J233" s="117">
        <f t="shared" si="7"/>
        <v>151334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8005070</v>
      </c>
      <c r="F234" s="173">
        <f>work!I234+work!J234</f>
        <v>273354</v>
      </c>
      <c r="G234" s="118"/>
      <c r="H234" s="174" t="str">
        <f>work!L234</f>
        <v>20181207</v>
      </c>
      <c r="I234" s="117">
        <f t="shared" si="6"/>
        <v>8005070</v>
      </c>
      <c r="J234" s="117">
        <f t="shared" si="7"/>
        <v>273354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 t="e">
        <f>work!G235+work!H235</f>
        <v>#VALUE!</v>
      </c>
      <c r="F235" s="173" t="e">
        <f>work!I235+work!J235</f>
        <v>#VALUE!</v>
      </c>
      <c r="G235" s="118"/>
      <c r="H235" s="174" t="str">
        <f>work!L235</f>
        <v>No report</v>
      </c>
      <c r="I235" s="117" t="e">
        <f t="shared" si="6"/>
        <v>#VALUE!</v>
      </c>
      <c r="J235" s="117" t="e">
        <f t="shared" si="7"/>
        <v>#VALUE!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>
        <f>work!G236+work!H236</f>
        <v>367272</v>
      </c>
      <c r="F236" s="173">
        <f>work!I236+work!J236</f>
        <v>0</v>
      </c>
      <c r="G236" s="118"/>
      <c r="H236" s="174" t="str">
        <f>work!L236</f>
        <v>20181107</v>
      </c>
      <c r="I236" s="117">
        <f t="shared" si="6"/>
        <v>367272</v>
      </c>
      <c r="J236" s="117">
        <f t="shared" si="7"/>
        <v>0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1215892</v>
      </c>
      <c r="F237" s="173">
        <f>work!I237+work!J237</f>
        <v>1814554</v>
      </c>
      <c r="G237" s="118"/>
      <c r="H237" s="174" t="str">
        <f>work!L237</f>
        <v>20181107</v>
      </c>
      <c r="I237" s="117">
        <f t="shared" si="6"/>
        <v>1215892</v>
      </c>
      <c r="J237" s="117">
        <f t="shared" si="7"/>
        <v>1814554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1872366</v>
      </c>
      <c r="F238" s="173">
        <f>work!I238+work!J238</f>
        <v>1613728</v>
      </c>
      <c r="G238" s="118"/>
      <c r="H238" s="174" t="str">
        <f>work!L238</f>
        <v>20181207</v>
      </c>
      <c r="I238" s="117">
        <f t="shared" si="6"/>
        <v>1872366</v>
      </c>
      <c r="J238" s="117">
        <f t="shared" si="7"/>
        <v>1613728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>
        <f>work!G239+work!H239</f>
        <v>0</v>
      </c>
      <c r="F239" s="173">
        <f>work!I239+work!J239</f>
        <v>75000</v>
      </c>
      <c r="G239" s="118"/>
      <c r="H239" s="174" t="str">
        <f>work!L239</f>
        <v>20181009</v>
      </c>
      <c r="I239" s="117">
        <f t="shared" si="6"/>
        <v>0</v>
      </c>
      <c r="J239" s="117">
        <f t="shared" si="7"/>
        <v>75000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3741981</v>
      </c>
      <c r="F240" s="173">
        <f>work!I240+work!J240</f>
        <v>522690</v>
      </c>
      <c r="G240" s="118"/>
      <c r="H240" s="174" t="str">
        <f>work!L240</f>
        <v>20181207</v>
      </c>
      <c r="I240" s="117">
        <f t="shared" si="6"/>
        <v>3741981</v>
      </c>
      <c r="J240" s="117">
        <f t="shared" si="7"/>
        <v>522690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1676979</v>
      </c>
      <c r="F241" s="173">
        <f>work!I241+work!J241</f>
        <v>0</v>
      </c>
      <c r="G241" s="118"/>
      <c r="H241" s="174" t="str">
        <f>work!L241</f>
        <v>20181107</v>
      </c>
      <c r="I241" s="117">
        <f t="shared" si="6"/>
        <v>1676979</v>
      </c>
      <c r="J241" s="117">
        <f t="shared" si="7"/>
        <v>0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5019219</v>
      </c>
      <c r="F242" s="173">
        <f>work!I242+work!J242</f>
        <v>1943236</v>
      </c>
      <c r="G242" s="118"/>
      <c r="H242" s="174" t="str">
        <f>work!L242</f>
        <v>20181107</v>
      </c>
      <c r="I242" s="117">
        <f t="shared" si="6"/>
        <v>5019219</v>
      </c>
      <c r="J242" s="117">
        <f t="shared" si="7"/>
        <v>1943236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5580077</v>
      </c>
      <c r="F243" s="173">
        <f>work!I243+work!J243</f>
        <v>900664</v>
      </c>
      <c r="G243" s="118"/>
      <c r="H243" s="174" t="str">
        <f>work!L243</f>
        <v>20181207</v>
      </c>
      <c r="I243" s="117">
        <f t="shared" si="6"/>
        <v>5580077</v>
      </c>
      <c r="J243" s="117">
        <f t="shared" si="7"/>
        <v>900664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3815709</v>
      </c>
      <c r="F244" s="173">
        <f>work!I244+work!J244</f>
        <v>19541307</v>
      </c>
      <c r="G244" s="118"/>
      <c r="H244" s="174" t="str">
        <f>work!L244</f>
        <v>20181107</v>
      </c>
      <c r="I244" s="117">
        <f t="shared" si="6"/>
        <v>3815709</v>
      </c>
      <c r="J244" s="117">
        <f t="shared" si="7"/>
        <v>19541307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1767190</v>
      </c>
      <c r="F245" s="173">
        <f>work!I245+work!J245</f>
        <v>28500</v>
      </c>
      <c r="G245" s="118"/>
      <c r="H245" s="174" t="str">
        <f>work!L245</f>
        <v>20181107</v>
      </c>
      <c r="I245" s="117">
        <f t="shared" si="6"/>
        <v>1767190</v>
      </c>
      <c r="J245" s="117">
        <f t="shared" si="7"/>
        <v>28500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848119</v>
      </c>
      <c r="F246" s="173">
        <f>work!I246+work!J246</f>
        <v>161371</v>
      </c>
      <c r="G246" s="118"/>
      <c r="H246" s="174" t="str">
        <f>work!L246</f>
        <v>20181107</v>
      </c>
      <c r="I246" s="117">
        <f t="shared" si="6"/>
        <v>848119</v>
      </c>
      <c r="J246" s="117">
        <f t="shared" si="7"/>
        <v>161371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280688</v>
      </c>
      <c r="F248" s="173">
        <f>work!I248+work!J248</f>
        <v>508234</v>
      </c>
      <c r="G248" s="118"/>
      <c r="H248" s="174" t="str">
        <f>work!L248</f>
        <v>20181107</v>
      </c>
      <c r="I248" s="117">
        <f t="shared" si="6"/>
        <v>280688</v>
      </c>
      <c r="J248" s="117">
        <f t="shared" si="7"/>
        <v>508234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1187631</v>
      </c>
      <c r="F249" s="173">
        <f>work!I249+work!J249</f>
        <v>39687</v>
      </c>
      <c r="G249" s="118"/>
      <c r="H249" s="174" t="str">
        <f>work!L249</f>
        <v>20181107</v>
      </c>
      <c r="I249" s="117">
        <f t="shared" si="6"/>
        <v>1187631</v>
      </c>
      <c r="J249" s="117">
        <f t="shared" si="7"/>
        <v>39687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475756</v>
      </c>
      <c r="F250" s="173">
        <f>work!I250+work!J250</f>
        <v>12600</v>
      </c>
      <c r="G250" s="118"/>
      <c r="H250" s="174" t="str">
        <f>work!L250</f>
        <v>20181009</v>
      </c>
      <c r="I250" s="117">
        <f t="shared" si="6"/>
        <v>475756</v>
      </c>
      <c r="J250" s="117">
        <f t="shared" si="7"/>
        <v>12600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2546338</v>
      </c>
      <c r="F251" s="173">
        <f>work!I251+work!J251</f>
        <v>143500</v>
      </c>
      <c r="G251" s="118"/>
      <c r="H251" s="174" t="str">
        <f>work!L251</f>
        <v>20181107</v>
      </c>
      <c r="I251" s="117">
        <f t="shared" si="6"/>
        <v>2546338</v>
      </c>
      <c r="J251" s="117">
        <f t="shared" si="7"/>
        <v>143500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1793858</v>
      </c>
      <c r="F252" s="173">
        <f>work!I252+work!J252</f>
        <v>341277</v>
      </c>
      <c r="G252" s="118"/>
      <c r="H252" s="174" t="str">
        <f>work!L252</f>
        <v>20181107</v>
      </c>
      <c r="I252" s="117">
        <f t="shared" si="6"/>
        <v>1793858</v>
      </c>
      <c r="J252" s="117">
        <f t="shared" si="7"/>
        <v>341277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984193</v>
      </c>
      <c r="F254" s="173">
        <f>work!I254+work!J254</f>
        <v>1908815</v>
      </c>
      <c r="G254" s="118"/>
      <c r="H254" s="174" t="str">
        <f>work!L254</f>
        <v>20181107</v>
      </c>
      <c r="I254" s="117">
        <f t="shared" si="6"/>
        <v>984193</v>
      </c>
      <c r="J254" s="117">
        <f t="shared" si="7"/>
        <v>1908815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756074</v>
      </c>
      <c r="F255" s="173">
        <f>work!I255+work!J255</f>
        <v>244143</v>
      </c>
      <c r="G255" s="118"/>
      <c r="H255" s="174" t="str">
        <f>work!L255</f>
        <v>20181207</v>
      </c>
      <c r="I255" s="117">
        <f t="shared" si="6"/>
        <v>756074</v>
      </c>
      <c r="J255" s="117">
        <f t="shared" si="7"/>
        <v>244143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250100</v>
      </c>
      <c r="F256" s="173">
        <f>work!I256+work!J256</f>
        <v>113202</v>
      </c>
      <c r="G256" s="118"/>
      <c r="H256" s="174" t="str">
        <f>work!L256</f>
        <v>20181107</v>
      </c>
      <c r="I256" s="117">
        <f t="shared" si="6"/>
        <v>250100</v>
      </c>
      <c r="J256" s="117">
        <f t="shared" si="7"/>
        <v>113202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616305</v>
      </c>
      <c r="F257" s="173">
        <f>work!I257+work!J257</f>
        <v>1494960</v>
      </c>
      <c r="G257" s="118"/>
      <c r="H257" s="174" t="str">
        <f>work!L257</f>
        <v>20181207</v>
      </c>
      <c r="I257" s="117">
        <f t="shared" si="6"/>
        <v>616305</v>
      </c>
      <c r="J257" s="117">
        <f t="shared" si="7"/>
        <v>1494960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639582</v>
      </c>
      <c r="F258" s="173">
        <f>work!I258+work!J258</f>
        <v>1239745</v>
      </c>
      <c r="G258" s="118"/>
      <c r="H258" s="174" t="str">
        <f>work!L258</f>
        <v>20181207</v>
      </c>
      <c r="I258" s="117">
        <f t="shared" si="6"/>
        <v>639582</v>
      </c>
      <c r="J258" s="117">
        <f t="shared" si="7"/>
        <v>1239745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239502</v>
      </c>
      <c r="F259" s="173">
        <f>work!I259+work!J259</f>
        <v>3169241</v>
      </c>
      <c r="G259" s="118"/>
      <c r="H259" s="174" t="str">
        <f>work!L259</f>
        <v>20181207</v>
      </c>
      <c r="I259" s="117">
        <f t="shared" si="6"/>
        <v>239502</v>
      </c>
      <c r="J259" s="117">
        <f t="shared" si="7"/>
        <v>3169241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664340</v>
      </c>
      <c r="F260" s="173">
        <f>work!I260+work!J260</f>
        <v>918375</v>
      </c>
      <c r="G260" s="118"/>
      <c r="H260" s="174" t="str">
        <f>work!L260</f>
        <v>20181107</v>
      </c>
      <c r="I260" s="117">
        <f t="shared" si="6"/>
        <v>664340</v>
      </c>
      <c r="J260" s="117">
        <f t="shared" si="7"/>
        <v>918375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267646</v>
      </c>
      <c r="F261" s="173">
        <f>work!I261+work!J261</f>
        <v>432137</v>
      </c>
      <c r="G261" s="118"/>
      <c r="H261" s="174" t="str">
        <f>work!L261</f>
        <v>20181207</v>
      </c>
      <c r="I261" s="117">
        <f t="shared" si="6"/>
        <v>267646</v>
      </c>
      <c r="J261" s="117">
        <f t="shared" si="7"/>
        <v>432137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723175</v>
      </c>
      <c r="F262" s="173">
        <f>work!I262+work!J262</f>
        <v>52800</v>
      </c>
      <c r="G262" s="118"/>
      <c r="H262" s="174" t="str">
        <f>work!L262</f>
        <v>20181207</v>
      </c>
      <c r="I262" s="117">
        <f t="shared" si="6"/>
        <v>723175</v>
      </c>
      <c r="J262" s="117">
        <f t="shared" si="7"/>
        <v>52800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1502635</v>
      </c>
      <c r="F263" s="173">
        <f>work!I263+work!J263</f>
        <v>150531</v>
      </c>
      <c r="G263" s="118"/>
      <c r="H263" s="174" t="str">
        <f>work!L263</f>
        <v>20181107</v>
      </c>
      <c r="I263" s="117">
        <f t="shared" si="6"/>
        <v>1502635</v>
      </c>
      <c r="J263" s="117">
        <f t="shared" si="7"/>
        <v>150531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99350</v>
      </c>
      <c r="F264" s="173">
        <f>work!I264+work!J264</f>
        <v>0</v>
      </c>
      <c r="G264" s="118"/>
      <c r="H264" s="174" t="str">
        <f>work!L264</f>
        <v>20181107</v>
      </c>
      <c r="I264" s="117">
        <f t="shared" si="6"/>
        <v>99350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>
        <f>work!G265+work!H265</f>
        <v>89514</v>
      </c>
      <c r="F265" s="173">
        <f>work!I265+work!J265</f>
        <v>39500</v>
      </c>
      <c r="G265" s="118"/>
      <c r="H265" s="174" t="str">
        <f>work!L265</f>
        <v>20181207</v>
      </c>
      <c r="I265" s="117">
        <f t="shared" si="6"/>
        <v>89514</v>
      </c>
      <c r="J265" s="117">
        <f t="shared" si="7"/>
        <v>39500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233646</v>
      </c>
      <c r="F266" s="173">
        <f>work!I266+work!J266</f>
        <v>21323</v>
      </c>
      <c r="G266" s="118"/>
      <c r="H266" s="174" t="str">
        <f>work!L266</f>
        <v>20181107</v>
      </c>
      <c r="I266" s="117">
        <f t="shared" si="6"/>
        <v>233646</v>
      </c>
      <c r="J266" s="117">
        <f t="shared" si="7"/>
        <v>21323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128187</v>
      </c>
      <c r="F267" s="173">
        <f>work!I267+work!J267</f>
        <v>10200</v>
      </c>
      <c r="G267" s="118"/>
      <c r="H267" s="174" t="str">
        <f>work!L267</f>
        <v>20181207</v>
      </c>
      <c r="I267" s="117">
        <f t="shared" si="6"/>
        <v>128187</v>
      </c>
      <c r="J267" s="117">
        <f t="shared" si="7"/>
        <v>10200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161934</v>
      </c>
      <c r="F268" s="173">
        <f>work!I268+work!J268</f>
        <v>30000</v>
      </c>
      <c r="G268" s="118"/>
      <c r="H268" s="174" t="str">
        <f>work!L268</f>
        <v>20181107</v>
      </c>
      <c r="I268" s="117">
        <f t="shared" si="6"/>
        <v>161934</v>
      </c>
      <c r="J268" s="117">
        <f t="shared" si="7"/>
        <v>30000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7700</v>
      </c>
      <c r="F269" s="173">
        <f>work!I269+work!J269</f>
        <v>113442</v>
      </c>
      <c r="G269" s="118"/>
      <c r="H269" s="174" t="str">
        <f>work!L269</f>
        <v>20181207</v>
      </c>
      <c r="I269" s="117">
        <f t="shared" si="6"/>
        <v>7700</v>
      </c>
      <c r="J269" s="117">
        <f t="shared" si="7"/>
        <v>113442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2712675</v>
      </c>
      <c r="F270" s="173">
        <f>work!I270+work!J270</f>
        <v>2603997</v>
      </c>
      <c r="G270" s="118"/>
      <c r="H270" s="174" t="str">
        <f>work!L270</f>
        <v>20181107</v>
      </c>
      <c r="I270" s="117">
        <f t="shared" si="6"/>
        <v>2712675</v>
      </c>
      <c r="J270" s="117">
        <f t="shared" si="7"/>
        <v>2603997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82988</v>
      </c>
      <c r="F271" s="173">
        <f>work!I271+work!J271</f>
        <v>0</v>
      </c>
      <c r="G271" s="118"/>
      <c r="H271" s="174" t="str">
        <f>work!L271</f>
        <v>20181207</v>
      </c>
      <c r="I271" s="117">
        <f t="shared" si="6"/>
        <v>82988</v>
      </c>
      <c r="J271" s="117">
        <f t="shared" si="7"/>
        <v>0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849588</v>
      </c>
      <c r="F272" s="173">
        <f>work!I272+work!J272</f>
        <v>2496584</v>
      </c>
      <c r="G272" s="118"/>
      <c r="H272" s="174" t="str">
        <f>work!L272</f>
        <v>20181107</v>
      </c>
      <c r="I272" s="117">
        <f t="shared" si="6"/>
        <v>849588</v>
      </c>
      <c r="J272" s="117">
        <f t="shared" si="7"/>
        <v>2496584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27219</v>
      </c>
      <c r="F273" s="173">
        <f>work!I273+work!J273</f>
        <v>0</v>
      </c>
      <c r="G273" s="118"/>
      <c r="H273" s="174" t="str">
        <f>work!L273</f>
        <v>20181207</v>
      </c>
      <c r="I273" s="117">
        <f t="shared" si="6"/>
        <v>27219</v>
      </c>
      <c r="J273" s="117">
        <f t="shared" si="7"/>
        <v>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258850</v>
      </c>
      <c r="F274" s="173">
        <f>work!I274+work!J274</f>
        <v>569764</v>
      </c>
      <c r="G274" s="118"/>
      <c r="H274" s="174" t="str">
        <f>work!L274</f>
        <v>20181107</v>
      </c>
      <c r="I274" s="117">
        <f t="shared" si="6"/>
        <v>258850</v>
      </c>
      <c r="J274" s="117">
        <f t="shared" si="7"/>
        <v>569764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88777</v>
      </c>
      <c r="F275" s="173">
        <f>work!I275+work!J275</f>
        <v>500</v>
      </c>
      <c r="G275" s="118"/>
      <c r="H275" s="174" t="str">
        <f>work!L275</f>
        <v>20181107</v>
      </c>
      <c r="I275" s="117">
        <f t="shared" si="6"/>
        <v>88777</v>
      </c>
      <c r="J275" s="117">
        <f t="shared" si="7"/>
        <v>500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170449</v>
      </c>
      <c r="F276" s="173">
        <f>work!I276+work!J276</f>
        <v>719210</v>
      </c>
      <c r="G276" s="118"/>
      <c r="H276" s="174" t="str">
        <f>work!L276</f>
        <v>20181207</v>
      </c>
      <c r="I276" s="117">
        <f t="shared" si="6"/>
        <v>170449</v>
      </c>
      <c r="J276" s="117">
        <f t="shared" si="7"/>
        <v>719210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2065427</v>
      </c>
      <c r="F277" s="173">
        <f>work!I277+work!J277</f>
        <v>4081306</v>
      </c>
      <c r="G277" s="118"/>
      <c r="H277" s="174" t="str">
        <f>work!L277</f>
        <v>20181107</v>
      </c>
      <c r="I277" s="117">
        <f t="shared" si="6"/>
        <v>2065427</v>
      </c>
      <c r="J277" s="117">
        <f t="shared" si="7"/>
        <v>4081306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3591</v>
      </c>
      <c r="F278" s="173">
        <f>work!I278+work!J278</f>
        <v>0</v>
      </c>
      <c r="G278" s="118"/>
      <c r="H278" s="174" t="str">
        <f>work!L278</f>
        <v>20181107</v>
      </c>
      <c r="I278" s="117">
        <f t="shared" si="6"/>
        <v>3591</v>
      </c>
      <c r="J278" s="117">
        <f t="shared" si="7"/>
        <v>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164450</v>
      </c>
      <c r="F279" s="173">
        <f>work!I279+work!J279</f>
        <v>162501</v>
      </c>
      <c r="G279" s="118"/>
      <c r="H279" s="174" t="str">
        <f>work!L279</f>
        <v>20181107</v>
      </c>
      <c r="I279" s="117">
        <f t="shared" si="6"/>
        <v>164450</v>
      </c>
      <c r="J279" s="117">
        <f t="shared" si="7"/>
        <v>162501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158048</v>
      </c>
      <c r="F280" s="173">
        <f>work!I280+work!J280</f>
        <v>122830</v>
      </c>
      <c r="G280" s="118"/>
      <c r="H280" s="174" t="str">
        <f>work!L280</f>
        <v>20181107</v>
      </c>
      <c r="I280" s="117">
        <f t="shared" si="6"/>
        <v>158048</v>
      </c>
      <c r="J280" s="117">
        <f t="shared" si="7"/>
        <v>122830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3695726</v>
      </c>
      <c r="F281" s="173">
        <f>work!I281+work!J281</f>
        <v>1614909</v>
      </c>
      <c r="G281" s="118"/>
      <c r="H281" s="174" t="str">
        <f>work!L281</f>
        <v>20181107</v>
      </c>
      <c r="I281" s="117">
        <f t="shared" si="6"/>
        <v>3695726</v>
      </c>
      <c r="J281" s="117">
        <f t="shared" si="7"/>
        <v>1614909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19116437</v>
      </c>
      <c r="F282" s="173">
        <f>work!I282+work!J282</f>
        <v>17483969</v>
      </c>
      <c r="G282" s="118"/>
      <c r="H282" s="174" t="str">
        <f>work!L282</f>
        <v>20181107</v>
      </c>
      <c r="I282" s="117">
        <f t="shared" si="6"/>
        <v>19116437</v>
      </c>
      <c r="J282" s="117">
        <f t="shared" si="7"/>
        <v>17483969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590747</v>
      </c>
      <c r="F283" s="173">
        <f>work!I283+work!J283</f>
        <v>2690150</v>
      </c>
      <c r="G283" s="118"/>
      <c r="H283" s="174" t="str">
        <f>work!L283</f>
        <v>20181207</v>
      </c>
      <c r="I283" s="117">
        <f t="shared" si="6"/>
        <v>590747</v>
      </c>
      <c r="J283" s="117">
        <f t="shared" si="7"/>
        <v>2690150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>
        <f>work!G284+work!H284</f>
        <v>15257428</v>
      </c>
      <c r="F284" s="173">
        <f>work!I284+work!J284</f>
        <v>5763282</v>
      </c>
      <c r="G284" s="118"/>
      <c r="H284" s="174" t="str">
        <f>work!L284</f>
        <v>20181207</v>
      </c>
      <c r="I284" s="117">
        <f t="shared" si="6"/>
        <v>15257428</v>
      </c>
      <c r="J284" s="117">
        <f t="shared" si="7"/>
        <v>5763282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891928</v>
      </c>
      <c r="F285" s="173">
        <f>work!I285+work!J285</f>
        <v>4248531</v>
      </c>
      <c r="G285" s="118"/>
      <c r="H285" s="174" t="str">
        <f>work!L285</f>
        <v>20181107</v>
      </c>
      <c r="I285" s="117">
        <f t="shared" si="6"/>
        <v>891928</v>
      </c>
      <c r="J285" s="117">
        <f t="shared" si="7"/>
        <v>4248531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 t="e">
        <f>work!G286+work!H286</f>
        <v>#VALUE!</v>
      </c>
      <c r="F286" s="173" t="e">
        <f>work!I286+work!J286</f>
        <v>#VALUE!</v>
      </c>
      <c r="G286" s="118"/>
      <c r="H286" s="174" t="str">
        <f>work!L286</f>
        <v>No report</v>
      </c>
      <c r="I286" s="117" t="e">
        <f t="shared" si="6"/>
        <v>#VALUE!</v>
      </c>
      <c r="J286" s="117" t="e">
        <f t="shared" si="7"/>
        <v>#VALUE!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 t="e">
        <f>work!G287+work!H287</f>
        <v>#VALUE!</v>
      </c>
      <c r="F287" s="173" t="e">
        <f>work!I287+work!J287</f>
        <v>#VALUE!</v>
      </c>
      <c r="G287" s="118"/>
      <c r="H287" s="174" t="str">
        <f>work!L287</f>
        <v>No report</v>
      </c>
      <c r="I287" s="117" t="e">
        <f t="shared" si="6"/>
        <v>#VALUE!</v>
      </c>
      <c r="J287" s="117" t="e">
        <f t="shared" si="7"/>
        <v>#VALUE!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1320605</v>
      </c>
      <c r="F288" s="173">
        <f>work!I288+work!J288</f>
        <v>388430</v>
      </c>
      <c r="G288" s="118"/>
      <c r="H288" s="174" t="str">
        <f>work!L288</f>
        <v>20181107</v>
      </c>
      <c r="I288" s="117">
        <f aca="true" t="shared" si="8" ref="I288:I351">E288</f>
        <v>1320605</v>
      </c>
      <c r="J288" s="117">
        <f aca="true" t="shared" si="9" ref="J288:J351">F288</f>
        <v>388430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150748</v>
      </c>
      <c r="F289" s="173">
        <f>work!I289+work!J289</f>
        <v>329565</v>
      </c>
      <c r="G289" s="118"/>
      <c r="H289" s="174" t="str">
        <f>work!L289</f>
        <v>20181107</v>
      </c>
      <c r="I289" s="117">
        <f t="shared" si="8"/>
        <v>150748</v>
      </c>
      <c r="J289" s="117">
        <f t="shared" si="9"/>
        <v>329565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190750</v>
      </c>
      <c r="F290" s="173">
        <f>work!I290+work!J290</f>
        <v>132967</v>
      </c>
      <c r="G290" s="118"/>
      <c r="H290" s="174" t="str">
        <f>work!L290</f>
        <v>20181107</v>
      </c>
      <c r="I290" s="117">
        <f t="shared" si="8"/>
        <v>190750</v>
      </c>
      <c r="J290" s="117">
        <f t="shared" si="9"/>
        <v>132967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18550</v>
      </c>
      <c r="F291" s="173">
        <f>work!I291+work!J291</f>
        <v>4951</v>
      </c>
      <c r="G291" s="118"/>
      <c r="H291" s="174" t="str">
        <f>work!L291</f>
        <v>20181107</v>
      </c>
      <c r="I291" s="117">
        <f t="shared" si="8"/>
        <v>18550</v>
      </c>
      <c r="J291" s="117">
        <f t="shared" si="9"/>
        <v>4951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40699</v>
      </c>
      <c r="F292" s="173">
        <f>work!I292+work!J292</f>
        <v>1800</v>
      </c>
      <c r="G292" s="118"/>
      <c r="H292" s="174" t="str">
        <f>work!L292</f>
        <v>20181107</v>
      </c>
      <c r="I292" s="117">
        <f t="shared" si="8"/>
        <v>40699</v>
      </c>
      <c r="J292" s="117">
        <f t="shared" si="9"/>
        <v>1800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207439</v>
      </c>
      <c r="F293" s="173">
        <f>work!I293+work!J293</f>
        <v>105150</v>
      </c>
      <c r="G293" s="118"/>
      <c r="H293" s="174" t="str">
        <f>work!L293</f>
        <v>20181107</v>
      </c>
      <c r="I293" s="117">
        <f t="shared" si="8"/>
        <v>207439</v>
      </c>
      <c r="J293" s="117">
        <f t="shared" si="9"/>
        <v>105150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494910</v>
      </c>
      <c r="F294" s="173">
        <f>work!I294+work!J294</f>
        <v>585535</v>
      </c>
      <c r="G294" s="118"/>
      <c r="H294" s="174" t="str">
        <f>work!L294</f>
        <v>20181107</v>
      </c>
      <c r="I294" s="117">
        <f t="shared" si="8"/>
        <v>494910</v>
      </c>
      <c r="J294" s="117">
        <f t="shared" si="9"/>
        <v>585535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196019</v>
      </c>
      <c r="F295" s="173">
        <f>work!I295+work!J295</f>
        <v>102700</v>
      </c>
      <c r="G295" s="118"/>
      <c r="H295" s="174" t="str">
        <f>work!L295</f>
        <v>20181207</v>
      </c>
      <c r="I295" s="117">
        <f t="shared" si="8"/>
        <v>196019</v>
      </c>
      <c r="J295" s="117">
        <f t="shared" si="9"/>
        <v>102700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261838</v>
      </c>
      <c r="F296" s="173">
        <f>work!I296+work!J296</f>
        <v>447650</v>
      </c>
      <c r="G296" s="118"/>
      <c r="H296" s="174" t="str">
        <f>work!L296</f>
        <v>20181107</v>
      </c>
      <c r="I296" s="117">
        <f t="shared" si="8"/>
        <v>261838</v>
      </c>
      <c r="J296" s="117">
        <f t="shared" si="9"/>
        <v>447650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125034</v>
      </c>
      <c r="F297" s="173">
        <f>work!I297+work!J297</f>
        <v>38750</v>
      </c>
      <c r="G297" s="118"/>
      <c r="H297" s="174" t="str">
        <f>work!L297</f>
        <v>20181107</v>
      </c>
      <c r="I297" s="117">
        <f t="shared" si="8"/>
        <v>125034</v>
      </c>
      <c r="J297" s="117">
        <f t="shared" si="9"/>
        <v>38750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642608</v>
      </c>
      <c r="F298" s="173">
        <f>work!I298+work!J298</f>
        <v>103000</v>
      </c>
      <c r="G298" s="118"/>
      <c r="H298" s="174" t="str">
        <f>work!L298</f>
        <v>20181207</v>
      </c>
      <c r="I298" s="117">
        <f t="shared" si="8"/>
        <v>642608</v>
      </c>
      <c r="J298" s="117">
        <f t="shared" si="9"/>
        <v>103000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9839</v>
      </c>
      <c r="F299" s="173">
        <f>work!I299+work!J299</f>
        <v>10575</v>
      </c>
      <c r="G299" s="118"/>
      <c r="H299" s="174" t="str">
        <f>work!L299</f>
        <v>20181107</v>
      </c>
      <c r="I299" s="117">
        <f t="shared" si="8"/>
        <v>9839</v>
      </c>
      <c r="J299" s="117">
        <f t="shared" si="9"/>
        <v>10575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112280</v>
      </c>
      <c r="F300" s="173">
        <f>work!I300+work!J300</f>
        <v>27581</v>
      </c>
      <c r="G300" s="118"/>
      <c r="H300" s="174" t="str">
        <f>work!L300</f>
        <v>20181107</v>
      </c>
      <c r="I300" s="117">
        <f t="shared" si="8"/>
        <v>112280</v>
      </c>
      <c r="J300" s="117">
        <f t="shared" si="9"/>
        <v>27581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7700</v>
      </c>
      <c r="F301" s="173">
        <f>work!I301+work!J301</f>
        <v>21299</v>
      </c>
      <c r="G301" s="118"/>
      <c r="H301" s="174" t="str">
        <f>work!L301</f>
        <v>20181107</v>
      </c>
      <c r="I301" s="117">
        <f t="shared" si="8"/>
        <v>7700</v>
      </c>
      <c r="J301" s="117">
        <f t="shared" si="9"/>
        <v>21299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150651</v>
      </c>
      <c r="F302" s="173">
        <f>work!I302+work!J302</f>
        <v>49807</v>
      </c>
      <c r="G302" s="118"/>
      <c r="H302" s="174" t="str">
        <f>work!L302</f>
        <v>20181207</v>
      </c>
      <c r="I302" s="117">
        <f t="shared" si="8"/>
        <v>150651</v>
      </c>
      <c r="J302" s="117">
        <f t="shared" si="9"/>
        <v>49807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421000</v>
      </c>
      <c r="F303" s="173">
        <f>work!I303+work!J303</f>
        <v>92515</v>
      </c>
      <c r="G303" s="118"/>
      <c r="H303" s="174" t="str">
        <f>work!L303</f>
        <v>20181207</v>
      </c>
      <c r="I303" s="117">
        <f t="shared" si="8"/>
        <v>421000</v>
      </c>
      <c r="J303" s="117">
        <f t="shared" si="9"/>
        <v>92515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>
        <f>work!G304+work!H304</f>
        <v>700</v>
      </c>
      <c r="F304" s="173">
        <f>work!I304+work!J304</f>
        <v>1710</v>
      </c>
      <c r="G304" s="118"/>
      <c r="H304" s="174" t="str">
        <f>work!L304</f>
        <v>20181009</v>
      </c>
      <c r="I304" s="117">
        <f t="shared" si="8"/>
        <v>700</v>
      </c>
      <c r="J304" s="117">
        <f t="shared" si="9"/>
        <v>1710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423428</v>
      </c>
      <c r="F305" s="173">
        <f>work!I305+work!J305</f>
        <v>25005</v>
      </c>
      <c r="G305" s="118"/>
      <c r="H305" s="174" t="str">
        <f>work!L305</f>
        <v>20181107</v>
      </c>
      <c r="I305" s="117">
        <f t="shared" si="8"/>
        <v>423428</v>
      </c>
      <c r="J305" s="117">
        <f t="shared" si="9"/>
        <v>25005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25550</v>
      </c>
      <c r="F306" s="173">
        <f>work!I306+work!J306</f>
        <v>135745</v>
      </c>
      <c r="G306" s="118"/>
      <c r="H306" s="174" t="str">
        <f>work!L306</f>
        <v>20181107</v>
      </c>
      <c r="I306" s="117">
        <f t="shared" si="8"/>
        <v>25550</v>
      </c>
      <c r="J306" s="117">
        <f t="shared" si="9"/>
        <v>135745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223064</v>
      </c>
      <c r="F307" s="173">
        <f>work!I307+work!J307</f>
        <v>148407</v>
      </c>
      <c r="G307" s="118"/>
      <c r="H307" s="174" t="str">
        <f>work!L307</f>
        <v>20181107</v>
      </c>
      <c r="I307" s="117">
        <f t="shared" si="8"/>
        <v>223064</v>
      </c>
      <c r="J307" s="117">
        <f t="shared" si="9"/>
        <v>148407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42600</v>
      </c>
      <c r="F308" s="173">
        <f>work!I308+work!J308</f>
        <v>29055</v>
      </c>
      <c r="G308" s="118"/>
      <c r="H308" s="174" t="str">
        <f>work!L308</f>
        <v>20181107</v>
      </c>
      <c r="I308" s="117">
        <f t="shared" si="8"/>
        <v>42600</v>
      </c>
      <c r="J308" s="117">
        <f t="shared" si="9"/>
        <v>29055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2851227</v>
      </c>
      <c r="F309" s="173">
        <f>work!I309+work!J309</f>
        <v>4342372</v>
      </c>
      <c r="G309" s="118"/>
      <c r="H309" s="174" t="str">
        <f>work!L309</f>
        <v>20181107</v>
      </c>
      <c r="I309" s="117">
        <f t="shared" si="8"/>
        <v>2851227</v>
      </c>
      <c r="J309" s="117">
        <f t="shared" si="9"/>
        <v>4342372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895658</v>
      </c>
      <c r="F310" s="173">
        <f>work!I310+work!J310</f>
        <v>1430026</v>
      </c>
      <c r="G310" s="118"/>
      <c r="H310" s="174" t="str">
        <f>work!L310</f>
        <v>20181207</v>
      </c>
      <c r="I310" s="117">
        <f t="shared" si="8"/>
        <v>895658</v>
      </c>
      <c r="J310" s="117">
        <f t="shared" si="9"/>
        <v>1430026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 t="e">
        <f>work!G311+work!H311</f>
        <v>#VALUE!</v>
      </c>
      <c r="F311" s="173" t="e">
        <f>work!I311+work!J311</f>
        <v>#VALUE!</v>
      </c>
      <c r="G311" s="118"/>
      <c r="H311" s="174" t="str">
        <f>work!L311</f>
        <v>No report</v>
      </c>
      <c r="I311" s="117" t="e">
        <f t="shared" si="8"/>
        <v>#VALUE!</v>
      </c>
      <c r="J311" s="117" t="e">
        <f t="shared" si="9"/>
        <v>#VALUE!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853741</v>
      </c>
      <c r="F312" s="173">
        <f>work!I312+work!J312</f>
        <v>48300</v>
      </c>
      <c r="G312" s="118"/>
      <c r="H312" s="174" t="str">
        <f>work!L312</f>
        <v>20181107</v>
      </c>
      <c r="I312" s="117">
        <f t="shared" si="8"/>
        <v>853741</v>
      </c>
      <c r="J312" s="117">
        <f t="shared" si="9"/>
        <v>48300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28525</v>
      </c>
      <c r="F313" s="173">
        <f>work!I313+work!J313</f>
        <v>24215904</v>
      </c>
      <c r="G313" s="118"/>
      <c r="H313" s="174" t="str">
        <f>work!L313</f>
        <v>20181207</v>
      </c>
      <c r="I313" s="117">
        <f t="shared" si="8"/>
        <v>28525</v>
      </c>
      <c r="J313" s="117">
        <f t="shared" si="9"/>
        <v>24215904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318938</v>
      </c>
      <c r="F314" s="173">
        <f>work!I314+work!J314</f>
        <v>111641</v>
      </c>
      <c r="G314" s="118"/>
      <c r="H314" s="174" t="str">
        <f>work!L314</f>
        <v>20181207</v>
      </c>
      <c r="I314" s="117">
        <f t="shared" si="8"/>
        <v>318938</v>
      </c>
      <c r="J314" s="117">
        <f t="shared" si="9"/>
        <v>111641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432714</v>
      </c>
      <c r="F315" s="173">
        <f>work!I315+work!J315</f>
        <v>720317</v>
      </c>
      <c r="G315" s="118"/>
      <c r="H315" s="174" t="str">
        <f>work!L315</f>
        <v>20181107</v>
      </c>
      <c r="I315" s="117">
        <f t="shared" si="8"/>
        <v>432714</v>
      </c>
      <c r="J315" s="117">
        <f t="shared" si="9"/>
        <v>720317</v>
      </c>
    </row>
    <row r="316" spans="1:10" ht="15">
      <c r="A316" s="171">
        <v>286</v>
      </c>
      <c r="B316" s="172" t="s">
        <v>1123</v>
      </c>
      <c r="C316" s="116" t="s">
        <v>1111</v>
      </c>
      <c r="D316" s="116" t="s">
        <v>1124</v>
      </c>
      <c r="E316" s="173">
        <f>work!G316+work!H316</f>
        <v>1397623</v>
      </c>
      <c r="F316" s="173">
        <f>work!I316+work!J316</f>
        <v>4956680</v>
      </c>
      <c r="G316" s="118"/>
      <c r="H316" s="174" t="str">
        <f>work!L316</f>
        <v>20181107</v>
      </c>
      <c r="I316" s="117">
        <f t="shared" si="8"/>
        <v>1397623</v>
      </c>
      <c r="J316" s="117">
        <f t="shared" si="9"/>
        <v>4956680</v>
      </c>
    </row>
    <row r="317" spans="1:10" ht="15">
      <c r="A317" s="171">
        <v>287</v>
      </c>
      <c r="B317" s="172" t="s">
        <v>1126</v>
      </c>
      <c r="C317" s="116" t="s">
        <v>1111</v>
      </c>
      <c r="D317" s="116" t="s">
        <v>291</v>
      </c>
      <c r="E317" s="173">
        <f>work!G317+work!H317</f>
        <v>2805603</v>
      </c>
      <c r="F317" s="173">
        <f>work!I317+work!J317</f>
        <v>3275551</v>
      </c>
      <c r="G317" s="118"/>
      <c r="H317" s="174" t="str">
        <f>work!L317</f>
        <v>20181207</v>
      </c>
      <c r="I317" s="117">
        <f t="shared" si="8"/>
        <v>2805603</v>
      </c>
      <c r="J317" s="117">
        <f t="shared" si="9"/>
        <v>3275551</v>
      </c>
    </row>
    <row r="318" spans="1:10" ht="15">
      <c r="A318" s="171">
        <v>288</v>
      </c>
      <c r="B318" s="172" t="s">
        <v>1128</v>
      </c>
      <c r="C318" s="116" t="s">
        <v>1111</v>
      </c>
      <c r="D318" s="116" t="s">
        <v>1129</v>
      </c>
      <c r="E318" s="173">
        <f>work!G318+work!H318</f>
        <v>80561</v>
      </c>
      <c r="F318" s="173">
        <f>work!I318+work!J318</f>
        <v>230084</v>
      </c>
      <c r="G318" s="118"/>
      <c r="H318" s="174" t="str">
        <f>work!L318</f>
        <v>20181107</v>
      </c>
      <c r="I318" s="117">
        <f t="shared" si="8"/>
        <v>80561</v>
      </c>
      <c r="J318" s="117">
        <f t="shared" si="9"/>
        <v>230084</v>
      </c>
    </row>
    <row r="319" spans="1:10" ht="15">
      <c r="A319" s="171">
        <v>289</v>
      </c>
      <c r="B319" s="172" t="s">
        <v>1131</v>
      </c>
      <c r="C319" s="116" t="s">
        <v>1111</v>
      </c>
      <c r="D319" s="116" t="s">
        <v>1132</v>
      </c>
      <c r="E319" s="173">
        <f>work!G319+work!H319</f>
        <v>108704</v>
      </c>
      <c r="F319" s="173">
        <f>work!I319+work!J319</f>
        <v>0</v>
      </c>
      <c r="G319" s="118"/>
      <c r="H319" s="174" t="str">
        <f>work!L319</f>
        <v>20181207</v>
      </c>
      <c r="I319" s="117">
        <f t="shared" si="8"/>
        <v>108704</v>
      </c>
      <c r="J319" s="117">
        <f t="shared" si="9"/>
        <v>0</v>
      </c>
    </row>
    <row r="320" spans="1:10" ht="15">
      <c r="A320" s="171">
        <v>290</v>
      </c>
      <c r="B320" s="172" t="s">
        <v>1134</v>
      </c>
      <c r="C320" s="116" t="s">
        <v>1111</v>
      </c>
      <c r="D320" s="116" t="s">
        <v>838</v>
      </c>
      <c r="E320" s="173">
        <f>work!G320+work!H320</f>
        <v>1526752</v>
      </c>
      <c r="F320" s="173">
        <f>work!I320+work!J320</f>
        <v>9829158</v>
      </c>
      <c r="G320" s="118"/>
      <c r="H320" s="174" t="str">
        <f>work!L320</f>
        <v>20181207</v>
      </c>
      <c r="I320" s="117">
        <f t="shared" si="8"/>
        <v>1526752</v>
      </c>
      <c r="J320" s="117">
        <f t="shared" si="9"/>
        <v>9829158</v>
      </c>
    </row>
    <row r="321" spans="1:10" ht="15">
      <c r="A321" s="171">
        <v>291</v>
      </c>
      <c r="B321" s="172" t="s">
        <v>1136</v>
      </c>
      <c r="C321" s="116" t="s">
        <v>1111</v>
      </c>
      <c r="D321" s="116" t="s">
        <v>841</v>
      </c>
      <c r="E321" s="173">
        <f>work!G321+work!H321</f>
        <v>2337707</v>
      </c>
      <c r="F321" s="173">
        <f>work!I321+work!J321</f>
        <v>6060630</v>
      </c>
      <c r="G321" s="118"/>
      <c r="H321" s="174" t="str">
        <f>work!L321</f>
        <v>20181107</v>
      </c>
      <c r="I321" s="117">
        <f t="shared" si="8"/>
        <v>2337707</v>
      </c>
      <c r="J321" s="117">
        <f t="shared" si="9"/>
        <v>6060630</v>
      </c>
    </row>
    <row r="322" spans="1:10" ht="15">
      <c r="A322" s="171">
        <v>292</v>
      </c>
      <c r="B322" s="172" t="s">
        <v>1138</v>
      </c>
      <c r="C322" s="116" t="s">
        <v>1111</v>
      </c>
      <c r="D322" s="116" t="s">
        <v>1139</v>
      </c>
      <c r="E322" s="173">
        <f>work!G322+work!H322</f>
        <v>332146</v>
      </c>
      <c r="F322" s="173">
        <f>work!I322+work!J322</f>
        <v>658278</v>
      </c>
      <c r="G322" s="118"/>
      <c r="H322" s="174" t="str">
        <f>work!L322</f>
        <v>20181107</v>
      </c>
      <c r="I322" s="117">
        <f t="shared" si="8"/>
        <v>332146</v>
      </c>
      <c r="J322" s="117">
        <f t="shared" si="9"/>
        <v>658278</v>
      </c>
    </row>
    <row r="323" spans="1:10" ht="15">
      <c r="A323" s="171">
        <v>293</v>
      </c>
      <c r="B323" s="172" t="s">
        <v>1141</v>
      </c>
      <c r="C323" s="116" t="s">
        <v>1111</v>
      </c>
      <c r="D323" s="116" t="s">
        <v>1142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1144</v>
      </c>
      <c r="C324" s="116" t="s">
        <v>1111</v>
      </c>
      <c r="D324" s="116" t="s">
        <v>1145</v>
      </c>
      <c r="E324" s="173">
        <f>work!G324+work!H324</f>
        <v>12651702</v>
      </c>
      <c r="F324" s="173">
        <f>work!I324+work!J324</f>
        <v>5593702</v>
      </c>
      <c r="G324" s="118"/>
      <c r="H324" s="174" t="str">
        <f>work!L324</f>
        <v>20181107</v>
      </c>
      <c r="I324" s="117">
        <f t="shared" si="8"/>
        <v>12651702</v>
      </c>
      <c r="J324" s="117">
        <f t="shared" si="9"/>
        <v>5593702</v>
      </c>
    </row>
    <row r="325" spans="1:10" ht="15">
      <c r="A325" s="171">
        <v>295</v>
      </c>
      <c r="B325" s="172" t="s">
        <v>1147</v>
      </c>
      <c r="C325" s="116" t="s">
        <v>1111</v>
      </c>
      <c r="D325" s="116" t="s">
        <v>1148</v>
      </c>
      <c r="E325" s="173">
        <f>work!G325+work!H325</f>
        <v>722811</v>
      </c>
      <c r="F325" s="173">
        <f>work!I325+work!J325</f>
        <v>5460561</v>
      </c>
      <c r="G325" s="118"/>
      <c r="H325" s="174" t="str">
        <f>work!L325</f>
        <v>20181107</v>
      </c>
      <c r="I325" s="117">
        <f t="shared" si="8"/>
        <v>722811</v>
      </c>
      <c r="J325" s="117">
        <f t="shared" si="9"/>
        <v>5460561</v>
      </c>
    </row>
    <row r="326" spans="1:10" ht="15">
      <c r="A326" s="171">
        <v>296</v>
      </c>
      <c r="B326" s="172" t="s">
        <v>1150</v>
      </c>
      <c r="C326" s="116" t="s">
        <v>1111</v>
      </c>
      <c r="D326" s="116" t="s">
        <v>1117</v>
      </c>
      <c r="E326" s="173">
        <f>work!G326+work!H326</f>
        <v>1213780</v>
      </c>
      <c r="F326" s="173">
        <f>work!I326+work!J326</f>
        <v>229150</v>
      </c>
      <c r="G326" s="118"/>
      <c r="H326" s="174" t="str">
        <f>work!L326</f>
        <v>20181107</v>
      </c>
      <c r="I326" s="117">
        <f t="shared" si="8"/>
        <v>1213780</v>
      </c>
      <c r="J326" s="117">
        <f t="shared" si="9"/>
        <v>229150</v>
      </c>
    </row>
    <row r="327" spans="1:10" ht="15">
      <c r="A327" s="171">
        <v>297</v>
      </c>
      <c r="B327" s="172" t="s">
        <v>1152</v>
      </c>
      <c r="C327" s="116" t="s">
        <v>1111</v>
      </c>
      <c r="D327" s="116" t="s">
        <v>1153</v>
      </c>
      <c r="E327" s="173" t="e">
        <f>work!G327+work!H327</f>
        <v>#VALUE!</v>
      </c>
      <c r="F327" s="173" t="e">
        <f>work!I327+work!J327</f>
        <v>#VALUE!</v>
      </c>
      <c r="G327" s="118"/>
      <c r="H327" s="174" t="str">
        <f>work!L327</f>
        <v>No report</v>
      </c>
      <c r="I327" s="117" t="e">
        <f t="shared" si="8"/>
        <v>#VALUE!</v>
      </c>
      <c r="J327" s="117" t="e">
        <f t="shared" si="9"/>
        <v>#VALUE!</v>
      </c>
    </row>
    <row r="328" spans="1:10" ht="15">
      <c r="A328" s="171">
        <v>298</v>
      </c>
      <c r="B328" s="172" t="s">
        <v>1156</v>
      </c>
      <c r="C328" s="116" t="s">
        <v>1154</v>
      </c>
      <c r="D328" s="116" t="s">
        <v>1157</v>
      </c>
      <c r="E328" s="173">
        <f>work!G328+work!H328</f>
        <v>462419</v>
      </c>
      <c r="F328" s="173">
        <f>work!I328+work!J328</f>
        <v>928640</v>
      </c>
      <c r="G328" s="118"/>
      <c r="H328" s="174" t="str">
        <f>work!L328</f>
        <v>20181107</v>
      </c>
      <c r="I328" s="117">
        <f t="shared" si="8"/>
        <v>462419</v>
      </c>
      <c r="J328" s="117">
        <f t="shared" si="9"/>
        <v>928640</v>
      </c>
    </row>
    <row r="329" spans="1:10" ht="15">
      <c r="A329" s="171">
        <v>299</v>
      </c>
      <c r="B329" s="172" t="s">
        <v>1159</v>
      </c>
      <c r="C329" s="116" t="s">
        <v>1154</v>
      </c>
      <c r="D329" s="116" t="s">
        <v>1160</v>
      </c>
      <c r="E329" s="173">
        <f>work!G329+work!H329</f>
        <v>10696097</v>
      </c>
      <c r="F329" s="173">
        <f>work!I329+work!J329</f>
        <v>1691609</v>
      </c>
      <c r="G329" s="118"/>
      <c r="H329" s="174" t="str">
        <f>work!L329</f>
        <v>20181207</v>
      </c>
      <c r="I329" s="117">
        <f t="shared" si="8"/>
        <v>10696097</v>
      </c>
      <c r="J329" s="117">
        <f t="shared" si="9"/>
        <v>1691609</v>
      </c>
    </row>
    <row r="330" spans="1:10" ht="15">
      <c r="A330" s="171">
        <v>300</v>
      </c>
      <c r="B330" s="172" t="s">
        <v>1162</v>
      </c>
      <c r="C330" s="116" t="s">
        <v>1154</v>
      </c>
      <c r="D330" s="116" t="s">
        <v>1163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1165</v>
      </c>
      <c r="C331" s="116" t="s">
        <v>1154</v>
      </c>
      <c r="D331" s="116" t="s">
        <v>1166</v>
      </c>
      <c r="E331" s="173">
        <f>work!G331+work!H331</f>
        <v>1882946</v>
      </c>
      <c r="F331" s="173">
        <f>work!I331+work!J331</f>
        <v>2101672</v>
      </c>
      <c r="G331" s="118"/>
      <c r="H331" s="174" t="str">
        <f>work!L331</f>
        <v>20181107</v>
      </c>
      <c r="I331" s="117">
        <f t="shared" si="8"/>
        <v>1882946</v>
      </c>
      <c r="J331" s="117">
        <f t="shared" si="9"/>
        <v>2101672</v>
      </c>
    </row>
    <row r="332" spans="1:10" ht="15">
      <c r="A332" s="171">
        <v>302</v>
      </c>
      <c r="B332" s="172" t="s">
        <v>1168</v>
      </c>
      <c r="C332" s="116" t="s">
        <v>1154</v>
      </c>
      <c r="D332" s="116" t="s">
        <v>1169</v>
      </c>
      <c r="E332" s="173">
        <f>work!G332+work!H332</f>
        <v>15033503</v>
      </c>
      <c r="F332" s="173">
        <f>work!I332+work!J332</f>
        <v>4687860</v>
      </c>
      <c r="G332" s="118"/>
      <c r="H332" s="174" t="str">
        <f>work!L332</f>
        <v>20181207</v>
      </c>
      <c r="I332" s="117">
        <f t="shared" si="8"/>
        <v>15033503</v>
      </c>
      <c r="J332" s="117">
        <f t="shared" si="9"/>
        <v>4687860</v>
      </c>
    </row>
    <row r="333" spans="1:10" ht="15">
      <c r="A333" s="171">
        <v>303</v>
      </c>
      <c r="B333" s="172" t="s">
        <v>1171</v>
      </c>
      <c r="C333" s="116" t="s">
        <v>1154</v>
      </c>
      <c r="D333" s="116" t="s">
        <v>1172</v>
      </c>
      <c r="E333" s="173">
        <f>work!G333+work!H333</f>
        <v>14579</v>
      </c>
      <c r="F333" s="173">
        <f>work!I333+work!J333</f>
        <v>2050</v>
      </c>
      <c r="G333" s="118"/>
      <c r="H333" s="174" t="str">
        <f>work!L333</f>
        <v>20181207</v>
      </c>
      <c r="I333" s="117">
        <f t="shared" si="8"/>
        <v>14579</v>
      </c>
      <c r="J333" s="117">
        <f t="shared" si="9"/>
        <v>2050</v>
      </c>
    </row>
    <row r="334" spans="1:10" ht="15">
      <c r="A334" s="171">
        <v>304</v>
      </c>
      <c r="B334" s="172" t="s">
        <v>1174</v>
      </c>
      <c r="C334" s="116" t="s">
        <v>1154</v>
      </c>
      <c r="D334" s="116" t="s">
        <v>1175</v>
      </c>
      <c r="E334" s="173">
        <f>work!G334+work!H334</f>
        <v>720947</v>
      </c>
      <c r="F334" s="173">
        <f>work!I334+work!J334</f>
        <v>8894</v>
      </c>
      <c r="G334" s="118"/>
      <c r="H334" s="174" t="str">
        <f>work!L334</f>
        <v>20181107</v>
      </c>
      <c r="I334" s="117">
        <f t="shared" si="8"/>
        <v>720947</v>
      </c>
      <c r="J334" s="117">
        <f t="shared" si="9"/>
        <v>8894</v>
      </c>
    </row>
    <row r="335" spans="1:10" ht="15">
      <c r="A335" s="171">
        <v>305</v>
      </c>
      <c r="B335" s="172" t="s">
        <v>1177</v>
      </c>
      <c r="C335" s="116" t="s">
        <v>1154</v>
      </c>
      <c r="D335" s="116" t="s">
        <v>1178</v>
      </c>
      <c r="E335" s="173">
        <f>work!G335+work!H335</f>
        <v>125008</v>
      </c>
      <c r="F335" s="173">
        <f>work!I335+work!J335</f>
        <v>183500</v>
      </c>
      <c r="G335" s="118"/>
      <c r="H335" s="174" t="str">
        <f>work!L335</f>
        <v>20181207</v>
      </c>
      <c r="I335" s="117">
        <f t="shared" si="8"/>
        <v>125008</v>
      </c>
      <c r="J335" s="117">
        <f t="shared" si="9"/>
        <v>183500</v>
      </c>
    </row>
    <row r="336" spans="1:10" ht="15">
      <c r="A336" s="171">
        <v>306</v>
      </c>
      <c r="B336" s="172" t="s">
        <v>1180</v>
      </c>
      <c r="C336" s="116" t="s">
        <v>1154</v>
      </c>
      <c r="D336" s="116" t="s">
        <v>1181</v>
      </c>
      <c r="E336" s="173">
        <f>work!G336+work!H336</f>
        <v>1978727</v>
      </c>
      <c r="F336" s="173">
        <f>work!I336+work!J336</f>
        <v>391355</v>
      </c>
      <c r="G336" s="118"/>
      <c r="H336" s="174" t="str">
        <f>work!L336</f>
        <v>20181107</v>
      </c>
      <c r="I336" s="117">
        <f t="shared" si="8"/>
        <v>1978727</v>
      </c>
      <c r="J336" s="117">
        <f t="shared" si="9"/>
        <v>391355</v>
      </c>
    </row>
    <row r="337" spans="1:10" ht="15">
      <c r="A337" s="171">
        <v>307</v>
      </c>
      <c r="B337" s="172" t="s">
        <v>1183</v>
      </c>
      <c r="C337" s="116" t="s">
        <v>1154</v>
      </c>
      <c r="D337" s="116" t="s">
        <v>1184</v>
      </c>
      <c r="E337" s="173">
        <f>work!G337+work!H337</f>
        <v>880685</v>
      </c>
      <c r="F337" s="173">
        <f>work!I337+work!J337</f>
        <v>527271</v>
      </c>
      <c r="G337" s="118"/>
      <c r="H337" s="174" t="str">
        <f>work!L337</f>
        <v>20181107</v>
      </c>
      <c r="I337" s="117">
        <f t="shared" si="8"/>
        <v>880685</v>
      </c>
      <c r="J337" s="117">
        <f t="shared" si="9"/>
        <v>527271</v>
      </c>
    </row>
    <row r="338" spans="1:10" ht="15">
      <c r="A338" s="171">
        <v>308</v>
      </c>
      <c r="B338" s="172" t="s">
        <v>1186</v>
      </c>
      <c r="C338" s="116" t="s">
        <v>1154</v>
      </c>
      <c r="D338" s="116" t="s">
        <v>1187</v>
      </c>
      <c r="E338" s="173">
        <f>work!G338+work!H338</f>
        <v>524444</v>
      </c>
      <c r="F338" s="173">
        <f>work!I338+work!J338</f>
        <v>174050</v>
      </c>
      <c r="G338" s="118"/>
      <c r="H338" s="174" t="str">
        <f>work!L338</f>
        <v>20181207</v>
      </c>
      <c r="I338" s="117">
        <f t="shared" si="8"/>
        <v>524444</v>
      </c>
      <c r="J338" s="117">
        <f t="shared" si="9"/>
        <v>174050</v>
      </c>
    </row>
    <row r="339" spans="1:10" ht="15">
      <c r="A339" s="171">
        <v>309</v>
      </c>
      <c r="B339" s="172" t="s">
        <v>1189</v>
      </c>
      <c r="C339" s="116" t="s">
        <v>1154</v>
      </c>
      <c r="D339" s="116" t="s">
        <v>1190</v>
      </c>
      <c r="E339" s="173">
        <f>work!G339+work!H339</f>
        <v>182968</v>
      </c>
      <c r="F339" s="173">
        <f>work!I339+work!J339</f>
        <v>42750</v>
      </c>
      <c r="G339" s="118"/>
      <c r="H339" s="174" t="str">
        <f>work!L339</f>
        <v>20181107</v>
      </c>
      <c r="I339" s="117">
        <f t="shared" si="8"/>
        <v>182968</v>
      </c>
      <c r="J339" s="117">
        <f t="shared" si="9"/>
        <v>42750</v>
      </c>
    </row>
    <row r="340" spans="1:10" ht="15">
      <c r="A340" s="171">
        <v>310</v>
      </c>
      <c r="B340" s="172" t="s">
        <v>1192</v>
      </c>
      <c r="C340" s="116" t="s">
        <v>1154</v>
      </c>
      <c r="D340" s="116" t="s">
        <v>957</v>
      </c>
      <c r="E340" s="173">
        <f>work!G340+work!H340</f>
        <v>8539367</v>
      </c>
      <c r="F340" s="173">
        <f>work!I340+work!J340</f>
        <v>7093021</v>
      </c>
      <c r="G340" s="118"/>
      <c r="H340" s="174" t="str">
        <f>work!L340</f>
        <v>20181207</v>
      </c>
      <c r="I340" s="117">
        <f t="shared" si="8"/>
        <v>8539367</v>
      </c>
      <c r="J340" s="117">
        <f t="shared" si="9"/>
        <v>7093021</v>
      </c>
    </row>
    <row r="341" spans="1:10" ht="15">
      <c r="A341" s="171">
        <v>311</v>
      </c>
      <c r="B341" s="172" t="s">
        <v>1194</v>
      </c>
      <c r="C341" s="116" t="s">
        <v>1154</v>
      </c>
      <c r="D341" s="116" t="s">
        <v>1686</v>
      </c>
      <c r="E341" s="173">
        <f>work!G341+work!H341</f>
        <v>605537</v>
      </c>
      <c r="F341" s="173">
        <f>work!I341+work!J341</f>
        <v>4087743</v>
      </c>
      <c r="G341" s="118"/>
      <c r="H341" s="174" t="str">
        <f>work!L341</f>
        <v>20181107</v>
      </c>
      <c r="I341" s="117">
        <f t="shared" si="8"/>
        <v>605537</v>
      </c>
      <c r="J341" s="117">
        <f t="shared" si="9"/>
        <v>4087743</v>
      </c>
    </row>
    <row r="342" spans="1:10" ht="15">
      <c r="A342" s="171">
        <v>312</v>
      </c>
      <c r="B342" s="172" t="s">
        <v>1196</v>
      </c>
      <c r="C342" s="116" t="s">
        <v>1154</v>
      </c>
      <c r="D342" s="116" t="s">
        <v>1197</v>
      </c>
      <c r="E342" s="173">
        <f>work!G342+work!H342</f>
        <v>1263182</v>
      </c>
      <c r="F342" s="173">
        <f>work!I342+work!J342</f>
        <v>19481744</v>
      </c>
      <c r="G342" s="118"/>
      <c r="H342" s="174" t="str">
        <f>work!L342</f>
        <v>20181107</v>
      </c>
      <c r="I342" s="117">
        <f t="shared" si="8"/>
        <v>1263182</v>
      </c>
      <c r="J342" s="117">
        <f t="shared" si="9"/>
        <v>19481744</v>
      </c>
    </row>
    <row r="343" spans="1:10" ht="15">
      <c r="A343" s="171">
        <v>313</v>
      </c>
      <c r="B343" s="172" t="s">
        <v>1199</v>
      </c>
      <c r="C343" s="116" t="s">
        <v>1154</v>
      </c>
      <c r="D343" s="116" t="s">
        <v>1200</v>
      </c>
      <c r="E343" s="173">
        <f>work!G343+work!H343</f>
        <v>1823628</v>
      </c>
      <c r="F343" s="173">
        <f>work!I343+work!J343</f>
        <v>606061</v>
      </c>
      <c r="G343" s="118"/>
      <c r="H343" s="174" t="str">
        <f>work!L343</f>
        <v>20181207</v>
      </c>
      <c r="I343" s="117">
        <f t="shared" si="8"/>
        <v>1823628</v>
      </c>
      <c r="J343" s="117">
        <f t="shared" si="9"/>
        <v>606061</v>
      </c>
    </row>
    <row r="344" spans="1:10" ht="15">
      <c r="A344" s="171">
        <v>314</v>
      </c>
      <c r="B344" s="172" t="s">
        <v>1202</v>
      </c>
      <c r="C344" s="116" t="s">
        <v>1154</v>
      </c>
      <c r="D344" s="116" t="s">
        <v>1203</v>
      </c>
      <c r="E344" s="173">
        <f>work!G344+work!H344</f>
        <v>1659364</v>
      </c>
      <c r="F344" s="173">
        <f>work!I344+work!J344</f>
        <v>4023121</v>
      </c>
      <c r="G344" s="118"/>
      <c r="H344" s="174" t="str">
        <f>work!L344</f>
        <v>20181207</v>
      </c>
      <c r="I344" s="117">
        <f t="shared" si="8"/>
        <v>1659364</v>
      </c>
      <c r="J344" s="117">
        <f t="shared" si="9"/>
        <v>4023121</v>
      </c>
    </row>
    <row r="345" spans="1:10" ht="15">
      <c r="A345" s="171">
        <v>315</v>
      </c>
      <c r="B345" s="172" t="s">
        <v>1205</v>
      </c>
      <c r="C345" s="116" t="s">
        <v>1154</v>
      </c>
      <c r="D345" s="116" t="s">
        <v>1206</v>
      </c>
      <c r="E345" s="173">
        <f>work!G345+work!H345</f>
        <v>890559</v>
      </c>
      <c r="F345" s="173">
        <f>work!I345+work!J345</f>
        <v>2587014</v>
      </c>
      <c r="G345" s="118"/>
      <c r="H345" s="174" t="str">
        <f>work!L345</f>
        <v>20181207</v>
      </c>
      <c r="I345" s="117">
        <f t="shared" si="8"/>
        <v>890559</v>
      </c>
      <c r="J345" s="117">
        <f t="shared" si="9"/>
        <v>2587014</v>
      </c>
    </row>
    <row r="346" spans="1:10" ht="15">
      <c r="A346" s="171">
        <v>316</v>
      </c>
      <c r="B346" s="172" t="s">
        <v>1208</v>
      </c>
      <c r="C346" s="116" t="s">
        <v>1154</v>
      </c>
      <c r="D346" s="116" t="s">
        <v>1209</v>
      </c>
      <c r="E346" s="173">
        <f>work!G346+work!H346</f>
        <v>94956</v>
      </c>
      <c r="F346" s="173">
        <f>work!I346+work!J346</f>
        <v>0</v>
      </c>
      <c r="G346" s="118"/>
      <c r="H346" s="174" t="str">
        <f>work!L346</f>
        <v>20181207</v>
      </c>
      <c r="I346" s="117">
        <f t="shared" si="8"/>
        <v>94956</v>
      </c>
      <c r="J346" s="117">
        <f t="shared" si="9"/>
        <v>0</v>
      </c>
    </row>
    <row r="347" spans="1:10" ht="15">
      <c r="A347" s="171">
        <v>317</v>
      </c>
      <c r="B347" s="172" t="s">
        <v>1211</v>
      </c>
      <c r="C347" s="116" t="s">
        <v>1154</v>
      </c>
      <c r="D347" s="116" t="s">
        <v>1212</v>
      </c>
      <c r="E347" s="173">
        <f>work!G347+work!H347</f>
        <v>225397</v>
      </c>
      <c r="F347" s="173">
        <f>work!I347+work!J347</f>
        <v>7650</v>
      </c>
      <c r="G347" s="118"/>
      <c r="H347" s="174" t="str">
        <f>work!L347</f>
        <v>20181107</v>
      </c>
      <c r="I347" s="117">
        <f t="shared" si="8"/>
        <v>225397</v>
      </c>
      <c r="J347" s="117">
        <f t="shared" si="9"/>
        <v>7650</v>
      </c>
    </row>
    <row r="348" spans="1:10" ht="15">
      <c r="A348" s="171">
        <v>318</v>
      </c>
      <c r="B348" s="172" t="s">
        <v>1214</v>
      </c>
      <c r="C348" s="116" t="s">
        <v>1154</v>
      </c>
      <c r="D348" s="116" t="s">
        <v>1215</v>
      </c>
      <c r="E348" s="173">
        <f>work!G348+work!H348</f>
        <v>2910280</v>
      </c>
      <c r="F348" s="173">
        <f>work!I348+work!J348</f>
        <v>37708089</v>
      </c>
      <c r="G348" s="118"/>
      <c r="H348" s="174" t="str">
        <f>work!L348</f>
        <v>20181107</v>
      </c>
      <c r="I348" s="117">
        <f t="shared" si="8"/>
        <v>2910280</v>
      </c>
      <c r="J348" s="117">
        <f t="shared" si="9"/>
        <v>37708089</v>
      </c>
    </row>
    <row r="349" spans="1:10" ht="15">
      <c r="A349" s="171">
        <v>319</v>
      </c>
      <c r="B349" s="172" t="s">
        <v>1217</v>
      </c>
      <c r="C349" s="116" t="s">
        <v>1154</v>
      </c>
      <c r="D349" s="116" t="s">
        <v>1218</v>
      </c>
      <c r="E349" s="173">
        <f>work!G349+work!H349</f>
        <v>1996616</v>
      </c>
      <c r="F349" s="173">
        <f>work!I349+work!J349</f>
        <v>1855108</v>
      </c>
      <c r="G349" s="118"/>
      <c r="H349" s="174" t="str">
        <f>work!L349</f>
        <v>20181207</v>
      </c>
      <c r="I349" s="117">
        <f t="shared" si="8"/>
        <v>1996616</v>
      </c>
      <c r="J349" s="117">
        <f t="shared" si="9"/>
        <v>1855108</v>
      </c>
    </row>
    <row r="350" spans="1:10" ht="15">
      <c r="A350" s="171">
        <v>320</v>
      </c>
      <c r="B350" s="172" t="s">
        <v>1220</v>
      </c>
      <c r="C350" s="116" t="s">
        <v>1154</v>
      </c>
      <c r="D350" s="116" t="s">
        <v>1221</v>
      </c>
      <c r="E350" s="173">
        <f>work!G350+work!H350</f>
        <v>299792</v>
      </c>
      <c r="F350" s="173">
        <f>work!I350+work!J350</f>
        <v>89600</v>
      </c>
      <c r="G350" s="118"/>
      <c r="H350" s="174" t="str">
        <f>work!L350</f>
        <v>20181107</v>
      </c>
      <c r="I350" s="117">
        <f t="shared" si="8"/>
        <v>299792</v>
      </c>
      <c r="J350" s="117">
        <f t="shared" si="9"/>
        <v>89600</v>
      </c>
    </row>
    <row r="351" spans="1:10" ht="15">
      <c r="A351" s="171">
        <v>321</v>
      </c>
      <c r="B351" s="172" t="s">
        <v>1223</v>
      </c>
      <c r="C351" s="116" t="s">
        <v>1154</v>
      </c>
      <c r="D351" s="116" t="s">
        <v>1224</v>
      </c>
      <c r="E351" s="173">
        <f>work!G351+work!H351</f>
        <v>98685</v>
      </c>
      <c r="F351" s="173">
        <f>work!I351+work!J351</f>
        <v>101762</v>
      </c>
      <c r="G351" s="118"/>
      <c r="H351" s="174" t="str">
        <f>work!L351</f>
        <v>20181207</v>
      </c>
      <c r="I351" s="117">
        <f t="shared" si="8"/>
        <v>98685</v>
      </c>
      <c r="J351" s="117">
        <f t="shared" si="9"/>
        <v>101762</v>
      </c>
    </row>
    <row r="352" spans="1:10" ht="15">
      <c r="A352" s="171">
        <v>322</v>
      </c>
      <c r="B352" s="172" t="s">
        <v>1226</v>
      </c>
      <c r="C352" s="116" t="s">
        <v>1154</v>
      </c>
      <c r="D352" s="116" t="s">
        <v>1227</v>
      </c>
      <c r="E352" s="173">
        <f>work!G352+work!H352</f>
        <v>5747159</v>
      </c>
      <c r="F352" s="173">
        <f>work!I352+work!J352</f>
        <v>5091957</v>
      </c>
      <c r="G352" s="118"/>
      <c r="H352" s="174" t="str">
        <f>work!L352</f>
        <v>20181107</v>
      </c>
      <c r="I352" s="117">
        <f aca="true" t="shared" si="10" ref="I352:I415">E352</f>
        <v>5747159</v>
      </c>
      <c r="J352" s="117">
        <f aca="true" t="shared" si="11" ref="J352:J415">F352</f>
        <v>5091957</v>
      </c>
    </row>
    <row r="353" spans="1:10" ht="15">
      <c r="A353" s="171">
        <v>323</v>
      </c>
      <c r="B353" s="172" t="s">
        <v>1230</v>
      </c>
      <c r="C353" s="116" t="s">
        <v>1228</v>
      </c>
      <c r="D353" s="116" t="s">
        <v>1231</v>
      </c>
      <c r="E353" s="173">
        <f>work!G353+work!H353</f>
        <v>37600</v>
      </c>
      <c r="F353" s="173">
        <f>work!I353+work!J353</f>
        <v>0</v>
      </c>
      <c r="G353" s="118"/>
      <c r="H353" s="174" t="str">
        <f>work!L353</f>
        <v>20181107</v>
      </c>
      <c r="I353" s="117">
        <f t="shared" si="10"/>
        <v>37600</v>
      </c>
      <c r="J353" s="117">
        <f t="shared" si="11"/>
        <v>0</v>
      </c>
    </row>
    <row r="354" spans="1:10" ht="15">
      <c r="A354" s="171">
        <v>324</v>
      </c>
      <c r="B354" s="172" t="s">
        <v>1233</v>
      </c>
      <c r="C354" s="116" t="s">
        <v>1228</v>
      </c>
      <c r="D354" s="116" t="s">
        <v>1234</v>
      </c>
      <c r="E354" s="173">
        <f>work!G354+work!H354</f>
        <v>162992</v>
      </c>
      <c r="F354" s="173">
        <f>work!I354+work!J354</f>
        <v>0</v>
      </c>
      <c r="G354" s="118"/>
      <c r="H354" s="174" t="str">
        <f>work!L354</f>
        <v>20181107</v>
      </c>
      <c r="I354" s="117">
        <f t="shared" si="10"/>
        <v>162992</v>
      </c>
      <c r="J354" s="117">
        <f t="shared" si="11"/>
        <v>0</v>
      </c>
    </row>
    <row r="355" spans="1:10" ht="15">
      <c r="A355" s="171">
        <v>325</v>
      </c>
      <c r="B355" s="172" t="s">
        <v>1236</v>
      </c>
      <c r="C355" s="116" t="s">
        <v>1228</v>
      </c>
      <c r="D355" s="116" t="s">
        <v>1237</v>
      </c>
      <c r="E355" s="173">
        <f>work!G355+work!H355</f>
        <v>1009479</v>
      </c>
      <c r="F355" s="173">
        <f>work!I355+work!J355</f>
        <v>1055472</v>
      </c>
      <c r="G355" s="118"/>
      <c r="H355" s="174" t="str">
        <f>work!L355</f>
        <v>20181107</v>
      </c>
      <c r="I355" s="117">
        <f t="shared" si="10"/>
        <v>1009479</v>
      </c>
      <c r="J355" s="117">
        <f t="shared" si="11"/>
        <v>1055472</v>
      </c>
    </row>
    <row r="356" spans="1:10" ht="15">
      <c r="A356" s="171">
        <v>326</v>
      </c>
      <c r="B356" s="172" t="s">
        <v>1239</v>
      </c>
      <c r="C356" s="116" t="s">
        <v>1228</v>
      </c>
      <c r="D356" s="116" t="s">
        <v>1240</v>
      </c>
      <c r="E356" s="173">
        <f>work!G356+work!H356</f>
        <v>419645</v>
      </c>
      <c r="F356" s="173">
        <f>work!I356+work!J356</f>
        <v>15000</v>
      </c>
      <c r="G356" s="118"/>
      <c r="H356" s="174" t="str">
        <f>work!L356</f>
        <v>20181107</v>
      </c>
      <c r="I356" s="117">
        <f t="shared" si="10"/>
        <v>419645</v>
      </c>
      <c r="J356" s="117">
        <f t="shared" si="11"/>
        <v>15000</v>
      </c>
    </row>
    <row r="357" spans="1:10" ht="15">
      <c r="A357" s="171">
        <v>327</v>
      </c>
      <c r="B357" s="172" t="s">
        <v>1242</v>
      </c>
      <c r="C357" s="116" t="s">
        <v>1228</v>
      </c>
      <c r="D357" s="116" t="s">
        <v>1243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1245</v>
      </c>
      <c r="C358" s="116" t="s">
        <v>1228</v>
      </c>
      <c r="D358" s="116" t="s">
        <v>1246</v>
      </c>
      <c r="E358" s="173">
        <f>work!G358+work!H358</f>
        <v>764741</v>
      </c>
      <c r="F358" s="173">
        <f>work!I358+work!J358</f>
        <v>4254800</v>
      </c>
      <c r="G358" s="118"/>
      <c r="H358" s="174" t="str">
        <f>work!L358</f>
        <v>20181107</v>
      </c>
      <c r="I358" s="117">
        <f t="shared" si="10"/>
        <v>764741</v>
      </c>
      <c r="J358" s="117">
        <f t="shared" si="11"/>
        <v>4254800</v>
      </c>
    </row>
    <row r="359" spans="1:10" ht="15">
      <c r="A359" s="171">
        <v>329</v>
      </c>
      <c r="B359" s="172" t="s">
        <v>1248</v>
      </c>
      <c r="C359" s="116" t="s">
        <v>1228</v>
      </c>
      <c r="D359" s="116" t="s">
        <v>1249</v>
      </c>
      <c r="E359" s="173">
        <f>work!G359+work!H359</f>
        <v>660045</v>
      </c>
      <c r="F359" s="173">
        <f>work!I359+work!J359</f>
        <v>2800</v>
      </c>
      <c r="G359" s="118"/>
      <c r="H359" s="174" t="str">
        <f>work!L359</f>
        <v>20181107</v>
      </c>
      <c r="I359" s="117">
        <f t="shared" si="10"/>
        <v>660045</v>
      </c>
      <c r="J359" s="117">
        <f t="shared" si="11"/>
        <v>2800</v>
      </c>
    </row>
    <row r="360" spans="1:10" ht="15">
      <c r="A360" s="171">
        <v>330</v>
      </c>
      <c r="B360" s="172" t="s">
        <v>1251</v>
      </c>
      <c r="C360" s="116" t="s">
        <v>1228</v>
      </c>
      <c r="D360" s="116" t="s">
        <v>1252</v>
      </c>
      <c r="E360" s="173">
        <f>work!G360+work!H360</f>
        <v>443285</v>
      </c>
      <c r="F360" s="173">
        <f>work!I360+work!J360</f>
        <v>238535</v>
      </c>
      <c r="G360" s="118"/>
      <c r="H360" s="174" t="str">
        <f>work!L360</f>
        <v>20181107</v>
      </c>
      <c r="I360" s="117">
        <f t="shared" si="10"/>
        <v>443285</v>
      </c>
      <c r="J360" s="117">
        <f t="shared" si="11"/>
        <v>238535</v>
      </c>
    </row>
    <row r="361" spans="1:10" ht="15">
      <c r="A361" s="171">
        <v>331</v>
      </c>
      <c r="B361" s="172" t="s">
        <v>1254</v>
      </c>
      <c r="C361" s="116" t="s">
        <v>1228</v>
      </c>
      <c r="D361" s="116" t="s">
        <v>1255</v>
      </c>
      <c r="E361" s="173">
        <f>work!G361+work!H361</f>
        <v>923819</v>
      </c>
      <c r="F361" s="173">
        <f>work!I361+work!J361</f>
        <v>124043</v>
      </c>
      <c r="G361" s="118"/>
      <c r="H361" s="174" t="str">
        <f>work!L361</f>
        <v>20181107</v>
      </c>
      <c r="I361" s="117">
        <f t="shared" si="10"/>
        <v>923819</v>
      </c>
      <c r="J361" s="117">
        <f t="shared" si="11"/>
        <v>124043</v>
      </c>
    </row>
    <row r="362" spans="1:10" ht="15">
      <c r="A362" s="171">
        <v>332</v>
      </c>
      <c r="B362" s="172" t="s">
        <v>1257</v>
      </c>
      <c r="C362" s="116" t="s">
        <v>1228</v>
      </c>
      <c r="D362" s="116" t="s">
        <v>1258</v>
      </c>
      <c r="E362" s="173" t="e">
        <f>work!G362+work!H362</f>
        <v>#VALUE!</v>
      </c>
      <c r="F362" s="173" t="e">
        <f>work!I362+work!J362</f>
        <v>#VALUE!</v>
      </c>
      <c r="G362" s="118"/>
      <c r="H362" s="174" t="str">
        <f>work!L362</f>
        <v>No report</v>
      </c>
      <c r="I362" s="117" t="e">
        <f t="shared" si="10"/>
        <v>#VALUE!</v>
      </c>
      <c r="J362" s="117" t="e">
        <f t="shared" si="11"/>
        <v>#VALUE!</v>
      </c>
    </row>
    <row r="363" spans="1:10" ht="15">
      <c r="A363" s="171">
        <v>333</v>
      </c>
      <c r="B363" s="172" t="s">
        <v>1260</v>
      </c>
      <c r="C363" s="116" t="s">
        <v>1228</v>
      </c>
      <c r="D363" s="116" t="s">
        <v>1261</v>
      </c>
      <c r="E363" s="173">
        <f>work!G363+work!H363</f>
        <v>368336</v>
      </c>
      <c r="F363" s="173">
        <f>work!I363+work!J363</f>
        <v>475469</v>
      </c>
      <c r="G363" s="118"/>
      <c r="H363" s="174" t="str">
        <f>work!L363</f>
        <v>20181107</v>
      </c>
      <c r="I363" s="117">
        <f t="shared" si="10"/>
        <v>368336</v>
      </c>
      <c r="J363" s="117">
        <f t="shared" si="11"/>
        <v>475469</v>
      </c>
    </row>
    <row r="364" spans="1:10" ht="15">
      <c r="A364" s="171">
        <v>334</v>
      </c>
      <c r="B364" s="172" t="s">
        <v>1263</v>
      </c>
      <c r="C364" s="116" t="s">
        <v>1228</v>
      </c>
      <c r="D364" s="116" t="s">
        <v>1264</v>
      </c>
      <c r="E364" s="173">
        <f>work!G364+work!H364</f>
        <v>21818</v>
      </c>
      <c r="F364" s="173">
        <f>work!I364+work!J364</f>
        <v>56500</v>
      </c>
      <c r="G364" s="118"/>
      <c r="H364" s="174" t="str">
        <f>work!L364</f>
        <v>20181107</v>
      </c>
      <c r="I364" s="117">
        <f t="shared" si="10"/>
        <v>21818</v>
      </c>
      <c r="J364" s="117">
        <f t="shared" si="11"/>
        <v>56500</v>
      </c>
    </row>
    <row r="365" spans="1:10" ht="15">
      <c r="A365" s="171">
        <v>335</v>
      </c>
      <c r="B365" s="172" t="s">
        <v>1266</v>
      </c>
      <c r="C365" s="116" t="s">
        <v>1228</v>
      </c>
      <c r="D365" s="116" t="s">
        <v>1267</v>
      </c>
      <c r="E365" s="173">
        <f>work!G365+work!H365</f>
        <v>771381</v>
      </c>
      <c r="F365" s="173">
        <f>work!I365+work!J365</f>
        <v>8850</v>
      </c>
      <c r="G365" s="118"/>
      <c r="H365" s="174" t="str">
        <f>work!L365</f>
        <v>20181107</v>
      </c>
      <c r="I365" s="117">
        <f t="shared" si="10"/>
        <v>771381</v>
      </c>
      <c r="J365" s="117">
        <f t="shared" si="11"/>
        <v>8850</v>
      </c>
    </row>
    <row r="366" spans="1:10" ht="15">
      <c r="A366" s="171">
        <v>336</v>
      </c>
      <c r="B366" s="172" t="s">
        <v>1269</v>
      </c>
      <c r="C366" s="116" t="s">
        <v>1228</v>
      </c>
      <c r="D366" s="116" t="s">
        <v>1270</v>
      </c>
      <c r="E366" s="173">
        <f>work!G366+work!H366</f>
        <v>1800</v>
      </c>
      <c r="F366" s="173">
        <f>work!I366+work!J366</f>
        <v>179000</v>
      </c>
      <c r="G366" s="118"/>
      <c r="H366" s="174" t="str">
        <f>work!L366</f>
        <v>20181107</v>
      </c>
      <c r="I366" s="117">
        <f t="shared" si="10"/>
        <v>1800</v>
      </c>
      <c r="J366" s="117">
        <f t="shared" si="11"/>
        <v>179000</v>
      </c>
    </row>
    <row r="367" spans="1:10" ht="15">
      <c r="A367" s="171">
        <v>337</v>
      </c>
      <c r="B367" s="172" t="s">
        <v>1272</v>
      </c>
      <c r="C367" s="116" t="s">
        <v>1228</v>
      </c>
      <c r="D367" s="116" t="s">
        <v>1273</v>
      </c>
      <c r="E367" s="173">
        <f>work!G367+work!H367</f>
        <v>261158</v>
      </c>
      <c r="F367" s="173">
        <f>work!I367+work!J367</f>
        <v>141490</v>
      </c>
      <c r="G367" s="118"/>
      <c r="H367" s="174" t="str">
        <f>work!L367</f>
        <v>20181107</v>
      </c>
      <c r="I367" s="117">
        <f t="shared" si="10"/>
        <v>261158</v>
      </c>
      <c r="J367" s="117">
        <f t="shared" si="11"/>
        <v>141490</v>
      </c>
    </row>
    <row r="368" spans="1:10" ht="15">
      <c r="A368" s="171">
        <v>338</v>
      </c>
      <c r="B368" s="172" t="s">
        <v>1275</v>
      </c>
      <c r="C368" s="116" t="s">
        <v>1228</v>
      </c>
      <c r="D368" s="116" t="s">
        <v>1276</v>
      </c>
      <c r="E368" s="173">
        <f>work!G368+work!H368</f>
        <v>1905450</v>
      </c>
      <c r="F368" s="173">
        <f>work!I368+work!J368</f>
        <v>1984712</v>
      </c>
      <c r="G368" s="118"/>
      <c r="H368" s="174" t="str">
        <f>work!L368</f>
        <v>20181207</v>
      </c>
      <c r="I368" s="117">
        <f t="shared" si="10"/>
        <v>1905450</v>
      </c>
      <c r="J368" s="117">
        <f t="shared" si="11"/>
        <v>1984712</v>
      </c>
    </row>
    <row r="369" spans="1:10" ht="15">
      <c r="A369" s="171">
        <v>339</v>
      </c>
      <c r="B369" s="172" t="s">
        <v>1278</v>
      </c>
      <c r="C369" s="116" t="s">
        <v>1228</v>
      </c>
      <c r="D369" s="116" t="s">
        <v>1279</v>
      </c>
      <c r="E369" s="173">
        <f>work!G369+work!H369</f>
        <v>451516</v>
      </c>
      <c r="F369" s="173">
        <f>work!I369+work!J369</f>
        <v>54809</v>
      </c>
      <c r="G369" s="118"/>
      <c r="H369" s="174" t="str">
        <f>work!L369</f>
        <v>20181207</v>
      </c>
      <c r="I369" s="117">
        <f t="shared" si="10"/>
        <v>451516</v>
      </c>
      <c r="J369" s="117">
        <f t="shared" si="11"/>
        <v>54809</v>
      </c>
    </row>
    <row r="370" spans="1:10" ht="15">
      <c r="A370" s="171">
        <v>340</v>
      </c>
      <c r="B370" s="172" t="s">
        <v>1281</v>
      </c>
      <c r="C370" s="116" t="s">
        <v>1228</v>
      </c>
      <c r="D370" s="116" t="s">
        <v>1282</v>
      </c>
      <c r="E370" s="173">
        <f>work!G370+work!H370</f>
        <v>1847090</v>
      </c>
      <c r="F370" s="173">
        <f>work!I370+work!J370</f>
        <v>10778365</v>
      </c>
      <c r="G370" s="118"/>
      <c r="H370" s="174" t="str">
        <f>work!L370</f>
        <v>20181107</v>
      </c>
      <c r="I370" s="117">
        <f t="shared" si="10"/>
        <v>1847090</v>
      </c>
      <c r="J370" s="117">
        <f t="shared" si="11"/>
        <v>10778365</v>
      </c>
    </row>
    <row r="371" spans="1:10" ht="15">
      <c r="A371" s="171">
        <v>341</v>
      </c>
      <c r="B371" s="172" t="s">
        <v>1284</v>
      </c>
      <c r="C371" s="116" t="s">
        <v>1228</v>
      </c>
      <c r="D371" s="116" t="s">
        <v>1285</v>
      </c>
      <c r="E371" s="173">
        <f>work!G371+work!H371</f>
        <v>3355676</v>
      </c>
      <c r="F371" s="173">
        <f>work!I371+work!J371</f>
        <v>1977970</v>
      </c>
      <c r="G371" s="118"/>
      <c r="H371" s="174" t="str">
        <f>work!L371</f>
        <v>20181107</v>
      </c>
      <c r="I371" s="117">
        <f t="shared" si="10"/>
        <v>3355676</v>
      </c>
      <c r="J371" s="117">
        <f t="shared" si="11"/>
        <v>1977970</v>
      </c>
    </row>
    <row r="372" spans="1:10" ht="15">
      <c r="A372" s="171">
        <v>342</v>
      </c>
      <c r="B372" s="172" t="s">
        <v>1287</v>
      </c>
      <c r="C372" s="116" t="s">
        <v>1228</v>
      </c>
      <c r="D372" s="116" t="s">
        <v>1288</v>
      </c>
      <c r="E372" s="173">
        <f>work!G372+work!H372</f>
        <v>9750</v>
      </c>
      <c r="F372" s="173">
        <f>work!I372+work!J372</f>
        <v>0</v>
      </c>
      <c r="G372" s="118"/>
      <c r="H372" s="174" t="str">
        <f>work!L372</f>
        <v>20181207</v>
      </c>
      <c r="I372" s="117">
        <f t="shared" si="10"/>
        <v>9750</v>
      </c>
      <c r="J372" s="117">
        <f t="shared" si="11"/>
        <v>0</v>
      </c>
    </row>
    <row r="373" spans="1:10" ht="15">
      <c r="A373" s="171">
        <v>343</v>
      </c>
      <c r="B373" s="172" t="s">
        <v>1290</v>
      </c>
      <c r="C373" s="116" t="s">
        <v>1228</v>
      </c>
      <c r="D373" s="116" t="s">
        <v>1291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1293</v>
      </c>
      <c r="C374" s="116" t="s">
        <v>1228</v>
      </c>
      <c r="D374" s="116" t="s">
        <v>1294</v>
      </c>
      <c r="E374" s="173">
        <f>work!G374+work!H374</f>
        <v>218818</v>
      </c>
      <c r="F374" s="173">
        <f>work!I374+work!J374</f>
        <v>244975</v>
      </c>
      <c r="G374" s="118"/>
      <c r="H374" s="174" t="str">
        <f>work!L374</f>
        <v>20181207</v>
      </c>
      <c r="I374" s="117">
        <f t="shared" si="10"/>
        <v>218818</v>
      </c>
      <c r="J374" s="117">
        <f t="shared" si="11"/>
        <v>244975</v>
      </c>
    </row>
    <row r="375" spans="1:10" ht="15">
      <c r="A375" s="171">
        <v>345</v>
      </c>
      <c r="B375" s="172" t="s">
        <v>1296</v>
      </c>
      <c r="C375" s="116" t="s">
        <v>1228</v>
      </c>
      <c r="D375" s="116" t="s">
        <v>1297</v>
      </c>
      <c r="E375" s="173">
        <f>work!G375+work!H375</f>
        <v>759962</v>
      </c>
      <c r="F375" s="173">
        <f>work!I375+work!J375</f>
        <v>63010</v>
      </c>
      <c r="G375" s="118"/>
      <c r="H375" s="174" t="str">
        <f>work!L375</f>
        <v>20181107</v>
      </c>
      <c r="I375" s="117">
        <f t="shared" si="10"/>
        <v>759962</v>
      </c>
      <c r="J375" s="117">
        <f t="shared" si="11"/>
        <v>63010</v>
      </c>
    </row>
    <row r="376" spans="1:10" ht="15">
      <c r="A376" s="171">
        <v>346</v>
      </c>
      <c r="B376" s="172" t="s">
        <v>1299</v>
      </c>
      <c r="C376" s="116" t="s">
        <v>1228</v>
      </c>
      <c r="D376" s="116" t="s">
        <v>1300</v>
      </c>
      <c r="E376" s="173" t="e">
        <f>work!G376+work!H376</f>
        <v>#VALUE!</v>
      </c>
      <c r="F376" s="173" t="e">
        <f>work!I376+work!J376</f>
        <v>#VALUE!</v>
      </c>
      <c r="G376" s="118"/>
      <c r="H376" s="174" t="str">
        <f>work!L376</f>
        <v>No report</v>
      </c>
      <c r="I376" s="117" t="e">
        <f t="shared" si="10"/>
        <v>#VALUE!</v>
      </c>
      <c r="J376" s="117" t="e">
        <f t="shared" si="11"/>
        <v>#VALUE!</v>
      </c>
    </row>
    <row r="377" spans="1:10" ht="15">
      <c r="A377" s="171">
        <v>347</v>
      </c>
      <c r="B377" s="172" t="s">
        <v>1302</v>
      </c>
      <c r="C377" s="116" t="s">
        <v>1228</v>
      </c>
      <c r="D377" s="116" t="s">
        <v>1303</v>
      </c>
      <c r="E377" s="173">
        <f>work!G377+work!H377</f>
        <v>123246134</v>
      </c>
      <c r="F377" s="173">
        <f>work!I377+work!J377</f>
        <v>16589087</v>
      </c>
      <c r="G377" s="118"/>
      <c r="H377" s="174" t="str">
        <f>work!L377</f>
        <v>20181107</v>
      </c>
      <c r="I377" s="117">
        <f t="shared" si="10"/>
        <v>123246134</v>
      </c>
      <c r="J377" s="117">
        <f t="shared" si="11"/>
        <v>16589087</v>
      </c>
    </row>
    <row r="378" spans="1:10" ht="15">
      <c r="A378" s="171">
        <v>348</v>
      </c>
      <c r="B378" s="172" t="s">
        <v>1305</v>
      </c>
      <c r="C378" s="116" t="s">
        <v>1228</v>
      </c>
      <c r="D378" s="116" t="s">
        <v>1306</v>
      </c>
      <c r="E378" s="173">
        <f>work!G378+work!H378</f>
        <v>1545399</v>
      </c>
      <c r="F378" s="173">
        <f>work!I378+work!J378</f>
        <v>211355</v>
      </c>
      <c r="G378" s="118"/>
      <c r="H378" s="174" t="str">
        <f>work!L378</f>
        <v>20181107</v>
      </c>
      <c r="I378" s="117">
        <f t="shared" si="10"/>
        <v>1545399</v>
      </c>
      <c r="J378" s="117">
        <f t="shared" si="11"/>
        <v>211355</v>
      </c>
    </row>
    <row r="379" spans="1:10" ht="15">
      <c r="A379" s="171">
        <v>349</v>
      </c>
      <c r="B379" s="172" t="s">
        <v>1308</v>
      </c>
      <c r="C379" s="116" t="s">
        <v>1228</v>
      </c>
      <c r="D379" s="116" t="s">
        <v>1309</v>
      </c>
      <c r="E379" s="173">
        <f>work!G379+work!H379</f>
        <v>2387983</v>
      </c>
      <c r="F379" s="173">
        <f>work!I379+work!J379</f>
        <v>10400</v>
      </c>
      <c r="G379" s="118"/>
      <c r="H379" s="174" t="str">
        <f>work!L379</f>
        <v>20181107</v>
      </c>
      <c r="I379" s="117">
        <f t="shared" si="10"/>
        <v>2387983</v>
      </c>
      <c r="J379" s="117">
        <f t="shared" si="11"/>
        <v>10400</v>
      </c>
    </row>
    <row r="380" spans="1:10" ht="15">
      <c r="A380" s="171">
        <v>350</v>
      </c>
      <c r="B380" s="172" t="s">
        <v>1311</v>
      </c>
      <c r="C380" s="116" t="s">
        <v>1228</v>
      </c>
      <c r="D380" s="116" t="s">
        <v>1312</v>
      </c>
      <c r="E380" s="173">
        <f>work!G380+work!H380</f>
        <v>3038078</v>
      </c>
      <c r="F380" s="173">
        <f>work!I380+work!J380</f>
        <v>1731270</v>
      </c>
      <c r="G380" s="118"/>
      <c r="H380" s="174" t="str">
        <f>work!L380</f>
        <v>20181107</v>
      </c>
      <c r="I380" s="117">
        <f t="shared" si="10"/>
        <v>3038078</v>
      </c>
      <c r="J380" s="117">
        <f t="shared" si="11"/>
        <v>1731270</v>
      </c>
    </row>
    <row r="381" spans="1:10" ht="15">
      <c r="A381" s="171">
        <v>351</v>
      </c>
      <c r="B381" s="172" t="s">
        <v>1314</v>
      </c>
      <c r="C381" s="116" t="s">
        <v>1228</v>
      </c>
      <c r="D381" s="116" t="s">
        <v>1315</v>
      </c>
      <c r="E381" s="173">
        <f>work!G381+work!H381</f>
        <v>893346</v>
      </c>
      <c r="F381" s="173">
        <f>work!I381+work!J381</f>
        <v>5900</v>
      </c>
      <c r="G381" s="118"/>
      <c r="H381" s="174" t="str">
        <f>work!L381</f>
        <v>20181207</v>
      </c>
      <c r="I381" s="117">
        <f t="shared" si="10"/>
        <v>893346</v>
      </c>
      <c r="J381" s="117">
        <f t="shared" si="11"/>
        <v>5900</v>
      </c>
    </row>
    <row r="382" spans="1:10" ht="15">
      <c r="A382" s="171">
        <v>352</v>
      </c>
      <c r="B382" s="172" t="s">
        <v>1317</v>
      </c>
      <c r="C382" s="116" t="s">
        <v>1228</v>
      </c>
      <c r="D382" s="116" t="s">
        <v>1318</v>
      </c>
      <c r="E382" s="173">
        <f>work!G382+work!H382</f>
        <v>492231</v>
      </c>
      <c r="F382" s="173">
        <f>work!I382+work!J382</f>
        <v>130351</v>
      </c>
      <c r="G382" s="118"/>
      <c r="H382" s="174" t="str">
        <f>work!L382</f>
        <v>20181107</v>
      </c>
      <c r="I382" s="117">
        <f t="shared" si="10"/>
        <v>492231</v>
      </c>
      <c r="J382" s="117">
        <f t="shared" si="11"/>
        <v>130351</v>
      </c>
    </row>
    <row r="383" spans="1:10" ht="15">
      <c r="A383" s="171">
        <v>353</v>
      </c>
      <c r="B383" s="172" t="s">
        <v>1320</v>
      </c>
      <c r="C383" s="116" t="s">
        <v>1228</v>
      </c>
      <c r="D383" s="116" t="s">
        <v>1321</v>
      </c>
      <c r="E383" s="173">
        <f>work!G383+work!H383</f>
        <v>4763963</v>
      </c>
      <c r="F383" s="173">
        <f>work!I383+work!J383</f>
        <v>2680723</v>
      </c>
      <c r="G383" s="118"/>
      <c r="H383" s="174" t="str">
        <f>work!L383</f>
        <v>20181107</v>
      </c>
      <c r="I383" s="117">
        <f t="shared" si="10"/>
        <v>4763963</v>
      </c>
      <c r="J383" s="117">
        <f t="shared" si="11"/>
        <v>2680723</v>
      </c>
    </row>
    <row r="384" spans="1:10" ht="15">
      <c r="A384" s="171">
        <v>354</v>
      </c>
      <c r="B384" s="172" t="s">
        <v>1323</v>
      </c>
      <c r="C384" s="116" t="s">
        <v>1228</v>
      </c>
      <c r="D384" s="116" t="s">
        <v>1324</v>
      </c>
      <c r="E384" s="173">
        <f>work!G384+work!H384</f>
        <v>1864500</v>
      </c>
      <c r="F384" s="173">
        <f>work!I384+work!J384</f>
        <v>668116</v>
      </c>
      <c r="G384" s="118"/>
      <c r="H384" s="174" t="str">
        <f>work!L384</f>
        <v>20181107</v>
      </c>
      <c r="I384" s="117">
        <f t="shared" si="10"/>
        <v>1864500</v>
      </c>
      <c r="J384" s="117">
        <f t="shared" si="11"/>
        <v>668116</v>
      </c>
    </row>
    <row r="385" spans="1:10" ht="15">
      <c r="A385" s="171">
        <v>355</v>
      </c>
      <c r="B385" s="172" t="s">
        <v>1326</v>
      </c>
      <c r="C385" s="116" t="s">
        <v>1228</v>
      </c>
      <c r="D385" s="116" t="s">
        <v>1327</v>
      </c>
      <c r="E385" s="173">
        <f>work!G385+work!H385</f>
        <v>1502700</v>
      </c>
      <c r="F385" s="173">
        <f>work!I385+work!J385</f>
        <v>2300</v>
      </c>
      <c r="G385" s="118"/>
      <c r="H385" s="174" t="str">
        <f>work!L385</f>
        <v>20181207</v>
      </c>
      <c r="I385" s="117">
        <f t="shared" si="10"/>
        <v>1502700</v>
      </c>
      <c r="J385" s="117">
        <f t="shared" si="11"/>
        <v>2300</v>
      </c>
    </row>
    <row r="386" spans="1:10" ht="15">
      <c r="A386" s="171">
        <v>356</v>
      </c>
      <c r="B386" s="172" t="s">
        <v>1329</v>
      </c>
      <c r="C386" s="116" t="s">
        <v>1228</v>
      </c>
      <c r="D386" s="116" t="s">
        <v>1330</v>
      </c>
      <c r="E386" s="173" t="e">
        <f>work!G386+work!H386</f>
        <v>#VALUE!</v>
      </c>
      <c r="F386" s="173" t="e">
        <f>work!I386+work!J386</f>
        <v>#VALUE!</v>
      </c>
      <c r="G386" s="118"/>
      <c r="H386" s="174" t="str">
        <f>work!L386</f>
        <v>No report</v>
      </c>
      <c r="I386" s="117" t="e">
        <f t="shared" si="10"/>
        <v>#VALUE!</v>
      </c>
      <c r="J386" s="117" t="e">
        <f t="shared" si="11"/>
        <v>#VALUE!</v>
      </c>
    </row>
    <row r="387" spans="1:10" ht="15">
      <c r="A387" s="171">
        <v>357</v>
      </c>
      <c r="B387" s="172" t="s">
        <v>1332</v>
      </c>
      <c r="C387" s="116" t="s">
        <v>1228</v>
      </c>
      <c r="D387" s="116" t="s">
        <v>1333</v>
      </c>
      <c r="E387" s="173">
        <f>work!G387+work!H387</f>
        <v>161635</v>
      </c>
      <c r="F387" s="173">
        <f>work!I387+work!J387</f>
        <v>60250</v>
      </c>
      <c r="G387" s="118"/>
      <c r="H387" s="174" t="str">
        <f>work!L387</f>
        <v>20181107</v>
      </c>
      <c r="I387" s="117">
        <f t="shared" si="10"/>
        <v>161635</v>
      </c>
      <c r="J387" s="117">
        <f t="shared" si="11"/>
        <v>60250</v>
      </c>
    </row>
    <row r="388" spans="1:10" ht="15">
      <c r="A388" s="171">
        <v>358</v>
      </c>
      <c r="B388" s="172" t="s">
        <v>1335</v>
      </c>
      <c r="C388" s="116" t="s">
        <v>1228</v>
      </c>
      <c r="D388" s="116" t="s">
        <v>1336</v>
      </c>
      <c r="E388" s="173">
        <f>work!G388+work!H388</f>
        <v>0</v>
      </c>
      <c r="F388" s="173">
        <f>work!I388+work!J388</f>
        <v>0</v>
      </c>
      <c r="G388" s="118"/>
      <c r="H388" s="174" t="str">
        <f>work!L388</f>
        <v>20181107</v>
      </c>
      <c r="I388" s="117">
        <f t="shared" si="10"/>
        <v>0</v>
      </c>
      <c r="J388" s="117">
        <f t="shared" si="11"/>
        <v>0</v>
      </c>
    </row>
    <row r="389" spans="1:10" ht="15">
      <c r="A389" s="171">
        <v>359</v>
      </c>
      <c r="B389" s="172" t="s">
        <v>1338</v>
      </c>
      <c r="C389" s="116" t="s">
        <v>1228</v>
      </c>
      <c r="D389" s="116" t="s">
        <v>1339</v>
      </c>
      <c r="E389" s="173">
        <f>work!G389+work!H389</f>
        <v>2508659</v>
      </c>
      <c r="F389" s="173">
        <f>work!I389+work!J389</f>
        <v>1579284</v>
      </c>
      <c r="G389" s="118"/>
      <c r="H389" s="174" t="str">
        <f>work!L389</f>
        <v>20181207</v>
      </c>
      <c r="I389" s="117">
        <f t="shared" si="10"/>
        <v>2508659</v>
      </c>
      <c r="J389" s="117">
        <f t="shared" si="11"/>
        <v>1579284</v>
      </c>
    </row>
    <row r="390" spans="1:10" ht="15">
      <c r="A390" s="171">
        <v>360</v>
      </c>
      <c r="B390" s="172" t="s">
        <v>1341</v>
      </c>
      <c r="C390" s="116" t="s">
        <v>1228</v>
      </c>
      <c r="D390" s="116" t="s">
        <v>1342</v>
      </c>
      <c r="E390" s="173">
        <f>work!G390+work!H390</f>
        <v>159989</v>
      </c>
      <c r="F390" s="173">
        <f>work!I390+work!J390</f>
        <v>17000</v>
      </c>
      <c r="G390" s="118"/>
      <c r="H390" s="174" t="str">
        <f>work!L390</f>
        <v>20181107</v>
      </c>
      <c r="I390" s="117">
        <f t="shared" si="10"/>
        <v>159989</v>
      </c>
      <c r="J390" s="117">
        <f t="shared" si="11"/>
        <v>17000</v>
      </c>
    </row>
    <row r="391" spans="1:10" ht="15">
      <c r="A391" s="171">
        <v>361</v>
      </c>
      <c r="B391" s="172" t="s">
        <v>1344</v>
      </c>
      <c r="C391" s="116" t="s">
        <v>1228</v>
      </c>
      <c r="D391" s="116" t="s">
        <v>1345</v>
      </c>
      <c r="E391" s="173">
        <f>work!G391+work!H391</f>
        <v>979385</v>
      </c>
      <c r="F391" s="173">
        <f>work!I391+work!J391</f>
        <v>4184013</v>
      </c>
      <c r="G391" s="118"/>
      <c r="H391" s="174" t="str">
        <f>work!L391</f>
        <v>20181207</v>
      </c>
      <c r="I391" s="117">
        <f t="shared" si="10"/>
        <v>979385</v>
      </c>
      <c r="J391" s="117">
        <f t="shared" si="11"/>
        <v>4184013</v>
      </c>
    </row>
    <row r="392" spans="1:10" ht="15">
      <c r="A392" s="171">
        <v>362</v>
      </c>
      <c r="B392" s="172" t="s">
        <v>1347</v>
      </c>
      <c r="C392" s="116" t="s">
        <v>1228</v>
      </c>
      <c r="D392" s="116" t="s">
        <v>1348</v>
      </c>
      <c r="E392" s="173">
        <f>work!G392+work!H392</f>
        <v>1965751</v>
      </c>
      <c r="F392" s="173">
        <f>work!I392+work!J392</f>
        <v>2288699</v>
      </c>
      <c r="G392" s="118"/>
      <c r="H392" s="174" t="str">
        <f>work!L392</f>
        <v>20181107</v>
      </c>
      <c r="I392" s="117">
        <f t="shared" si="10"/>
        <v>1965751</v>
      </c>
      <c r="J392" s="117">
        <f t="shared" si="11"/>
        <v>2288699</v>
      </c>
    </row>
    <row r="393" spans="1:10" ht="15">
      <c r="A393" s="171">
        <v>363</v>
      </c>
      <c r="B393" s="172" t="s">
        <v>1350</v>
      </c>
      <c r="C393" s="116" t="s">
        <v>1228</v>
      </c>
      <c r="D393" s="116" t="s">
        <v>1351</v>
      </c>
      <c r="E393" s="173">
        <f>work!G393+work!H393</f>
        <v>2501</v>
      </c>
      <c r="F393" s="173">
        <f>work!I393+work!J393</f>
        <v>0</v>
      </c>
      <c r="G393" s="118"/>
      <c r="H393" s="174" t="str">
        <f>work!L393</f>
        <v>20181207</v>
      </c>
      <c r="I393" s="117">
        <f t="shared" si="10"/>
        <v>2501</v>
      </c>
      <c r="J393" s="117">
        <f t="shared" si="11"/>
        <v>0</v>
      </c>
    </row>
    <row r="394" spans="1:10" ht="15">
      <c r="A394" s="171">
        <v>364</v>
      </c>
      <c r="B394" s="172" t="s">
        <v>1353</v>
      </c>
      <c r="C394" s="116" t="s">
        <v>1228</v>
      </c>
      <c r="D394" s="116" t="s">
        <v>1354</v>
      </c>
      <c r="E394" s="173">
        <f>work!G394+work!H394</f>
        <v>4441960</v>
      </c>
      <c r="F394" s="173">
        <f>work!I394+work!J394</f>
        <v>1000</v>
      </c>
      <c r="G394" s="118"/>
      <c r="H394" s="174" t="str">
        <f>work!L394</f>
        <v>20181107</v>
      </c>
      <c r="I394" s="117">
        <f t="shared" si="10"/>
        <v>4441960</v>
      </c>
      <c r="J394" s="117">
        <f t="shared" si="11"/>
        <v>1000</v>
      </c>
    </row>
    <row r="395" spans="1:10" ht="15">
      <c r="A395" s="171">
        <v>365</v>
      </c>
      <c r="B395" s="172" t="s">
        <v>1356</v>
      </c>
      <c r="C395" s="116" t="s">
        <v>1228</v>
      </c>
      <c r="D395" s="116" t="s">
        <v>1357</v>
      </c>
      <c r="E395" s="173">
        <f>work!G395+work!H395</f>
        <v>3118849</v>
      </c>
      <c r="F395" s="173">
        <f>work!I395+work!J395</f>
        <v>12250</v>
      </c>
      <c r="G395" s="118"/>
      <c r="H395" s="174" t="str">
        <f>work!L395</f>
        <v>20181207</v>
      </c>
      <c r="I395" s="117">
        <f t="shared" si="10"/>
        <v>3118849</v>
      </c>
      <c r="J395" s="117">
        <f t="shared" si="11"/>
        <v>12250</v>
      </c>
    </row>
    <row r="396" spans="1:10" ht="15">
      <c r="A396" s="171">
        <v>366</v>
      </c>
      <c r="B396" s="172" t="s">
        <v>1359</v>
      </c>
      <c r="C396" s="116" t="s">
        <v>1228</v>
      </c>
      <c r="D396" s="116" t="s">
        <v>1360</v>
      </c>
      <c r="E396" s="173">
        <f>work!G396+work!H396</f>
        <v>4066724</v>
      </c>
      <c r="F396" s="173">
        <f>work!I396+work!J396</f>
        <v>169050</v>
      </c>
      <c r="G396" s="118"/>
      <c r="H396" s="174" t="str">
        <f>work!L396</f>
        <v>20181107</v>
      </c>
      <c r="I396" s="117">
        <f t="shared" si="10"/>
        <v>4066724</v>
      </c>
      <c r="J396" s="117">
        <f t="shared" si="11"/>
        <v>169050</v>
      </c>
    </row>
    <row r="397" spans="1:10" ht="15">
      <c r="A397" s="171">
        <v>367</v>
      </c>
      <c r="B397" s="172" t="s">
        <v>1362</v>
      </c>
      <c r="C397" s="116" t="s">
        <v>1228</v>
      </c>
      <c r="D397" s="116" t="s">
        <v>1363</v>
      </c>
      <c r="E397" s="173">
        <f>work!G397+work!H397</f>
        <v>311768</v>
      </c>
      <c r="F397" s="173">
        <f>work!I397+work!J397</f>
        <v>184450</v>
      </c>
      <c r="G397" s="118"/>
      <c r="H397" s="174" t="str">
        <f>work!L397</f>
        <v>20181207</v>
      </c>
      <c r="I397" s="117">
        <f t="shared" si="10"/>
        <v>311768</v>
      </c>
      <c r="J397" s="117">
        <f t="shared" si="11"/>
        <v>184450</v>
      </c>
    </row>
    <row r="398" spans="1:10" ht="15">
      <c r="A398" s="171">
        <v>368</v>
      </c>
      <c r="B398" s="172" t="s">
        <v>1365</v>
      </c>
      <c r="C398" s="116" t="s">
        <v>1228</v>
      </c>
      <c r="D398" s="116" t="s">
        <v>1366</v>
      </c>
      <c r="E398" s="173">
        <f>work!G398+work!H398</f>
        <v>30050</v>
      </c>
      <c r="F398" s="173">
        <f>work!I398+work!J398</f>
        <v>0</v>
      </c>
      <c r="G398" s="118"/>
      <c r="H398" s="174" t="str">
        <f>work!L398</f>
        <v>20181107</v>
      </c>
      <c r="I398" s="117">
        <f t="shared" si="10"/>
        <v>30050</v>
      </c>
      <c r="J398" s="117">
        <f t="shared" si="11"/>
        <v>0</v>
      </c>
    </row>
    <row r="399" spans="1:10" ht="15">
      <c r="A399" s="171">
        <v>369</v>
      </c>
      <c r="B399" s="172" t="s">
        <v>1368</v>
      </c>
      <c r="C399" s="116" t="s">
        <v>1228</v>
      </c>
      <c r="D399" s="116" t="s">
        <v>1116</v>
      </c>
      <c r="E399" s="173" t="e">
        <f>work!G399+work!H399</f>
        <v>#VALUE!</v>
      </c>
      <c r="F399" s="173" t="e">
        <f>work!I399+work!J399</f>
        <v>#VALUE!</v>
      </c>
      <c r="G399" s="118"/>
      <c r="H399" s="174" t="str">
        <f>work!L399</f>
        <v>No report</v>
      </c>
      <c r="I399" s="117" t="e">
        <f t="shared" si="10"/>
        <v>#VALUE!</v>
      </c>
      <c r="J399" s="117" t="e">
        <f t="shared" si="11"/>
        <v>#VALUE!</v>
      </c>
    </row>
    <row r="400" spans="1:10" ht="15">
      <c r="A400" s="171">
        <v>370</v>
      </c>
      <c r="B400" s="172" t="s">
        <v>1370</v>
      </c>
      <c r="C400" s="116" t="s">
        <v>1228</v>
      </c>
      <c r="D400" s="116" t="s">
        <v>1371</v>
      </c>
      <c r="E400" s="173">
        <f>work!G400+work!H400</f>
        <v>1704450</v>
      </c>
      <c r="F400" s="173">
        <f>work!I400+work!J400</f>
        <v>20500</v>
      </c>
      <c r="G400" s="118"/>
      <c r="H400" s="174" t="str">
        <f>work!L400</f>
        <v>20181107</v>
      </c>
      <c r="I400" s="117">
        <f t="shared" si="10"/>
        <v>1704450</v>
      </c>
      <c r="J400" s="117">
        <f t="shared" si="11"/>
        <v>20500</v>
      </c>
    </row>
    <row r="401" spans="1:10" ht="15">
      <c r="A401" s="171">
        <v>371</v>
      </c>
      <c r="B401" s="172" t="s">
        <v>1373</v>
      </c>
      <c r="C401" s="116" t="s">
        <v>1228</v>
      </c>
      <c r="D401" s="116" t="s">
        <v>1683</v>
      </c>
      <c r="E401" s="173">
        <f>work!G401+work!H401</f>
        <v>925364</v>
      </c>
      <c r="F401" s="173">
        <f>work!I401+work!J401</f>
        <v>40365</v>
      </c>
      <c r="G401" s="118"/>
      <c r="H401" s="174" t="str">
        <f>work!L401</f>
        <v>20181107</v>
      </c>
      <c r="I401" s="117">
        <f t="shared" si="10"/>
        <v>925364</v>
      </c>
      <c r="J401" s="117">
        <f t="shared" si="11"/>
        <v>40365</v>
      </c>
    </row>
    <row r="402" spans="1:10" ht="15">
      <c r="A402" s="171">
        <v>372</v>
      </c>
      <c r="B402" s="172" t="s">
        <v>1375</v>
      </c>
      <c r="C402" s="116" t="s">
        <v>1228</v>
      </c>
      <c r="D402" s="116" t="s">
        <v>1376</v>
      </c>
      <c r="E402" s="173">
        <f>work!G402+work!H402</f>
        <v>932019</v>
      </c>
      <c r="F402" s="173">
        <f>work!I402+work!J402</f>
        <v>0</v>
      </c>
      <c r="G402" s="118"/>
      <c r="H402" s="174" t="str">
        <f>work!L402</f>
        <v>20181107</v>
      </c>
      <c r="I402" s="117">
        <f t="shared" si="10"/>
        <v>932019</v>
      </c>
      <c r="J402" s="117">
        <f t="shared" si="11"/>
        <v>0</v>
      </c>
    </row>
    <row r="403" spans="1:10" ht="15">
      <c r="A403" s="171">
        <v>373</v>
      </c>
      <c r="B403" s="172" t="s">
        <v>1378</v>
      </c>
      <c r="C403" s="116" t="s">
        <v>1228</v>
      </c>
      <c r="D403" s="116" t="s">
        <v>1379</v>
      </c>
      <c r="E403" s="173">
        <f>work!G403+work!H403</f>
        <v>417961</v>
      </c>
      <c r="F403" s="173">
        <f>work!I403+work!J403</f>
        <v>1696889</v>
      </c>
      <c r="G403" s="118"/>
      <c r="H403" s="174" t="str">
        <f>work!L403</f>
        <v>20181107</v>
      </c>
      <c r="I403" s="117">
        <f t="shared" si="10"/>
        <v>417961</v>
      </c>
      <c r="J403" s="117">
        <f t="shared" si="11"/>
        <v>1696889</v>
      </c>
    </row>
    <row r="404" spans="1:10" ht="15">
      <c r="A404" s="171">
        <v>374</v>
      </c>
      <c r="B404" s="172" t="s">
        <v>1381</v>
      </c>
      <c r="C404" s="116" t="s">
        <v>1228</v>
      </c>
      <c r="D404" s="116" t="s">
        <v>1382</v>
      </c>
      <c r="E404" s="173">
        <f>work!G404+work!H404</f>
        <v>2471120</v>
      </c>
      <c r="F404" s="173">
        <f>work!I404+work!J404</f>
        <v>16525776</v>
      </c>
      <c r="G404" s="118"/>
      <c r="H404" s="174" t="str">
        <f>work!L404</f>
        <v>20181107</v>
      </c>
      <c r="I404" s="117">
        <f t="shared" si="10"/>
        <v>2471120</v>
      </c>
      <c r="J404" s="117">
        <f t="shared" si="11"/>
        <v>16525776</v>
      </c>
    </row>
    <row r="405" spans="1:10" ht="15">
      <c r="A405" s="171">
        <v>375</v>
      </c>
      <c r="B405" s="172" t="s">
        <v>1384</v>
      </c>
      <c r="C405" s="116" t="s">
        <v>1228</v>
      </c>
      <c r="D405" s="116" t="s">
        <v>1385</v>
      </c>
      <c r="E405" s="173">
        <f>work!G405+work!H405</f>
        <v>649969</v>
      </c>
      <c r="F405" s="173">
        <f>work!I405+work!J405</f>
        <v>174600</v>
      </c>
      <c r="G405" s="116"/>
      <c r="H405" s="174" t="str">
        <f>work!L405</f>
        <v>20181107</v>
      </c>
      <c r="I405" s="117">
        <f t="shared" si="10"/>
        <v>649969</v>
      </c>
      <c r="J405" s="117">
        <f t="shared" si="11"/>
        <v>174600</v>
      </c>
    </row>
    <row r="406" spans="1:10" ht="15">
      <c r="A406" s="171">
        <v>376</v>
      </c>
      <c r="B406" s="172" t="s">
        <v>1388</v>
      </c>
      <c r="C406" s="116" t="s">
        <v>1386</v>
      </c>
      <c r="D406" s="116" t="s">
        <v>1389</v>
      </c>
      <c r="E406" s="173">
        <f>work!G406+work!H406</f>
        <v>650370</v>
      </c>
      <c r="F406" s="173">
        <f>work!I406+work!J406</f>
        <v>42290</v>
      </c>
      <c r="G406" s="118"/>
      <c r="H406" s="174" t="str">
        <f>work!L406</f>
        <v>20181207</v>
      </c>
      <c r="I406" s="117">
        <f t="shared" si="10"/>
        <v>650370</v>
      </c>
      <c r="J406" s="117">
        <f t="shared" si="11"/>
        <v>42290</v>
      </c>
    </row>
    <row r="407" spans="1:10" ht="15">
      <c r="A407" s="171">
        <v>377</v>
      </c>
      <c r="B407" s="172" t="s">
        <v>1391</v>
      </c>
      <c r="C407" s="116" t="s">
        <v>1386</v>
      </c>
      <c r="D407" s="116" t="s">
        <v>1392</v>
      </c>
      <c r="E407" s="173">
        <f>work!G407+work!H407</f>
        <v>1227966</v>
      </c>
      <c r="F407" s="173">
        <f>work!I407+work!J407</f>
        <v>4880</v>
      </c>
      <c r="G407" s="118"/>
      <c r="H407" s="174" t="str">
        <f>work!L407</f>
        <v>20181107</v>
      </c>
      <c r="I407" s="117">
        <f t="shared" si="10"/>
        <v>1227966</v>
      </c>
      <c r="J407" s="117">
        <f t="shared" si="11"/>
        <v>4880</v>
      </c>
    </row>
    <row r="408" spans="1:10" ht="15">
      <c r="A408" s="171">
        <v>378</v>
      </c>
      <c r="B408" s="172" t="s">
        <v>1394</v>
      </c>
      <c r="C408" s="116" t="s">
        <v>1386</v>
      </c>
      <c r="D408" s="116" t="s">
        <v>1395</v>
      </c>
      <c r="E408" s="173">
        <f>work!G408+work!H408</f>
        <v>542994</v>
      </c>
      <c r="F408" s="173">
        <f>work!I408+work!J408</f>
        <v>11779</v>
      </c>
      <c r="G408" s="118"/>
      <c r="H408" s="174" t="str">
        <f>work!L408</f>
        <v>20181107</v>
      </c>
      <c r="I408" s="117">
        <f t="shared" si="10"/>
        <v>542994</v>
      </c>
      <c r="J408" s="117">
        <f t="shared" si="11"/>
        <v>11779</v>
      </c>
    </row>
    <row r="409" spans="1:10" ht="15">
      <c r="A409" s="171">
        <v>379</v>
      </c>
      <c r="B409" s="172" t="s">
        <v>1397</v>
      </c>
      <c r="C409" s="116" t="s">
        <v>1386</v>
      </c>
      <c r="D409" s="116" t="s">
        <v>1398</v>
      </c>
      <c r="E409" s="173">
        <f>work!G409+work!H409</f>
        <v>1069931</v>
      </c>
      <c r="F409" s="173">
        <f>work!I409+work!J409</f>
        <v>132355</v>
      </c>
      <c r="G409" s="118"/>
      <c r="H409" s="174" t="str">
        <f>work!L409</f>
        <v>20181107</v>
      </c>
      <c r="I409" s="117">
        <f t="shared" si="10"/>
        <v>1069931</v>
      </c>
      <c r="J409" s="117">
        <f t="shared" si="11"/>
        <v>132355</v>
      </c>
    </row>
    <row r="410" spans="1:10" ht="15">
      <c r="A410" s="171">
        <v>380</v>
      </c>
      <c r="B410" s="172" t="s">
        <v>1400</v>
      </c>
      <c r="C410" s="116" t="s">
        <v>1386</v>
      </c>
      <c r="D410" s="116" t="s">
        <v>1401</v>
      </c>
      <c r="E410" s="173">
        <f>work!G410+work!H410</f>
        <v>4383276</v>
      </c>
      <c r="F410" s="173">
        <f>work!I410+work!J410</f>
        <v>0</v>
      </c>
      <c r="G410" s="118"/>
      <c r="H410" s="174" t="str">
        <f>work!L410</f>
        <v>20181207</v>
      </c>
      <c r="I410" s="117">
        <f t="shared" si="10"/>
        <v>4383276</v>
      </c>
      <c r="J410" s="117">
        <f t="shared" si="11"/>
        <v>0</v>
      </c>
    </row>
    <row r="411" spans="1:10" ht="15">
      <c r="A411" s="171">
        <v>381</v>
      </c>
      <c r="B411" s="172" t="s">
        <v>1403</v>
      </c>
      <c r="C411" s="116" t="s">
        <v>1386</v>
      </c>
      <c r="D411" s="116" t="s">
        <v>1404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1406</v>
      </c>
      <c r="C412" s="116" t="s">
        <v>1386</v>
      </c>
      <c r="D412" s="116" t="s">
        <v>1407</v>
      </c>
      <c r="E412" s="173">
        <f>work!G412+work!H412</f>
        <v>1382188</v>
      </c>
      <c r="F412" s="173">
        <f>work!I412+work!J412</f>
        <v>151201</v>
      </c>
      <c r="G412" s="118"/>
      <c r="H412" s="174" t="str">
        <f>work!L412</f>
        <v>20181107</v>
      </c>
      <c r="I412" s="117">
        <f t="shared" si="10"/>
        <v>1382188</v>
      </c>
      <c r="J412" s="117">
        <f t="shared" si="11"/>
        <v>151201</v>
      </c>
    </row>
    <row r="413" spans="1:10" ht="15">
      <c r="A413" s="171">
        <v>383</v>
      </c>
      <c r="B413" s="172" t="s">
        <v>1409</v>
      </c>
      <c r="C413" s="116" t="s">
        <v>1386</v>
      </c>
      <c r="D413" s="116" t="s">
        <v>1410</v>
      </c>
      <c r="E413" s="173">
        <f>work!G413+work!H413</f>
        <v>1713120</v>
      </c>
      <c r="F413" s="173">
        <f>work!I413+work!J413</f>
        <v>719108</v>
      </c>
      <c r="G413" s="118"/>
      <c r="H413" s="174" t="s">
        <v>9</v>
      </c>
      <c r="I413" s="117">
        <f t="shared" si="10"/>
        <v>1713120</v>
      </c>
      <c r="J413" s="117">
        <f t="shared" si="11"/>
        <v>719108</v>
      </c>
    </row>
    <row r="414" spans="1:10" ht="15">
      <c r="A414" s="171">
        <v>384</v>
      </c>
      <c r="B414" s="172" t="s">
        <v>1412</v>
      </c>
      <c r="C414" s="116" t="s">
        <v>1386</v>
      </c>
      <c r="D414" s="116" t="s">
        <v>1413</v>
      </c>
      <c r="E414" s="173">
        <f>work!G414+work!H414</f>
        <v>484345</v>
      </c>
      <c r="F414" s="173">
        <f>work!I414+work!J414</f>
        <v>5559052</v>
      </c>
      <c r="G414" s="118"/>
      <c r="H414" s="174" t="str">
        <f>work!L414</f>
        <v>20181207</v>
      </c>
      <c r="I414" s="117">
        <f t="shared" si="10"/>
        <v>484345</v>
      </c>
      <c r="J414" s="117">
        <f t="shared" si="11"/>
        <v>5559052</v>
      </c>
    </row>
    <row r="415" spans="1:10" ht="15">
      <c r="A415" s="171">
        <v>385</v>
      </c>
      <c r="B415" s="172" t="s">
        <v>1415</v>
      </c>
      <c r="C415" s="116" t="s">
        <v>1386</v>
      </c>
      <c r="D415" s="116" t="s">
        <v>1416</v>
      </c>
      <c r="E415" s="173" t="e">
        <f>work!G415+work!H415</f>
        <v>#VALUE!</v>
      </c>
      <c r="F415" s="173" t="e">
        <f>work!I415+work!J415</f>
        <v>#VALUE!</v>
      </c>
      <c r="G415" s="118"/>
      <c r="H415" s="174" t="str">
        <f>work!L415</f>
        <v>No report</v>
      </c>
      <c r="I415" s="117" t="e">
        <f t="shared" si="10"/>
        <v>#VALUE!</v>
      </c>
      <c r="J415" s="117" t="e">
        <f t="shared" si="11"/>
        <v>#VALUE!</v>
      </c>
    </row>
    <row r="416" spans="1:10" ht="15">
      <c r="A416" s="171">
        <v>386</v>
      </c>
      <c r="B416" s="172" t="s">
        <v>1418</v>
      </c>
      <c r="C416" s="116" t="s">
        <v>1386</v>
      </c>
      <c r="D416" s="116" t="s">
        <v>1419</v>
      </c>
      <c r="E416" s="173">
        <f>work!G416+work!H416</f>
        <v>1131419</v>
      </c>
      <c r="F416" s="173">
        <f>work!I416+work!J416</f>
        <v>1225109</v>
      </c>
      <c r="G416" s="116"/>
      <c r="H416" s="174" t="str">
        <f>work!L416</f>
        <v>20181107</v>
      </c>
      <c r="I416" s="117">
        <f aca="true" t="shared" si="12" ref="I416:I479">E416</f>
        <v>1131419</v>
      </c>
      <c r="J416" s="117">
        <f aca="true" t="shared" si="13" ref="J416:J479">F416</f>
        <v>1225109</v>
      </c>
    </row>
    <row r="417" spans="1:10" ht="15">
      <c r="A417" s="171">
        <v>387</v>
      </c>
      <c r="B417" s="172" t="s">
        <v>1421</v>
      </c>
      <c r="C417" s="116" t="s">
        <v>1386</v>
      </c>
      <c r="D417" s="116" t="s">
        <v>1422</v>
      </c>
      <c r="E417" s="173">
        <f>work!G417+work!H417</f>
        <v>608590</v>
      </c>
      <c r="F417" s="173">
        <f>work!I417+work!J417</f>
        <v>17868427</v>
      </c>
      <c r="G417" s="118"/>
      <c r="H417" s="174" t="str">
        <f>work!L417</f>
        <v>20181107</v>
      </c>
      <c r="I417" s="117">
        <f t="shared" si="12"/>
        <v>608590</v>
      </c>
      <c r="J417" s="117">
        <f t="shared" si="13"/>
        <v>17868427</v>
      </c>
    </row>
    <row r="418" spans="1:10" ht="15">
      <c r="A418" s="171">
        <v>388</v>
      </c>
      <c r="B418" s="172" t="s">
        <v>1424</v>
      </c>
      <c r="C418" s="116" t="s">
        <v>1386</v>
      </c>
      <c r="D418" s="116" t="s">
        <v>1425</v>
      </c>
      <c r="E418" s="173">
        <f>work!G418+work!H418</f>
        <v>2069364</v>
      </c>
      <c r="F418" s="173">
        <f>work!I418+work!J418</f>
        <v>383350</v>
      </c>
      <c r="G418" s="118"/>
      <c r="H418" s="174" t="str">
        <f>work!L418</f>
        <v>20181207</v>
      </c>
      <c r="I418" s="117">
        <f t="shared" si="12"/>
        <v>2069364</v>
      </c>
      <c r="J418" s="117">
        <f t="shared" si="13"/>
        <v>383350</v>
      </c>
    </row>
    <row r="419" spans="1:10" ht="15">
      <c r="A419" s="171">
        <v>389</v>
      </c>
      <c r="B419" s="172" t="s">
        <v>1427</v>
      </c>
      <c r="C419" s="116" t="s">
        <v>1386</v>
      </c>
      <c r="D419" s="116" t="s">
        <v>1428</v>
      </c>
      <c r="E419" s="173">
        <f>work!G419+work!H419</f>
        <v>506681</v>
      </c>
      <c r="F419" s="173">
        <f>work!I419+work!J419</f>
        <v>111480</v>
      </c>
      <c r="G419" s="118"/>
      <c r="H419" s="174" t="str">
        <f>work!L419</f>
        <v>20181107</v>
      </c>
      <c r="I419" s="117">
        <f t="shared" si="12"/>
        <v>506681</v>
      </c>
      <c r="J419" s="117">
        <f t="shared" si="13"/>
        <v>111480</v>
      </c>
    </row>
    <row r="420" spans="1:10" ht="15">
      <c r="A420" s="171">
        <v>390</v>
      </c>
      <c r="B420" s="172" t="s">
        <v>1430</v>
      </c>
      <c r="C420" s="116" t="s">
        <v>1386</v>
      </c>
      <c r="D420" s="116" t="s">
        <v>1431</v>
      </c>
      <c r="E420" s="173">
        <f>work!G420+work!H420</f>
        <v>452281</v>
      </c>
      <c r="F420" s="173">
        <f>work!I420+work!J420</f>
        <v>21500</v>
      </c>
      <c r="G420" s="118"/>
      <c r="H420" s="174" t="str">
        <f>work!L420</f>
        <v>20181107</v>
      </c>
      <c r="I420" s="117">
        <f t="shared" si="12"/>
        <v>452281</v>
      </c>
      <c r="J420" s="117">
        <f t="shared" si="13"/>
        <v>21500</v>
      </c>
    </row>
    <row r="421" spans="1:10" ht="15">
      <c r="A421" s="171">
        <v>391</v>
      </c>
      <c r="B421" s="172" t="s">
        <v>1433</v>
      </c>
      <c r="C421" s="116" t="s">
        <v>1386</v>
      </c>
      <c r="D421" s="116" t="s">
        <v>1434</v>
      </c>
      <c r="E421" s="173">
        <f>work!G421+work!H421</f>
        <v>214683</v>
      </c>
      <c r="F421" s="173">
        <f>work!I421+work!J421</f>
        <v>25395</v>
      </c>
      <c r="G421" s="118"/>
      <c r="H421" s="174" t="str">
        <f>work!L421</f>
        <v>20181107</v>
      </c>
      <c r="I421" s="117">
        <f t="shared" si="12"/>
        <v>214683</v>
      </c>
      <c r="J421" s="117">
        <f t="shared" si="13"/>
        <v>25395</v>
      </c>
    </row>
    <row r="422" spans="1:10" ht="15">
      <c r="A422" s="171">
        <v>392</v>
      </c>
      <c r="B422" s="172" t="s">
        <v>1436</v>
      </c>
      <c r="C422" s="116" t="s">
        <v>1386</v>
      </c>
      <c r="D422" s="116" t="s">
        <v>1437</v>
      </c>
      <c r="E422" s="173">
        <f>work!G422+work!H422</f>
        <v>1257295</v>
      </c>
      <c r="F422" s="173">
        <f>work!I422+work!J422</f>
        <v>165166</v>
      </c>
      <c r="G422" s="118"/>
      <c r="H422" s="174" t="str">
        <f>work!L422</f>
        <v>20181107</v>
      </c>
      <c r="I422" s="117">
        <f t="shared" si="12"/>
        <v>1257295</v>
      </c>
      <c r="J422" s="117">
        <f t="shared" si="13"/>
        <v>165166</v>
      </c>
    </row>
    <row r="423" spans="1:10" ht="15">
      <c r="A423" s="171">
        <v>393</v>
      </c>
      <c r="B423" s="172" t="s">
        <v>1439</v>
      </c>
      <c r="C423" s="116" t="s">
        <v>1386</v>
      </c>
      <c r="D423" s="116" t="s">
        <v>1440</v>
      </c>
      <c r="E423" s="173">
        <f>work!G423+work!H423</f>
        <v>417638</v>
      </c>
      <c r="F423" s="173">
        <f>work!I423+work!J423</f>
        <v>774650</v>
      </c>
      <c r="G423" s="118"/>
      <c r="H423" s="174" t="str">
        <f>work!L423</f>
        <v>20181107</v>
      </c>
      <c r="I423" s="117">
        <f t="shared" si="12"/>
        <v>417638</v>
      </c>
      <c r="J423" s="117">
        <f t="shared" si="13"/>
        <v>774650</v>
      </c>
    </row>
    <row r="424" spans="1:10" ht="15">
      <c r="A424" s="171">
        <v>394</v>
      </c>
      <c r="B424" s="172" t="s">
        <v>1442</v>
      </c>
      <c r="C424" s="116" t="s">
        <v>1386</v>
      </c>
      <c r="D424" s="116" t="s">
        <v>1443</v>
      </c>
      <c r="E424" s="173">
        <f>work!G424+work!H424</f>
        <v>919410</v>
      </c>
      <c r="F424" s="173">
        <f>work!I424+work!J424</f>
        <v>0</v>
      </c>
      <c r="G424" s="118"/>
      <c r="H424" s="174" t="str">
        <f>work!L424</f>
        <v>20181207</v>
      </c>
      <c r="I424" s="117">
        <f t="shared" si="12"/>
        <v>919410</v>
      </c>
      <c r="J424" s="117">
        <f t="shared" si="13"/>
        <v>0</v>
      </c>
    </row>
    <row r="425" spans="1:10" ht="15">
      <c r="A425" s="171">
        <v>395</v>
      </c>
      <c r="B425" s="172" t="s">
        <v>1445</v>
      </c>
      <c r="C425" s="116" t="s">
        <v>1386</v>
      </c>
      <c r="D425" s="116" t="s">
        <v>1446</v>
      </c>
      <c r="E425" s="173">
        <f>work!G425+work!H425</f>
        <v>529897</v>
      </c>
      <c r="F425" s="173">
        <f>work!I425+work!J425</f>
        <v>0</v>
      </c>
      <c r="G425" s="118"/>
      <c r="H425" s="174" t="str">
        <f>work!L425</f>
        <v>20181207</v>
      </c>
      <c r="I425" s="117">
        <f t="shared" si="12"/>
        <v>529897</v>
      </c>
      <c r="J425" s="117">
        <f t="shared" si="13"/>
        <v>0</v>
      </c>
    </row>
    <row r="426" spans="1:10" ht="15">
      <c r="A426" s="171">
        <v>396</v>
      </c>
      <c r="B426" s="172" t="s">
        <v>1448</v>
      </c>
      <c r="C426" s="116" t="s">
        <v>1386</v>
      </c>
      <c r="D426" s="116" t="s">
        <v>1449</v>
      </c>
      <c r="E426" s="173">
        <f>work!G426+work!H426</f>
        <v>1197856</v>
      </c>
      <c r="F426" s="173">
        <f>work!I426+work!J426</f>
        <v>1137491</v>
      </c>
      <c r="G426" s="118"/>
      <c r="H426" s="174" t="str">
        <f>work!L426</f>
        <v>20181107</v>
      </c>
      <c r="I426" s="117">
        <f t="shared" si="12"/>
        <v>1197856</v>
      </c>
      <c r="J426" s="117">
        <f t="shared" si="13"/>
        <v>1137491</v>
      </c>
    </row>
    <row r="427" spans="1:10" ht="15">
      <c r="A427" s="171">
        <v>397</v>
      </c>
      <c r="B427" s="172" t="s">
        <v>1451</v>
      </c>
      <c r="C427" s="116" t="s">
        <v>1386</v>
      </c>
      <c r="D427" s="116" t="s">
        <v>1452</v>
      </c>
      <c r="E427" s="173">
        <f>work!G427+work!H427</f>
        <v>3671234</v>
      </c>
      <c r="F427" s="173">
        <f>work!I427+work!J427</f>
        <v>5433711</v>
      </c>
      <c r="G427" s="118"/>
      <c r="H427" s="174" t="str">
        <f>work!L427</f>
        <v>20181207</v>
      </c>
      <c r="I427" s="117">
        <f t="shared" si="12"/>
        <v>3671234</v>
      </c>
      <c r="J427" s="117">
        <f t="shared" si="13"/>
        <v>5433711</v>
      </c>
    </row>
    <row r="428" spans="1:10" ht="15">
      <c r="A428" s="171">
        <v>398</v>
      </c>
      <c r="B428" s="172" t="s">
        <v>1454</v>
      </c>
      <c r="C428" s="116" t="s">
        <v>1386</v>
      </c>
      <c r="D428" s="116" t="s">
        <v>1455</v>
      </c>
      <c r="E428" s="173">
        <f>work!G428+work!H428</f>
        <v>197912</v>
      </c>
      <c r="F428" s="173">
        <f>work!I428+work!J428</f>
        <v>2063000</v>
      </c>
      <c r="G428" s="118"/>
      <c r="H428" s="174" t="str">
        <f>work!L428</f>
        <v>20181207</v>
      </c>
      <c r="I428" s="117">
        <f t="shared" si="12"/>
        <v>197912</v>
      </c>
      <c r="J428" s="117">
        <f t="shared" si="13"/>
        <v>2063000</v>
      </c>
    </row>
    <row r="429" spans="1:10" ht="15">
      <c r="A429" s="171">
        <v>399</v>
      </c>
      <c r="B429" s="172" t="s">
        <v>1457</v>
      </c>
      <c r="C429" s="116" t="s">
        <v>1386</v>
      </c>
      <c r="D429" s="116" t="s">
        <v>1458</v>
      </c>
      <c r="E429" s="173">
        <f>work!G429+work!H429</f>
        <v>9054213</v>
      </c>
      <c r="F429" s="173">
        <f>work!I429+work!J429</f>
        <v>2463544</v>
      </c>
      <c r="G429" s="118"/>
      <c r="H429" s="174" t="str">
        <f>work!L429</f>
        <v>20181107</v>
      </c>
      <c r="I429" s="117">
        <f t="shared" si="12"/>
        <v>9054213</v>
      </c>
      <c r="J429" s="117">
        <f t="shared" si="13"/>
        <v>2463544</v>
      </c>
    </row>
    <row r="430" spans="1:10" ht="15">
      <c r="A430" s="171">
        <v>400</v>
      </c>
      <c r="B430" s="172" t="s">
        <v>1460</v>
      </c>
      <c r="C430" s="116" t="s">
        <v>1386</v>
      </c>
      <c r="D430" s="116" t="s">
        <v>1461</v>
      </c>
      <c r="E430" s="173">
        <f>work!G430+work!H430</f>
        <v>793129</v>
      </c>
      <c r="F430" s="173">
        <f>work!I430+work!J430</f>
        <v>67934</v>
      </c>
      <c r="G430" s="118"/>
      <c r="H430" s="174" t="str">
        <f>work!L430</f>
        <v>20181107</v>
      </c>
      <c r="I430" s="117">
        <f t="shared" si="12"/>
        <v>793129</v>
      </c>
      <c r="J430" s="117">
        <f t="shared" si="13"/>
        <v>67934</v>
      </c>
    </row>
    <row r="431" spans="1:10" ht="15">
      <c r="A431" s="171">
        <v>401</v>
      </c>
      <c r="B431" s="172" t="s">
        <v>1463</v>
      </c>
      <c r="C431" s="116" t="s">
        <v>1386</v>
      </c>
      <c r="D431" s="116" t="s">
        <v>1464</v>
      </c>
      <c r="E431" s="173">
        <f>work!G431+work!H431</f>
        <v>4560</v>
      </c>
      <c r="F431" s="173">
        <f>work!I431+work!J431</f>
        <v>188268</v>
      </c>
      <c r="G431" s="118"/>
      <c r="H431" s="174" t="str">
        <f>work!L431</f>
        <v>20181107</v>
      </c>
      <c r="I431" s="117">
        <f t="shared" si="12"/>
        <v>4560</v>
      </c>
      <c r="J431" s="117">
        <f t="shared" si="13"/>
        <v>188268</v>
      </c>
    </row>
    <row r="432" spans="1:10" ht="15">
      <c r="A432" s="171">
        <v>402</v>
      </c>
      <c r="B432" s="172" t="s">
        <v>1466</v>
      </c>
      <c r="C432" s="116" t="s">
        <v>1386</v>
      </c>
      <c r="D432" s="116" t="s">
        <v>1467</v>
      </c>
      <c r="E432" s="173">
        <f>work!G432+work!H432</f>
        <v>2516757</v>
      </c>
      <c r="F432" s="173">
        <f>work!I432+work!J432</f>
        <v>7351254</v>
      </c>
      <c r="G432" s="118"/>
      <c r="H432" s="174" t="str">
        <f>work!L432</f>
        <v>20181107</v>
      </c>
      <c r="I432" s="117">
        <f t="shared" si="12"/>
        <v>2516757</v>
      </c>
      <c r="J432" s="117">
        <f t="shared" si="13"/>
        <v>7351254</v>
      </c>
    </row>
    <row r="433" spans="1:10" ht="15">
      <c r="A433" s="171">
        <v>403</v>
      </c>
      <c r="B433" s="172" t="s">
        <v>1469</v>
      </c>
      <c r="C433" s="116" t="s">
        <v>1386</v>
      </c>
      <c r="D433" s="116" t="s">
        <v>1470</v>
      </c>
      <c r="E433" s="173">
        <f>work!G433+work!H433</f>
        <v>9075</v>
      </c>
      <c r="F433" s="173">
        <f>work!I433+work!J433</f>
        <v>7200</v>
      </c>
      <c r="G433" s="118"/>
      <c r="H433" s="174" t="str">
        <f>work!L433</f>
        <v>20181207</v>
      </c>
      <c r="I433" s="117">
        <f t="shared" si="12"/>
        <v>9075</v>
      </c>
      <c r="J433" s="117">
        <f t="shared" si="13"/>
        <v>7200</v>
      </c>
    </row>
    <row r="434" spans="1:10" ht="15">
      <c r="A434" s="171">
        <v>404</v>
      </c>
      <c r="B434" s="172" t="s">
        <v>1472</v>
      </c>
      <c r="C434" s="116" t="s">
        <v>1386</v>
      </c>
      <c r="D434" s="116" t="s">
        <v>1473</v>
      </c>
      <c r="E434" s="173">
        <f>work!G434+work!H434</f>
        <v>2233191</v>
      </c>
      <c r="F434" s="173">
        <f>work!I434+work!J434</f>
        <v>4096851</v>
      </c>
      <c r="G434" s="118"/>
      <c r="H434" s="174" t="str">
        <f>work!L434</f>
        <v>20181207</v>
      </c>
      <c r="I434" s="117">
        <f t="shared" si="12"/>
        <v>2233191</v>
      </c>
      <c r="J434" s="117">
        <f t="shared" si="13"/>
        <v>4096851</v>
      </c>
    </row>
    <row r="435" spans="1:10" ht="15">
      <c r="A435" s="171">
        <v>405</v>
      </c>
      <c r="B435" s="172" t="s">
        <v>1475</v>
      </c>
      <c r="C435" s="116" t="s">
        <v>1386</v>
      </c>
      <c r="D435" s="116" t="s">
        <v>1476</v>
      </c>
      <c r="E435" s="173">
        <f>work!G435+work!H435</f>
        <v>1031926</v>
      </c>
      <c r="F435" s="173">
        <f>work!I435+work!J435</f>
        <v>218862</v>
      </c>
      <c r="G435" s="118"/>
      <c r="H435" s="174" t="str">
        <f>work!L435</f>
        <v>20181107</v>
      </c>
      <c r="I435" s="117">
        <f t="shared" si="12"/>
        <v>1031926</v>
      </c>
      <c r="J435" s="117">
        <f t="shared" si="13"/>
        <v>218862</v>
      </c>
    </row>
    <row r="436" spans="1:10" ht="15">
      <c r="A436" s="171">
        <v>406</v>
      </c>
      <c r="B436" s="172" t="s">
        <v>1478</v>
      </c>
      <c r="C436" s="116" t="s">
        <v>1386</v>
      </c>
      <c r="D436" s="116" t="s">
        <v>1479</v>
      </c>
      <c r="E436" s="173">
        <f>work!G436+work!H436</f>
        <v>31096</v>
      </c>
      <c r="F436" s="173">
        <f>work!I436+work!J436</f>
        <v>72631</v>
      </c>
      <c r="G436" s="118"/>
      <c r="H436" s="174" t="str">
        <f>work!L436</f>
        <v>20181009</v>
      </c>
      <c r="I436" s="117">
        <f t="shared" si="12"/>
        <v>31096</v>
      </c>
      <c r="J436" s="117">
        <f t="shared" si="13"/>
        <v>72631</v>
      </c>
    </row>
    <row r="437" spans="1:10" ht="15">
      <c r="A437" s="171">
        <v>407</v>
      </c>
      <c r="B437" s="172" t="s">
        <v>1481</v>
      </c>
      <c r="C437" s="116" t="s">
        <v>1386</v>
      </c>
      <c r="D437" s="116" t="s">
        <v>1482</v>
      </c>
      <c r="E437" s="173">
        <f>work!G437+work!H437</f>
        <v>1156079</v>
      </c>
      <c r="F437" s="173">
        <f>work!I437+work!J437</f>
        <v>107074</v>
      </c>
      <c r="G437" s="118"/>
      <c r="H437" s="174" t="str">
        <f>work!L437</f>
        <v>20181107</v>
      </c>
      <c r="I437" s="117">
        <f t="shared" si="12"/>
        <v>1156079</v>
      </c>
      <c r="J437" s="117">
        <f t="shared" si="13"/>
        <v>107074</v>
      </c>
    </row>
    <row r="438" spans="1:10" ht="15">
      <c r="A438" s="171">
        <v>408</v>
      </c>
      <c r="B438" s="172" t="s">
        <v>1484</v>
      </c>
      <c r="C438" s="116" t="s">
        <v>1386</v>
      </c>
      <c r="D438" s="116" t="s">
        <v>1485</v>
      </c>
      <c r="E438" s="173">
        <f>work!G438+work!H438</f>
        <v>314987</v>
      </c>
      <c r="F438" s="173">
        <f>work!I438+work!J438</f>
        <v>9000</v>
      </c>
      <c r="G438" s="118"/>
      <c r="H438" s="174" t="str">
        <f>work!L438</f>
        <v>20181207</v>
      </c>
      <c r="I438" s="117">
        <f t="shared" si="12"/>
        <v>314987</v>
      </c>
      <c r="J438" s="117">
        <f t="shared" si="13"/>
        <v>9000</v>
      </c>
    </row>
    <row r="439" spans="1:10" ht="15">
      <c r="A439" s="171">
        <v>409</v>
      </c>
      <c r="B439" s="172" t="s">
        <v>1487</v>
      </c>
      <c r="C439" s="116" t="s">
        <v>1386</v>
      </c>
      <c r="D439" s="116" t="s">
        <v>1488</v>
      </c>
      <c r="E439" s="173">
        <f>work!G439+work!H439</f>
        <v>172384</v>
      </c>
      <c r="F439" s="173">
        <f>work!I439+work!J439</f>
        <v>71483</v>
      </c>
      <c r="G439" s="118"/>
      <c r="H439" s="174" t="str">
        <f>work!L439</f>
        <v>20181107</v>
      </c>
      <c r="I439" s="117">
        <f t="shared" si="12"/>
        <v>172384</v>
      </c>
      <c r="J439" s="117">
        <f t="shared" si="13"/>
        <v>71483</v>
      </c>
    </row>
    <row r="440" spans="1:10" ht="15">
      <c r="A440" s="171">
        <v>410</v>
      </c>
      <c r="B440" s="172" t="s">
        <v>1490</v>
      </c>
      <c r="C440" s="116" t="s">
        <v>1386</v>
      </c>
      <c r="D440" s="116" t="s">
        <v>1491</v>
      </c>
      <c r="E440" s="173">
        <f>work!G440+work!H440</f>
        <v>1710448</v>
      </c>
      <c r="F440" s="173">
        <f>work!I440+work!J440</f>
        <v>495878</v>
      </c>
      <c r="G440" s="118"/>
      <c r="H440" s="174" t="str">
        <f>work!L440</f>
        <v>20181107</v>
      </c>
      <c r="I440" s="117">
        <f t="shared" si="12"/>
        <v>1710448</v>
      </c>
      <c r="J440" s="117">
        <f t="shared" si="13"/>
        <v>495878</v>
      </c>
    </row>
    <row r="441" spans="1:10" ht="15">
      <c r="A441" s="171">
        <v>411</v>
      </c>
      <c r="B441" s="172" t="s">
        <v>1493</v>
      </c>
      <c r="C441" s="116" t="s">
        <v>1386</v>
      </c>
      <c r="D441" s="116" t="s">
        <v>1494</v>
      </c>
      <c r="E441" s="173">
        <f>work!G441+work!H441</f>
        <v>1578607</v>
      </c>
      <c r="F441" s="173">
        <f>work!I441+work!J441</f>
        <v>781081</v>
      </c>
      <c r="G441" s="118"/>
      <c r="H441" s="174" t="str">
        <f>work!L441</f>
        <v>20181107</v>
      </c>
      <c r="I441" s="117">
        <f t="shared" si="12"/>
        <v>1578607</v>
      </c>
      <c r="J441" s="117">
        <f t="shared" si="13"/>
        <v>781081</v>
      </c>
    </row>
    <row r="442" spans="1:10" ht="15">
      <c r="A442" s="171">
        <v>412</v>
      </c>
      <c r="B442" s="172" t="s">
        <v>1496</v>
      </c>
      <c r="C442" s="116" t="s">
        <v>1386</v>
      </c>
      <c r="D442" s="116" t="s">
        <v>1497</v>
      </c>
      <c r="E442" s="173">
        <f>work!G442+work!H442</f>
        <v>4300</v>
      </c>
      <c r="F442" s="173">
        <f>work!I442+work!J442</f>
        <v>0</v>
      </c>
      <c r="G442" s="118"/>
      <c r="H442" s="174" t="str">
        <f>work!L442</f>
        <v>20181107</v>
      </c>
      <c r="I442" s="117">
        <f t="shared" si="12"/>
        <v>4300</v>
      </c>
      <c r="J442" s="117">
        <f t="shared" si="13"/>
        <v>0</v>
      </c>
    </row>
    <row r="443" spans="1:10" ht="15">
      <c r="A443" s="171">
        <v>413</v>
      </c>
      <c r="B443" s="172" t="s">
        <v>1499</v>
      </c>
      <c r="C443" s="116" t="s">
        <v>1386</v>
      </c>
      <c r="D443" s="116" t="s">
        <v>523</v>
      </c>
      <c r="E443" s="173">
        <f>work!G443+work!H443</f>
        <v>1350498</v>
      </c>
      <c r="F443" s="173">
        <f>work!I443+work!J443</f>
        <v>76911</v>
      </c>
      <c r="G443" s="118"/>
      <c r="H443" s="174" t="str">
        <f>work!L443</f>
        <v>20181107</v>
      </c>
      <c r="I443" s="117">
        <f t="shared" si="12"/>
        <v>1350498</v>
      </c>
      <c r="J443" s="117">
        <f t="shared" si="13"/>
        <v>76911</v>
      </c>
    </row>
    <row r="444" spans="1:10" ht="15">
      <c r="A444" s="171">
        <v>414</v>
      </c>
      <c r="B444" s="172" t="s">
        <v>1501</v>
      </c>
      <c r="C444" s="116" t="s">
        <v>1386</v>
      </c>
      <c r="D444" s="116" t="s">
        <v>1502</v>
      </c>
      <c r="E444" s="173">
        <f>work!G444+work!H444</f>
        <v>180421</v>
      </c>
      <c r="F444" s="173">
        <f>work!I444+work!J444</f>
        <v>80000</v>
      </c>
      <c r="G444" s="118"/>
      <c r="H444" s="174" t="str">
        <f>work!L444</f>
        <v>20181107</v>
      </c>
      <c r="I444" s="117">
        <f t="shared" si="12"/>
        <v>180421</v>
      </c>
      <c r="J444" s="117">
        <f t="shared" si="13"/>
        <v>80000</v>
      </c>
    </row>
    <row r="445" spans="1:10" ht="15">
      <c r="A445" s="171">
        <v>415</v>
      </c>
      <c r="B445" s="172" t="s">
        <v>1505</v>
      </c>
      <c r="C445" s="116" t="s">
        <v>1503</v>
      </c>
      <c r="D445" s="116" t="s">
        <v>1506</v>
      </c>
      <c r="E445" s="173">
        <f>work!G445+work!H445</f>
        <v>1095480</v>
      </c>
      <c r="F445" s="173">
        <f>work!I445+work!J445</f>
        <v>0</v>
      </c>
      <c r="G445" s="118"/>
      <c r="H445" s="174" t="str">
        <f>work!L445</f>
        <v>20181107</v>
      </c>
      <c r="I445" s="117">
        <f t="shared" si="12"/>
        <v>1095480</v>
      </c>
      <c r="J445" s="117">
        <f t="shared" si="13"/>
        <v>0</v>
      </c>
    </row>
    <row r="446" spans="1:10" ht="15">
      <c r="A446" s="171">
        <v>416</v>
      </c>
      <c r="B446" s="172" t="s">
        <v>1508</v>
      </c>
      <c r="C446" s="116" t="s">
        <v>1503</v>
      </c>
      <c r="D446" s="116" t="s">
        <v>1509</v>
      </c>
      <c r="E446" s="173">
        <f>work!G446+work!H446</f>
        <v>1992102</v>
      </c>
      <c r="F446" s="173">
        <f>work!I446+work!J446</f>
        <v>7850</v>
      </c>
      <c r="G446" s="118"/>
      <c r="H446" s="174" t="str">
        <f>work!L446</f>
        <v>20181107</v>
      </c>
      <c r="I446" s="117">
        <f t="shared" si="12"/>
        <v>1992102</v>
      </c>
      <c r="J446" s="117">
        <f t="shared" si="13"/>
        <v>7850</v>
      </c>
    </row>
    <row r="447" spans="1:10" ht="15">
      <c r="A447" s="171">
        <v>417</v>
      </c>
      <c r="B447" s="172" t="s">
        <v>1511</v>
      </c>
      <c r="C447" s="116" t="s">
        <v>1503</v>
      </c>
      <c r="D447" s="116" t="s">
        <v>1512</v>
      </c>
      <c r="E447" s="173">
        <f>work!G447+work!H447</f>
        <v>2193819</v>
      </c>
      <c r="F447" s="173">
        <f>work!I447+work!J447</f>
        <v>249600</v>
      </c>
      <c r="G447" s="118"/>
      <c r="H447" s="174" t="str">
        <f>work!L447</f>
        <v>20181107</v>
      </c>
      <c r="I447" s="117">
        <f t="shared" si="12"/>
        <v>2193819</v>
      </c>
      <c r="J447" s="117">
        <f t="shared" si="13"/>
        <v>249600</v>
      </c>
    </row>
    <row r="448" spans="1:10" ht="15">
      <c r="A448" s="171">
        <v>418</v>
      </c>
      <c r="B448" s="172" t="s">
        <v>1514</v>
      </c>
      <c r="C448" s="116" t="s">
        <v>1503</v>
      </c>
      <c r="D448" s="116" t="s">
        <v>1515</v>
      </c>
      <c r="E448" s="173">
        <f>work!G448+work!H448</f>
        <v>84943</v>
      </c>
      <c r="F448" s="173">
        <f>work!I448+work!J448</f>
        <v>29300</v>
      </c>
      <c r="G448" s="118"/>
      <c r="H448" s="174" t="str">
        <f>work!L448</f>
        <v>20181107</v>
      </c>
      <c r="I448" s="117">
        <f t="shared" si="12"/>
        <v>84943</v>
      </c>
      <c r="J448" s="117">
        <f t="shared" si="13"/>
        <v>29300</v>
      </c>
    </row>
    <row r="449" spans="1:10" ht="15">
      <c r="A449" s="171">
        <v>419</v>
      </c>
      <c r="B449" s="172" t="s">
        <v>1517</v>
      </c>
      <c r="C449" s="116" t="s">
        <v>1503</v>
      </c>
      <c r="D449" s="116" t="s">
        <v>1518</v>
      </c>
      <c r="E449" s="173">
        <f>work!G449+work!H449</f>
        <v>3317662</v>
      </c>
      <c r="F449" s="173">
        <f>work!I449+work!J449</f>
        <v>40301</v>
      </c>
      <c r="G449" s="118"/>
      <c r="H449" s="174" t="str">
        <f>work!L449</f>
        <v>20181207</v>
      </c>
      <c r="I449" s="117">
        <f t="shared" si="12"/>
        <v>3317662</v>
      </c>
      <c r="J449" s="117">
        <f t="shared" si="13"/>
        <v>40301</v>
      </c>
    </row>
    <row r="450" spans="1:10" ht="15">
      <c r="A450" s="171">
        <v>420</v>
      </c>
      <c r="B450" s="172" t="s">
        <v>1520</v>
      </c>
      <c r="C450" s="116" t="s">
        <v>1503</v>
      </c>
      <c r="D450" s="116" t="s">
        <v>1521</v>
      </c>
      <c r="E450" s="173">
        <f>work!G450+work!H450</f>
        <v>4547525</v>
      </c>
      <c r="F450" s="173">
        <f>work!I450+work!J450</f>
        <v>1619084</v>
      </c>
      <c r="G450" s="118"/>
      <c r="H450" s="174" t="str">
        <f>work!L450</f>
        <v>20181107</v>
      </c>
      <c r="I450" s="117">
        <f t="shared" si="12"/>
        <v>4547525</v>
      </c>
      <c r="J450" s="117">
        <f t="shared" si="13"/>
        <v>1619084</v>
      </c>
    </row>
    <row r="451" spans="1:10" ht="15">
      <c r="A451" s="171">
        <v>421</v>
      </c>
      <c r="B451" s="172" t="s">
        <v>1523</v>
      </c>
      <c r="C451" s="116" t="s">
        <v>1503</v>
      </c>
      <c r="D451" s="116" t="s">
        <v>1115</v>
      </c>
      <c r="E451" s="173">
        <f>work!G451+work!H451</f>
        <v>7025953</v>
      </c>
      <c r="F451" s="173">
        <f>work!I451+work!J451</f>
        <v>7371610</v>
      </c>
      <c r="G451" s="118"/>
      <c r="H451" s="174" t="str">
        <f>work!L451</f>
        <v>20181207</v>
      </c>
      <c r="I451" s="117">
        <f t="shared" si="12"/>
        <v>7025953</v>
      </c>
      <c r="J451" s="117">
        <f t="shared" si="13"/>
        <v>7371610</v>
      </c>
    </row>
    <row r="452" spans="1:10" ht="15">
      <c r="A452" s="171">
        <v>422</v>
      </c>
      <c r="B452" s="172" t="s">
        <v>1525</v>
      </c>
      <c r="C452" s="116" t="s">
        <v>1503</v>
      </c>
      <c r="D452" s="116" t="s">
        <v>1526</v>
      </c>
      <c r="E452" s="173">
        <f>work!G452+work!H452</f>
        <v>68265</v>
      </c>
      <c r="F452" s="173">
        <f>work!I452+work!J452</f>
        <v>0</v>
      </c>
      <c r="G452" s="118"/>
      <c r="H452" s="174" t="str">
        <f>work!L452</f>
        <v>20181207</v>
      </c>
      <c r="I452" s="117">
        <f t="shared" si="12"/>
        <v>68265</v>
      </c>
      <c r="J452" s="117">
        <f t="shared" si="13"/>
        <v>0</v>
      </c>
    </row>
    <row r="453" spans="1:10" ht="15">
      <c r="A453" s="171">
        <v>423</v>
      </c>
      <c r="B453" s="172" t="s">
        <v>1528</v>
      </c>
      <c r="C453" s="116" t="s">
        <v>1503</v>
      </c>
      <c r="D453" s="116" t="s">
        <v>1529</v>
      </c>
      <c r="E453" s="173">
        <f>work!G453+work!H453</f>
        <v>1691100</v>
      </c>
      <c r="F453" s="173">
        <f>work!I453+work!J453</f>
        <v>61400</v>
      </c>
      <c r="G453" s="118"/>
      <c r="H453" s="174" t="str">
        <f>work!L453</f>
        <v>20181107</v>
      </c>
      <c r="I453" s="117">
        <f t="shared" si="12"/>
        <v>1691100</v>
      </c>
      <c r="J453" s="117">
        <f t="shared" si="13"/>
        <v>61400</v>
      </c>
    </row>
    <row r="454" spans="1:10" ht="15">
      <c r="A454" s="171">
        <v>424</v>
      </c>
      <c r="B454" s="172" t="s">
        <v>1531</v>
      </c>
      <c r="C454" s="116" t="s">
        <v>1503</v>
      </c>
      <c r="D454" s="116" t="s">
        <v>1532</v>
      </c>
      <c r="E454" s="173">
        <f>work!G454+work!H454</f>
        <v>117110</v>
      </c>
      <c r="F454" s="173">
        <f>work!I454+work!J454</f>
        <v>0</v>
      </c>
      <c r="G454" s="118"/>
      <c r="H454" s="174" t="str">
        <f>work!L454</f>
        <v>20181207</v>
      </c>
      <c r="I454" s="117">
        <f t="shared" si="12"/>
        <v>117110</v>
      </c>
      <c r="J454" s="117">
        <f t="shared" si="13"/>
        <v>0</v>
      </c>
    </row>
    <row r="455" spans="1:10" ht="15">
      <c r="A455" s="171">
        <v>425</v>
      </c>
      <c r="B455" s="172" t="s">
        <v>1534</v>
      </c>
      <c r="C455" s="116" t="s">
        <v>1503</v>
      </c>
      <c r="D455" s="116" t="s">
        <v>1535</v>
      </c>
      <c r="E455" s="173">
        <f>work!G455+work!H455</f>
        <v>2422711</v>
      </c>
      <c r="F455" s="173">
        <f>work!I455+work!J455</f>
        <v>1974293</v>
      </c>
      <c r="G455" s="118"/>
      <c r="H455" s="174" t="str">
        <f>work!L455</f>
        <v>20181107</v>
      </c>
      <c r="I455" s="117">
        <f t="shared" si="12"/>
        <v>2422711</v>
      </c>
      <c r="J455" s="117">
        <f t="shared" si="13"/>
        <v>1974293</v>
      </c>
    </row>
    <row r="456" spans="1:10" ht="15">
      <c r="A456" s="171">
        <v>426</v>
      </c>
      <c r="B456" s="172" t="s">
        <v>1537</v>
      </c>
      <c r="C456" s="116" t="s">
        <v>1503</v>
      </c>
      <c r="D456" s="116" t="s">
        <v>1538</v>
      </c>
      <c r="E456" s="173">
        <f>work!G456+work!H456</f>
        <v>1863810</v>
      </c>
      <c r="F456" s="173">
        <f>work!I456+work!J456</f>
        <v>545551</v>
      </c>
      <c r="G456" s="118"/>
      <c r="H456" s="174" t="str">
        <f>work!L456</f>
        <v>20181107</v>
      </c>
      <c r="I456" s="117">
        <f t="shared" si="12"/>
        <v>1863810</v>
      </c>
      <c r="J456" s="117">
        <f t="shared" si="13"/>
        <v>545551</v>
      </c>
    </row>
    <row r="457" spans="1:10" ht="15">
      <c r="A457" s="171">
        <v>427</v>
      </c>
      <c r="B457" s="172" t="s">
        <v>1540</v>
      </c>
      <c r="C457" s="116" t="s">
        <v>1503</v>
      </c>
      <c r="D457" s="116" t="s">
        <v>1541</v>
      </c>
      <c r="E457" s="173" t="e">
        <f>work!G457+work!H457</f>
        <v>#VALUE!</v>
      </c>
      <c r="F457" s="173" t="e">
        <f>work!I457+work!J457</f>
        <v>#VALUE!</v>
      </c>
      <c r="G457" s="118"/>
      <c r="H457" s="174" t="str">
        <f>work!L457</f>
        <v>No report</v>
      </c>
      <c r="I457" s="117" t="e">
        <f t="shared" si="12"/>
        <v>#VALUE!</v>
      </c>
      <c r="J457" s="117" t="e">
        <f t="shared" si="13"/>
        <v>#VALUE!</v>
      </c>
    </row>
    <row r="458" spans="1:10" ht="15">
      <c r="A458" s="171">
        <v>428</v>
      </c>
      <c r="B458" s="172" t="s">
        <v>1543</v>
      </c>
      <c r="C458" s="116" t="s">
        <v>1503</v>
      </c>
      <c r="D458" s="116" t="s">
        <v>1544</v>
      </c>
      <c r="E458" s="173">
        <f>work!G458+work!H458</f>
        <v>6170382</v>
      </c>
      <c r="F458" s="173">
        <f>work!I458+work!J458</f>
        <v>6372439</v>
      </c>
      <c r="G458" s="118"/>
      <c r="H458" s="174" t="str">
        <f>work!L458</f>
        <v>20181107</v>
      </c>
      <c r="I458" s="117">
        <f t="shared" si="12"/>
        <v>6170382</v>
      </c>
      <c r="J458" s="117">
        <f t="shared" si="13"/>
        <v>6372439</v>
      </c>
    </row>
    <row r="459" spans="1:10" ht="15">
      <c r="A459" s="171">
        <v>429</v>
      </c>
      <c r="B459" s="172" t="s">
        <v>1546</v>
      </c>
      <c r="C459" s="116" t="s">
        <v>1503</v>
      </c>
      <c r="D459" s="116" t="s">
        <v>1547</v>
      </c>
      <c r="E459" s="173">
        <f>work!G459+work!H459</f>
        <v>723655</v>
      </c>
      <c r="F459" s="173">
        <f>work!I459+work!J459</f>
        <v>95950</v>
      </c>
      <c r="G459" s="118"/>
      <c r="H459" s="174" t="str">
        <f>work!L459</f>
        <v>20181107</v>
      </c>
      <c r="I459" s="117">
        <f t="shared" si="12"/>
        <v>723655</v>
      </c>
      <c r="J459" s="117">
        <f t="shared" si="13"/>
        <v>95950</v>
      </c>
    </row>
    <row r="460" spans="1:10" ht="15">
      <c r="A460" s="171">
        <v>430</v>
      </c>
      <c r="B460" s="172" t="s">
        <v>1549</v>
      </c>
      <c r="C460" s="116" t="s">
        <v>1503</v>
      </c>
      <c r="D460" s="116" t="s">
        <v>1550</v>
      </c>
      <c r="E460" s="173">
        <f>work!G460+work!H460</f>
        <v>1276764</v>
      </c>
      <c r="F460" s="173">
        <f>work!I460+work!J460</f>
        <v>140200</v>
      </c>
      <c r="G460" s="118"/>
      <c r="H460" s="174" t="str">
        <f>work!L460</f>
        <v>20181107</v>
      </c>
      <c r="I460" s="117">
        <f t="shared" si="12"/>
        <v>1276764</v>
      </c>
      <c r="J460" s="117">
        <f t="shared" si="13"/>
        <v>140200</v>
      </c>
    </row>
    <row r="461" spans="1:10" ht="15">
      <c r="A461" s="171">
        <v>431</v>
      </c>
      <c r="B461" s="172" t="s">
        <v>1552</v>
      </c>
      <c r="C461" s="116" t="s">
        <v>1503</v>
      </c>
      <c r="D461" s="116" t="s">
        <v>1553</v>
      </c>
      <c r="E461" s="173">
        <f>work!G461+work!H461</f>
        <v>9620080</v>
      </c>
      <c r="F461" s="173">
        <f>work!I461+work!J461</f>
        <v>1158500</v>
      </c>
      <c r="G461" s="118"/>
      <c r="H461" s="174" t="str">
        <f>work!L461</f>
        <v>20181107</v>
      </c>
      <c r="I461" s="117">
        <f t="shared" si="12"/>
        <v>9620080</v>
      </c>
      <c r="J461" s="117">
        <f t="shared" si="13"/>
        <v>1158500</v>
      </c>
    </row>
    <row r="462" spans="1:10" ht="15">
      <c r="A462" s="171">
        <v>432</v>
      </c>
      <c r="B462" s="172" t="s">
        <v>1555</v>
      </c>
      <c r="C462" s="116" t="s">
        <v>1503</v>
      </c>
      <c r="D462" s="116" t="s">
        <v>1556</v>
      </c>
      <c r="E462" s="173">
        <f>work!G462+work!H462</f>
        <v>2386506</v>
      </c>
      <c r="F462" s="173">
        <f>work!I462+work!J462</f>
        <v>261190</v>
      </c>
      <c r="G462" s="118"/>
      <c r="H462" s="174" t="str">
        <f>work!L462</f>
        <v>20181107</v>
      </c>
      <c r="I462" s="117">
        <f t="shared" si="12"/>
        <v>2386506</v>
      </c>
      <c r="J462" s="117">
        <f t="shared" si="13"/>
        <v>261190</v>
      </c>
    </row>
    <row r="463" spans="1:10" ht="15">
      <c r="A463" s="171">
        <v>433</v>
      </c>
      <c r="B463" s="172" t="s">
        <v>1558</v>
      </c>
      <c r="C463" s="116" t="s">
        <v>1503</v>
      </c>
      <c r="D463" s="116" t="s">
        <v>1559</v>
      </c>
      <c r="E463" s="173">
        <f>work!G463+work!H463</f>
        <v>245601</v>
      </c>
      <c r="F463" s="173">
        <f>work!I463+work!J463</f>
        <v>185550</v>
      </c>
      <c r="G463" s="118"/>
      <c r="H463" s="174" t="str">
        <f>work!L463</f>
        <v>20181107</v>
      </c>
      <c r="I463" s="117">
        <f t="shared" si="12"/>
        <v>245601</v>
      </c>
      <c r="J463" s="117">
        <f t="shared" si="13"/>
        <v>185550</v>
      </c>
    </row>
    <row r="464" spans="1:10" ht="15">
      <c r="A464" s="171">
        <v>434</v>
      </c>
      <c r="B464" s="172" t="s">
        <v>1561</v>
      </c>
      <c r="C464" s="116" t="s">
        <v>1503</v>
      </c>
      <c r="D464" s="116" t="s">
        <v>1339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1563</v>
      </c>
      <c r="C465" s="116" t="s">
        <v>1503</v>
      </c>
      <c r="D465" s="116" t="s">
        <v>1564</v>
      </c>
      <c r="E465" s="173">
        <f>work!G465+work!H465</f>
        <v>28996</v>
      </c>
      <c r="F465" s="173">
        <f>work!I465+work!J465</f>
        <v>0</v>
      </c>
      <c r="G465" s="118"/>
      <c r="H465" s="174" t="str">
        <f>work!L465</f>
        <v>20181107</v>
      </c>
      <c r="I465" s="117">
        <f t="shared" si="12"/>
        <v>28996</v>
      </c>
      <c r="J465" s="117">
        <f t="shared" si="13"/>
        <v>0</v>
      </c>
    </row>
    <row r="466" spans="1:10" ht="15">
      <c r="A466" s="171">
        <v>436</v>
      </c>
      <c r="B466" s="172" t="s">
        <v>1566</v>
      </c>
      <c r="C466" s="116" t="s">
        <v>1503</v>
      </c>
      <c r="D466" s="116" t="s">
        <v>1567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1569</v>
      </c>
      <c r="C467" s="116" t="s">
        <v>1503</v>
      </c>
      <c r="D467" s="116" t="s">
        <v>1570</v>
      </c>
      <c r="E467" s="173">
        <f>work!G467+work!H467</f>
        <v>81583</v>
      </c>
      <c r="F467" s="173">
        <f>work!I467+work!J467</f>
        <v>210180</v>
      </c>
      <c r="G467" s="118"/>
      <c r="H467" s="174" t="str">
        <f>work!L467</f>
        <v>20181207</v>
      </c>
      <c r="I467" s="117">
        <f t="shared" si="12"/>
        <v>81583</v>
      </c>
      <c r="J467" s="117">
        <f t="shared" si="13"/>
        <v>210180</v>
      </c>
    </row>
    <row r="468" spans="1:10" ht="15">
      <c r="A468" s="171">
        <v>438</v>
      </c>
      <c r="B468" s="172" t="s">
        <v>1572</v>
      </c>
      <c r="C468" s="116" t="s">
        <v>1503</v>
      </c>
      <c r="D468" s="116" t="s">
        <v>1573</v>
      </c>
      <c r="E468" s="173">
        <f>work!G468+work!H468</f>
        <v>1667958</v>
      </c>
      <c r="F468" s="173">
        <f>work!I468+work!J468</f>
        <v>203160</v>
      </c>
      <c r="G468" s="118"/>
      <c r="H468" s="174" t="str">
        <f>work!L468</f>
        <v>20181107</v>
      </c>
      <c r="I468" s="117">
        <f t="shared" si="12"/>
        <v>1667958</v>
      </c>
      <c r="J468" s="117">
        <f t="shared" si="13"/>
        <v>203160</v>
      </c>
    </row>
    <row r="469" spans="1:10" ht="15">
      <c r="A469" s="171">
        <v>439</v>
      </c>
      <c r="B469" s="172" t="s">
        <v>1575</v>
      </c>
      <c r="C469" s="116" t="s">
        <v>1503</v>
      </c>
      <c r="D469" s="116" t="s">
        <v>1576</v>
      </c>
      <c r="E469" s="173">
        <f>work!G469+work!H469</f>
        <v>559517</v>
      </c>
      <c r="F469" s="173">
        <f>work!I469+work!J469</f>
        <v>19004</v>
      </c>
      <c r="G469" s="118"/>
      <c r="H469" s="174" t="str">
        <f>work!L469</f>
        <v>20181107</v>
      </c>
      <c r="I469" s="117">
        <f t="shared" si="12"/>
        <v>559517</v>
      </c>
      <c r="J469" s="117">
        <f t="shared" si="13"/>
        <v>19004</v>
      </c>
    </row>
    <row r="470" spans="1:10" ht="15">
      <c r="A470" s="171">
        <v>440</v>
      </c>
      <c r="B470" s="172" t="s">
        <v>1578</v>
      </c>
      <c r="C470" s="116" t="s">
        <v>1503</v>
      </c>
      <c r="D470" s="116" t="s">
        <v>1579</v>
      </c>
      <c r="E470" s="173">
        <f>work!G470+work!H470</f>
        <v>550800</v>
      </c>
      <c r="F470" s="173">
        <f>work!I470+work!J470</f>
        <v>1500</v>
      </c>
      <c r="G470" s="118"/>
      <c r="H470" s="174" t="str">
        <f>work!L470</f>
        <v>20181107</v>
      </c>
      <c r="I470" s="117">
        <f t="shared" si="12"/>
        <v>550800</v>
      </c>
      <c r="J470" s="117">
        <f t="shared" si="13"/>
        <v>1500</v>
      </c>
    </row>
    <row r="471" spans="1:10" ht="15">
      <c r="A471" s="171">
        <v>441</v>
      </c>
      <c r="B471" s="172" t="s">
        <v>1581</v>
      </c>
      <c r="C471" s="116" t="s">
        <v>1503</v>
      </c>
      <c r="D471" s="116" t="s">
        <v>1582</v>
      </c>
      <c r="E471" s="173">
        <f>work!G471+work!H471</f>
        <v>1592840</v>
      </c>
      <c r="F471" s="173">
        <f>work!I471+work!J471</f>
        <v>25000</v>
      </c>
      <c r="G471" s="118"/>
      <c r="H471" s="174" t="str">
        <f>work!L471</f>
        <v>20181107</v>
      </c>
      <c r="I471" s="117">
        <f t="shared" si="12"/>
        <v>1592840</v>
      </c>
      <c r="J471" s="117">
        <f t="shared" si="13"/>
        <v>25000</v>
      </c>
    </row>
    <row r="472" spans="1:10" ht="15">
      <c r="A472" s="171">
        <v>442</v>
      </c>
      <c r="B472" s="172" t="s">
        <v>1584</v>
      </c>
      <c r="C472" s="116" t="s">
        <v>1503</v>
      </c>
      <c r="D472" s="116" t="s">
        <v>1585</v>
      </c>
      <c r="E472" s="173">
        <f>work!G472+work!H472</f>
        <v>55351</v>
      </c>
      <c r="F472" s="173">
        <f>work!I472+work!J472</f>
        <v>7010</v>
      </c>
      <c r="G472" s="118"/>
      <c r="H472" s="174" t="str">
        <f>work!L472</f>
        <v>20181207</v>
      </c>
      <c r="I472" s="117">
        <f t="shared" si="12"/>
        <v>55351</v>
      </c>
      <c r="J472" s="117">
        <f t="shared" si="13"/>
        <v>7010</v>
      </c>
    </row>
    <row r="473" spans="1:10" ht="15">
      <c r="A473" s="171">
        <v>443</v>
      </c>
      <c r="B473" s="172" t="s">
        <v>1587</v>
      </c>
      <c r="C473" s="116" t="s">
        <v>1503</v>
      </c>
      <c r="D473" s="116" t="s">
        <v>1588</v>
      </c>
      <c r="E473" s="173">
        <f>work!G473+work!H473</f>
        <v>35765</v>
      </c>
      <c r="F473" s="173">
        <f>work!I473+work!J473</f>
        <v>0</v>
      </c>
      <c r="G473" s="118"/>
      <c r="H473" s="174" t="str">
        <f>work!L473</f>
        <v>20181207</v>
      </c>
      <c r="I473" s="117">
        <f t="shared" si="12"/>
        <v>35765</v>
      </c>
      <c r="J473" s="117">
        <f t="shared" si="13"/>
        <v>0</v>
      </c>
    </row>
    <row r="474" spans="1:10" ht="15">
      <c r="A474" s="171">
        <v>444</v>
      </c>
      <c r="B474" s="172" t="s">
        <v>1590</v>
      </c>
      <c r="C474" s="116" t="s">
        <v>1503</v>
      </c>
      <c r="D474" s="116" t="s">
        <v>1591</v>
      </c>
      <c r="E474" s="173">
        <f>work!G474+work!H474</f>
        <v>4487064</v>
      </c>
      <c r="F474" s="173">
        <f>work!I474+work!J474</f>
        <v>1331144</v>
      </c>
      <c r="G474" s="118"/>
      <c r="H474" s="174" t="str">
        <f>work!L474</f>
        <v>20181107</v>
      </c>
      <c r="I474" s="117">
        <f t="shared" si="12"/>
        <v>4487064</v>
      </c>
      <c r="J474" s="117">
        <f t="shared" si="13"/>
        <v>1331144</v>
      </c>
    </row>
    <row r="475" spans="1:10" ht="15">
      <c r="A475" s="171">
        <v>445</v>
      </c>
      <c r="B475" s="172" t="s">
        <v>1593</v>
      </c>
      <c r="C475" s="116" t="s">
        <v>1503</v>
      </c>
      <c r="D475" s="116" t="s">
        <v>1594</v>
      </c>
      <c r="E475" s="173">
        <f>work!G475+work!H475</f>
        <v>1303450</v>
      </c>
      <c r="F475" s="173">
        <f>work!I475+work!J475</f>
        <v>71100</v>
      </c>
      <c r="G475" s="118"/>
      <c r="H475" s="174" t="str">
        <f>work!L475</f>
        <v>20181107</v>
      </c>
      <c r="I475" s="117">
        <f t="shared" si="12"/>
        <v>1303450</v>
      </c>
      <c r="J475" s="117">
        <f t="shared" si="13"/>
        <v>71100</v>
      </c>
    </row>
    <row r="476" spans="1:10" ht="15">
      <c r="A476" s="171">
        <v>446</v>
      </c>
      <c r="B476" s="172" t="s">
        <v>1596</v>
      </c>
      <c r="C476" s="116" t="s">
        <v>1503</v>
      </c>
      <c r="D476" s="116" t="s">
        <v>1597</v>
      </c>
      <c r="E476" s="173">
        <f>work!G476+work!H476</f>
        <v>1137525</v>
      </c>
      <c r="F476" s="173">
        <f>work!I476+work!J476</f>
        <v>0</v>
      </c>
      <c r="G476" s="118"/>
      <c r="H476" s="174" t="str">
        <f>work!L476</f>
        <v>20181207</v>
      </c>
      <c r="I476" s="117">
        <f t="shared" si="12"/>
        <v>1137525</v>
      </c>
      <c r="J476" s="117">
        <f t="shared" si="13"/>
        <v>0</v>
      </c>
    </row>
    <row r="477" spans="1:10" ht="15">
      <c r="A477" s="171">
        <v>447</v>
      </c>
      <c r="B477" s="172" t="s">
        <v>1599</v>
      </c>
      <c r="C477" s="116" t="s">
        <v>1503</v>
      </c>
      <c r="D477" s="116" t="s">
        <v>1600</v>
      </c>
      <c r="E477" s="173">
        <f>work!G477+work!H477</f>
        <v>2881552</v>
      </c>
      <c r="F477" s="173">
        <f>work!I477+work!J477</f>
        <v>763021</v>
      </c>
      <c r="G477" s="118"/>
      <c r="H477" s="174" t="str">
        <f>work!L477</f>
        <v>20181107</v>
      </c>
      <c r="I477" s="117">
        <f t="shared" si="12"/>
        <v>2881552</v>
      </c>
      <c r="J477" s="117">
        <f t="shared" si="13"/>
        <v>763021</v>
      </c>
    </row>
    <row r="478" spans="1:10" ht="15">
      <c r="A478" s="171">
        <v>448</v>
      </c>
      <c r="B478" s="172" t="s">
        <v>1603</v>
      </c>
      <c r="C478" s="116" t="s">
        <v>1601</v>
      </c>
      <c r="D478" s="116" t="s">
        <v>1604</v>
      </c>
      <c r="E478" s="173">
        <f>work!G478+work!H478</f>
        <v>49869</v>
      </c>
      <c r="F478" s="173">
        <f>work!I478+work!J478</f>
        <v>22400</v>
      </c>
      <c r="G478" s="118"/>
      <c r="H478" s="174" t="str">
        <f>work!L478</f>
        <v>20181107</v>
      </c>
      <c r="I478" s="117">
        <f t="shared" si="12"/>
        <v>49869</v>
      </c>
      <c r="J478" s="117">
        <f t="shared" si="13"/>
        <v>22400</v>
      </c>
    </row>
    <row r="479" spans="1:10" ht="15">
      <c r="A479" s="171">
        <v>449</v>
      </c>
      <c r="B479" s="172" t="s">
        <v>1606</v>
      </c>
      <c r="C479" s="116" t="s">
        <v>1601</v>
      </c>
      <c r="D479" s="116" t="s">
        <v>1607</v>
      </c>
      <c r="E479" s="173">
        <f>work!G479+work!H479</f>
        <v>2546225</v>
      </c>
      <c r="F479" s="173">
        <f>work!I479+work!J479</f>
        <v>3704965</v>
      </c>
      <c r="G479" s="118"/>
      <c r="H479" s="174" t="str">
        <f>work!L479</f>
        <v>20181107</v>
      </c>
      <c r="I479" s="117">
        <f t="shared" si="12"/>
        <v>2546225</v>
      </c>
      <c r="J479" s="117">
        <f t="shared" si="13"/>
        <v>3704965</v>
      </c>
    </row>
    <row r="480" spans="1:10" ht="15">
      <c r="A480" s="171">
        <v>450</v>
      </c>
      <c r="B480" s="172" t="s">
        <v>1609</v>
      </c>
      <c r="C480" s="116" t="s">
        <v>1601</v>
      </c>
      <c r="D480" s="116" t="s">
        <v>1610</v>
      </c>
      <c r="E480" s="173" t="e">
        <f>work!G480+work!H480</f>
        <v>#VALUE!</v>
      </c>
      <c r="F480" s="173" t="e">
        <f>work!I480+work!J480</f>
        <v>#VALUE!</v>
      </c>
      <c r="G480" s="118"/>
      <c r="H480" s="174" t="str">
        <f>work!L480</f>
        <v>No report</v>
      </c>
      <c r="I480" s="117" t="e">
        <f aca="true" t="shared" si="14" ref="I480:I543">E480</f>
        <v>#VALUE!</v>
      </c>
      <c r="J480" s="117" t="e">
        <f aca="true" t="shared" si="15" ref="J480:J543">F480</f>
        <v>#VALUE!</v>
      </c>
    </row>
    <row r="481" spans="1:10" ht="15">
      <c r="A481" s="171">
        <v>451</v>
      </c>
      <c r="B481" s="172" t="s">
        <v>1612</v>
      </c>
      <c r="C481" s="116" t="s">
        <v>1601</v>
      </c>
      <c r="D481" s="116" t="s">
        <v>1613</v>
      </c>
      <c r="E481" s="173">
        <f>work!G481+work!H481</f>
        <v>582715</v>
      </c>
      <c r="F481" s="173">
        <f>work!I481+work!J481</f>
        <v>2700</v>
      </c>
      <c r="G481" s="118"/>
      <c r="H481" s="174" t="str">
        <f>work!L481</f>
        <v>20181207</v>
      </c>
      <c r="I481" s="117">
        <f t="shared" si="14"/>
        <v>582715</v>
      </c>
      <c r="J481" s="117">
        <f t="shared" si="15"/>
        <v>2700</v>
      </c>
    </row>
    <row r="482" spans="1:10" ht="15">
      <c r="A482" s="171">
        <v>452</v>
      </c>
      <c r="B482" s="172" t="s">
        <v>1615</v>
      </c>
      <c r="C482" s="116" t="s">
        <v>1601</v>
      </c>
      <c r="D482" s="116" t="s">
        <v>1616</v>
      </c>
      <c r="E482" s="173">
        <f>work!G482+work!H482</f>
        <v>2258696</v>
      </c>
      <c r="F482" s="173">
        <f>work!I482+work!J482</f>
        <v>973945</v>
      </c>
      <c r="G482" s="118"/>
      <c r="H482" s="174" t="str">
        <f>work!L482</f>
        <v>20181207</v>
      </c>
      <c r="I482" s="117">
        <f t="shared" si="14"/>
        <v>2258696</v>
      </c>
      <c r="J482" s="117">
        <f t="shared" si="15"/>
        <v>973945</v>
      </c>
    </row>
    <row r="483" spans="1:10" ht="15">
      <c r="A483" s="171">
        <v>453</v>
      </c>
      <c r="B483" s="172" t="s">
        <v>1618</v>
      </c>
      <c r="C483" s="116" t="s">
        <v>1601</v>
      </c>
      <c r="D483" s="116" t="s">
        <v>1619</v>
      </c>
      <c r="E483" s="173">
        <f>work!G483+work!H483</f>
        <v>482321</v>
      </c>
      <c r="F483" s="173">
        <f>work!I483+work!J483</f>
        <v>0</v>
      </c>
      <c r="G483" s="118"/>
      <c r="H483" s="174" t="str">
        <f>work!L483</f>
        <v>20181107</v>
      </c>
      <c r="I483" s="117">
        <f t="shared" si="14"/>
        <v>482321</v>
      </c>
      <c r="J483" s="117">
        <f t="shared" si="15"/>
        <v>0</v>
      </c>
    </row>
    <row r="484" spans="1:10" ht="15">
      <c r="A484" s="171">
        <v>454</v>
      </c>
      <c r="B484" s="172" t="s">
        <v>1621</v>
      </c>
      <c r="C484" s="116" t="s">
        <v>1601</v>
      </c>
      <c r="D484" s="116" t="s">
        <v>1622</v>
      </c>
      <c r="E484" s="173">
        <f>work!G484+work!H484</f>
        <v>3800</v>
      </c>
      <c r="F484" s="173">
        <f>work!I484+work!J484</f>
        <v>58000</v>
      </c>
      <c r="G484" s="118"/>
      <c r="H484" s="174" t="str">
        <f>work!L484</f>
        <v>20181009</v>
      </c>
      <c r="I484" s="117">
        <f t="shared" si="14"/>
        <v>3800</v>
      </c>
      <c r="J484" s="117">
        <f t="shared" si="15"/>
        <v>58000</v>
      </c>
    </row>
    <row r="485" spans="1:10" ht="15">
      <c r="A485" s="171">
        <v>455</v>
      </c>
      <c r="B485" s="172" t="s">
        <v>1624</v>
      </c>
      <c r="C485" s="116" t="s">
        <v>1601</v>
      </c>
      <c r="D485" s="116" t="s">
        <v>1625</v>
      </c>
      <c r="E485" s="173">
        <f>work!G485+work!H485</f>
        <v>1311062</v>
      </c>
      <c r="F485" s="173">
        <f>work!I485+work!J485</f>
        <v>2382652</v>
      </c>
      <c r="G485" s="118"/>
      <c r="H485" s="174" t="str">
        <f>work!L485</f>
        <v>20181107</v>
      </c>
      <c r="I485" s="117">
        <f t="shared" si="14"/>
        <v>1311062</v>
      </c>
      <c r="J485" s="117">
        <f t="shared" si="15"/>
        <v>2382652</v>
      </c>
    </row>
    <row r="486" spans="1:10" ht="15">
      <c r="A486" s="171">
        <v>456</v>
      </c>
      <c r="B486" s="172" t="s">
        <v>1627</v>
      </c>
      <c r="C486" s="116" t="s">
        <v>1601</v>
      </c>
      <c r="D486" s="116" t="s">
        <v>1628</v>
      </c>
      <c r="E486" s="173">
        <f>work!G486+work!H486</f>
        <v>468832</v>
      </c>
      <c r="F486" s="173">
        <f>work!I486+work!J486</f>
        <v>95917</v>
      </c>
      <c r="G486" s="118"/>
      <c r="H486" s="174" t="str">
        <f>work!L486</f>
        <v>20181207</v>
      </c>
      <c r="I486" s="117">
        <f t="shared" si="14"/>
        <v>468832</v>
      </c>
      <c r="J486" s="117">
        <f t="shared" si="15"/>
        <v>95917</v>
      </c>
    </row>
    <row r="487" spans="1:10" ht="15">
      <c r="A487" s="171">
        <v>457</v>
      </c>
      <c r="B487" s="172" t="s">
        <v>1630</v>
      </c>
      <c r="C487" s="116" t="s">
        <v>1601</v>
      </c>
      <c r="D487" s="116" t="s">
        <v>1631</v>
      </c>
      <c r="E487" s="173" t="e">
        <f>work!G487+work!H487</f>
        <v>#VALUE!</v>
      </c>
      <c r="F487" s="173" t="e">
        <f>work!I487+work!J487</f>
        <v>#VALUE!</v>
      </c>
      <c r="G487" s="118"/>
      <c r="H487" s="174" t="str">
        <f>work!L487</f>
        <v>No report</v>
      </c>
      <c r="I487" s="117" t="e">
        <f t="shared" si="14"/>
        <v>#VALUE!</v>
      </c>
      <c r="J487" s="117" t="e">
        <f t="shared" si="15"/>
        <v>#VALUE!</v>
      </c>
    </row>
    <row r="488" spans="1:10" ht="15">
      <c r="A488" s="171">
        <v>458</v>
      </c>
      <c r="B488" s="172" t="s">
        <v>1633</v>
      </c>
      <c r="C488" s="116" t="s">
        <v>1601</v>
      </c>
      <c r="D488" s="116" t="s">
        <v>1634</v>
      </c>
      <c r="E488" s="173">
        <f>work!G488+work!H488</f>
        <v>392433</v>
      </c>
      <c r="F488" s="173">
        <f>work!I488+work!J488</f>
        <v>89791</v>
      </c>
      <c r="G488" s="118"/>
      <c r="H488" s="174" t="str">
        <f>work!L488</f>
        <v>20181107</v>
      </c>
      <c r="I488" s="117">
        <f t="shared" si="14"/>
        <v>392433</v>
      </c>
      <c r="J488" s="117">
        <f t="shared" si="15"/>
        <v>89791</v>
      </c>
    </row>
    <row r="489" spans="1:10" ht="15">
      <c r="A489" s="171">
        <v>459</v>
      </c>
      <c r="B489" s="172" t="s">
        <v>1636</v>
      </c>
      <c r="C489" s="116" t="s">
        <v>1601</v>
      </c>
      <c r="D489" s="116" t="s">
        <v>1637</v>
      </c>
      <c r="E489" s="173">
        <f>work!G489+work!H489</f>
        <v>128377</v>
      </c>
      <c r="F489" s="173">
        <f>work!I489+work!J489</f>
        <v>7105040</v>
      </c>
      <c r="G489" s="118"/>
      <c r="H489" s="174" t="str">
        <f>work!L489</f>
        <v>20181107</v>
      </c>
      <c r="I489" s="117">
        <f t="shared" si="14"/>
        <v>128377</v>
      </c>
      <c r="J489" s="117">
        <f t="shared" si="15"/>
        <v>7105040</v>
      </c>
    </row>
    <row r="490" spans="1:10" ht="15">
      <c r="A490" s="171">
        <v>460</v>
      </c>
      <c r="B490" s="172" t="s">
        <v>1639</v>
      </c>
      <c r="C490" s="116" t="s">
        <v>1601</v>
      </c>
      <c r="D490" s="116" t="s">
        <v>1640</v>
      </c>
      <c r="E490" s="173">
        <f>work!G490+work!H490</f>
        <v>324159</v>
      </c>
      <c r="F490" s="173">
        <f>work!I490+work!J490</f>
        <v>25000</v>
      </c>
      <c r="G490" s="118"/>
      <c r="H490" s="174" t="str">
        <f>work!L490</f>
        <v>20181107</v>
      </c>
      <c r="I490" s="117">
        <f t="shared" si="14"/>
        <v>324159</v>
      </c>
      <c r="J490" s="117">
        <f t="shared" si="15"/>
        <v>25000</v>
      </c>
    </row>
    <row r="491" spans="1:10" ht="15">
      <c r="A491" s="171">
        <v>461</v>
      </c>
      <c r="B491" s="172" t="s">
        <v>1642</v>
      </c>
      <c r="C491" s="116" t="s">
        <v>1601</v>
      </c>
      <c r="D491" s="116" t="s">
        <v>1643</v>
      </c>
      <c r="E491" s="173">
        <f>work!G491+work!H491</f>
        <v>1958407</v>
      </c>
      <c r="F491" s="173">
        <f>work!I491+work!J491</f>
        <v>2485789</v>
      </c>
      <c r="G491" s="118"/>
      <c r="H491" s="174" t="str">
        <f>work!L491</f>
        <v>20181107</v>
      </c>
      <c r="I491" s="117">
        <f t="shared" si="14"/>
        <v>1958407</v>
      </c>
      <c r="J491" s="117">
        <f t="shared" si="15"/>
        <v>2485789</v>
      </c>
    </row>
    <row r="492" spans="1:10" ht="15">
      <c r="A492" s="171">
        <v>462</v>
      </c>
      <c r="B492" s="172" t="s">
        <v>1645</v>
      </c>
      <c r="C492" s="116" t="s">
        <v>1601</v>
      </c>
      <c r="D492" s="116" t="s">
        <v>1646</v>
      </c>
      <c r="E492" s="173">
        <f>work!G492+work!H492</f>
        <v>913625</v>
      </c>
      <c r="F492" s="173">
        <f>work!I492+work!J492</f>
        <v>6521148</v>
      </c>
      <c r="G492" s="118"/>
      <c r="H492" s="174" t="str">
        <f>work!L492</f>
        <v>20181207</v>
      </c>
      <c r="I492" s="117">
        <f t="shared" si="14"/>
        <v>913625</v>
      </c>
      <c r="J492" s="117">
        <f t="shared" si="15"/>
        <v>6521148</v>
      </c>
    </row>
    <row r="493" spans="1:10" ht="15">
      <c r="A493" s="171">
        <v>463</v>
      </c>
      <c r="B493" s="172" t="s">
        <v>1648</v>
      </c>
      <c r="C493" s="116" t="s">
        <v>1601</v>
      </c>
      <c r="D493" s="116" t="s">
        <v>1121</v>
      </c>
      <c r="E493" s="173">
        <f>work!G493+work!H493</f>
        <v>51600</v>
      </c>
      <c r="F493" s="173">
        <f>work!I493+work!J493</f>
        <v>24770</v>
      </c>
      <c r="G493" s="118"/>
      <c r="H493" s="174" t="str">
        <f>work!L493</f>
        <v>20181207</v>
      </c>
      <c r="I493" s="117">
        <f t="shared" si="14"/>
        <v>51600</v>
      </c>
      <c r="J493" s="117">
        <f t="shared" si="15"/>
        <v>24770</v>
      </c>
    </row>
    <row r="494" spans="1:10" ht="15">
      <c r="A494" s="171">
        <v>464</v>
      </c>
      <c r="B494" s="172" t="s">
        <v>1651</v>
      </c>
      <c r="C494" s="116" t="s">
        <v>1649</v>
      </c>
      <c r="D494" s="116" t="s">
        <v>1652</v>
      </c>
      <c r="E494" s="173">
        <f>work!G494+work!H494</f>
        <v>36080</v>
      </c>
      <c r="F494" s="173">
        <f>work!I494+work!J494</f>
        <v>209194</v>
      </c>
      <c r="G494" s="118"/>
      <c r="H494" s="174" t="str">
        <f>work!L494</f>
        <v>20181107</v>
      </c>
      <c r="I494" s="117">
        <f t="shared" si="14"/>
        <v>36080</v>
      </c>
      <c r="J494" s="117">
        <f t="shared" si="15"/>
        <v>209194</v>
      </c>
    </row>
    <row r="495" spans="1:10" ht="15">
      <c r="A495" s="171">
        <v>465</v>
      </c>
      <c r="B495" s="172" t="s">
        <v>1654</v>
      </c>
      <c r="C495" s="116" t="s">
        <v>1649</v>
      </c>
      <c r="D495" s="116" t="s">
        <v>1655</v>
      </c>
      <c r="E495" s="173">
        <f>work!G495+work!H495</f>
        <v>0</v>
      </c>
      <c r="F495" s="173">
        <f>work!I495+work!J495</f>
        <v>103506</v>
      </c>
      <c r="G495" s="118"/>
      <c r="H495" s="174" t="str">
        <f>work!L495</f>
        <v>20181207</v>
      </c>
      <c r="I495" s="117">
        <f t="shared" si="14"/>
        <v>0</v>
      </c>
      <c r="J495" s="117">
        <f t="shared" si="15"/>
        <v>103506</v>
      </c>
    </row>
    <row r="496" spans="1:10" ht="15">
      <c r="A496" s="171">
        <v>466</v>
      </c>
      <c r="B496" s="172" t="s">
        <v>1657</v>
      </c>
      <c r="C496" s="116" t="s">
        <v>1649</v>
      </c>
      <c r="D496" s="116" t="s">
        <v>1658</v>
      </c>
      <c r="E496" s="173">
        <f>work!G496+work!H496</f>
        <v>9244</v>
      </c>
      <c r="F496" s="173">
        <f>work!I496+work!J496</f>
        <v>61475</v>
      </c>
      <c r="G496" s="118"/>
      <c r="H496" s="174" t="str">
        <f>work!L496</f>
        <v>20181107</v>
      </c>
      <c r="I496" s="117">
        <f t="shared" si="14"/>
        <v>9244</v>
      </c>
      <c r="J496" s="117">
        <f t="shared" si="15"/>
        <v>61475</v>
      </c>
    </row>
    <row r="497" spans="1:10" ht="15">
      <c r="A497" s="171">
        <v>467</v>
      </c>
      <c r="B497" s="172" t="s">
        <v>1660</v>
      </c>
      <c r="C497" s="116" t="s">
        <v>1649</v>
      </c>
      <c r="D497" s="116" t="s">
        <v>1661</v>
      </c>
      <c r="E497" s="173">
        <f>work!G497+work!H497</f>
        <v>532470</v>
      </c>
      <c r="F497" s="173">
        <f>work!I497+work!J497</f>
        <v>450</v>
      </c>
      <c r="G497" s="118"/>
      <c r="H497" s="174" t="str">
        <f>work!L497</f>
        <v>20181107</v>
      </c>
      <c r="I497" s="117">
        <f t="shared" si="14"/>
        <v>532470</v>
      </c>
      <c r="J497" s="117">
        <f t="shared" si="15"/>
        <v>450</v>
      </c>
    </row>
    <row r="498" spans="1:10" ht="15">
      <c r="A498" s="171">
        <v>468</v>
      </c>
      <c r="B498" s="172" t="s">
        <v>1663</v>
      </c>
      <c r="C498" s="116" t="s">
        <v>1649</v>
      </c>
      <c r="D498" s="116" t="s">
        <v>1664</v>
      </c>
      <c r="E498" s="173">
        <f>work!G498+work!H498</f>
        <v>135135</v>
      </c>
      <c r="F498" s="173">
        <f>work!I498+work!J498</f>
        <v>142825</v>
      </c>
      <c r="G498" s="118"/>
      <c r="H498" s="174" t="str">
        <f>work!L498</f>
        <v>20181207</v>
      </c>
      <c r="I498" s="117">
        <f t="shared" si="14"/>
        <v>135135</v>
      </c>
      <c r="J498" s="117">
        <f t="shared" si="15"/>
        <v>142825</v>
      </c>
    </row>
    <row r="499" spans="1:10" ht="15">
      <c r="A499" s="171">
        <v>469</v>
      </c>
      <c r="B499" s="172" t="s">
        <v>1666</v>
      </c>
      <c r="C499" s="116" t="s">
        <v>1649</v>
      </c>
      <c r="D499" s="116" t="s">
        <v>1667</v>
      </c>
      <c r="E499" s="173">
        <f>work!G499+work!H499</f>
        <v>359430</v>
      </c>
      <c r="F499" s="173">
        <f>work!I499+work!J499</f>
        <v>2570100</v>
      </c>
      <c r="G499" s="118"/>
      <c r="H499" s="174" t="str">
        <f>work!L499</f>
        <v>20181107</v>
      </c>
      <c r="I499" s="117">
        <f t="shared" si="14"/>
        <v>359430</v>
      </c>
      <c r="J499" s="117">
        <f t="shared" si="15"/>
        <v>2570100</v>
      </c>
    </row>
    <row r="500" spans="1:10" ht="15">
      <c r="A500" s="171">
        <v>470</v>
      </c>
      <c r="B500" s="172" t="s">
        <v>1669</v>
      </c>
      <c r="C500" s="116" t="s">
        <v>1649</v>
      </c>
      <c r="D500" s="116" t="s">
        <v>1670</v>
      </c>
      <c r="E500" s="173">
        <f>work!G500+work!H500</f>
        <v>30936</v>
      </c>
      <c r="F500" s="173">
        <f>work!I500+work!J500</f>
        <v>98500</v>
      </c>
      <c r="G500" s="118"/>
      <c r="H500" s="174" t="str">
        <f>work!L500</f>
        <v>20181207</v>
      </c>
      <c r="I500" s="117">
        <f t="shared" si="14"/>
        <v>30936</v>
      </c>
      <c r="J500" s="117">
        <f t="shared" si="15"/>
        <v>98500</v>
      </c>
    </row>
    <row r="501" spans="1:10" ht="15">
      <c r="A501" s="171">
        <v>471</v>
      </c>
      <c r="B501" s="172" t="s">
        <v>1672</v>
      </c>
      <c r="C501" s="116" t="s">
        <v>1649</v>
      </c>
      <c r="D501" s="116" t="s">
        <v>1673</v>
      </c>
      <c r="E501" s="173">
        <f>work!G501+work!H501</f>
        <v>318776</v>
      </c>
      <c r="F501" s="173">
        <f>work!I501+work!J501</f>
        <v>55957</v>
      </c>
      <c r="G501" s="118"/>
      <c r="H501" s="174" t="str">
        <f>work!L501</f>
        <v>20181207</v>
      </c>
      <c r="I501" s="117">
        <f t="shared" si="14"/>
        <v>318776</v>
      </c>
      <c r="J501" s="117">
        <f t="shared" si="15"/>
        <v>55957</v>
      </c>
    </row>
    <row r="502" spans="1:10" ht="15">
      <c r="A502" s="171">
        <v>472</v>
      </c>
      <c r="B502" s="172" t="s">
        <v>1675</v>
      </c>
      <c r="C502" s="116" t="s">
        <v>1649</v>
      </c>
      <c r="D502" s="116" t="s">
        <v>1676</v>
      </c>
      <c r="E502" s="173">
        <f>work!G502+work!H502</f>
        <v>451459</v>
      </c>
      <c r="F502" s="173">
        <f>work!I502+work!J502</f>
        <v>104436</v>
      </c>
      <c r="G502" s="118"/>
      <c r="H502" s="174" t="s">
        <v>9</v>
      </c>
      <c r="I502" s="117">
        <f t="shared" si="14"/>
        <v>451459</v>
      </c>
      <c r="J502" s="117">
        <f t="shared" si="15"/>
        <v>104436</v>
      </c>
    </row>
    <row r="503" spans="1:10" ht="15">
      <c r="A503" s="171">
        <v>473</v>
      </c>
      <c r="B503" s="172" t="s">
        <v>1678</v>
      </c>
      <c r="C503" s="116" t="s">
        <v>1649</v>
      </c>
      <c r="D503" s="116" t="s">
        <v>1679</v>
      </c>
      <c r="E503" s="173">
        <f>work!G503+work!H503</f>
        <v>0</v>
      </c>
      <c r="F503" s="173">
        <f>work!I503+work!J503</f>
        <v>287286</v>
      </c>
      <c r="G503" s="118"/>
      <c r="H503" s="174" t="str">
        <f>work!L503</f>
        <v>20181207</v>
      </c>
      <c r="I503" s="117">
        <f t="shared" si="14"/>
        <v>0</v>
      </c>
      <c r="J503" s="117">
        <f t="shared" si="15"/>
        <v>287286</v>
      </c>
    </row>
    <row r="504" spans="1:10" ht="15">
      <c r="A504" s="171">
        <v>474</v>
      </c>
      <c r="B504" s="172" t="s">
        <v>1681</v>
      </c>
      <c r="C504" s="116" t="s">
        <v>1649</v>
      </c>
      <c r="D504" s="116" t="s">
        <v>1687</v>
      </c>
      <c r="E504" s="173">
        <f>work!G504+work!H504</f>
        <v>75355</v>
      </c>
      <c r="F504" s="173">
        <f>work!I504+work!J504</f>
        <v>21000</v>
      </c>
      <c r="G504" s="118"/>
      <c r="H504" s="174" t="str">
        <f>work!L504</f>
        <v>20181107</v>
      </c>
      <c r="I504" s="117">
        <f t="shared" si="14"/>
        <v>75355</v>
      </c>
      <c r="J504" s="117">
        <f t="shared" si="15"/>
        <v>21000</v>
      </c>
    </row>
    <row r="505" spans="1:10" ht="15">
      <c r="A505" s="171">
        <v>475</v>
      </c>
      <c r="B505" s="172" t="s">
        <v>1689</v>
      </c>
      <c r="C505" s="116" t="s">
        <v>1649</v>
      </c>
      <c r="D505" s="116" t="s">
        <v>1690</v>
      </c>
      <c r="E505" s="173">
        <f>work!G505+work!H505</f>
        <v>120277</v>
      </c>
      <c r="F505" s="173">
        <f>work!I505+work!J505</f>
        <v>48000</v>
      </c>
      <c r="G505" s="118"/>
      <c r="H505" s="174" t="str">
        <f>work!L505</f>
        <v>20181207</v>
      </c>
      <c r="I505" s="117">
        <f t="shared" si="14"/>
        <v>120277</v>
      </c>
      <c r="J505" s="117">
        <f t="shared" si="15"/>
        <v>48000</v>
      </c>
    </row>
    <row r="506" spans="1:10" ht="15">
      <c r="A506" s="171">
        <v>476</v>
      </c>
      <c r="B506" s="172" t="s">
        <v>1692</v>
      </c>
      <c r="C506" s="116" t="s">
        <v>1649</v>
      </c>
      <c r="D506" s="116" t="s">
        <v>1693</v>
      </c>
      <c r="E506" s="173">
        <f>work!G506+work!H506</f>
        <v>409304</v>
      </c>
      <c r="F506" s="173">
        <f>work!I506+work!J506</f>
        <v>21594</v>
      </c>
      <c r="G506" s="118"/>
      <c r="H506" s="174" t="str">
        <f>work!L506</f>
        <v>20181107</v>
      </c>
      <c r="I506" s="117">
        <f t="shared" si="14"/>
        <v>409304</v>
      </c>
      <c r="J506" s="117">
        <f t="shared" si="15"/>
        <v>21594</v>
      </c>
    </row>
    <row r="507" spans="1:10" ht="15">
      <c r="A507" s="171">
        <v>477</v>
      </c>
      <c r="B507" s="172" t="s">
        <v>1695</v>
      </c>
      <c r="C507" s="116" t="s">
        <v>1649</v>
      </c>
      <c r="D507" s="116" t="s">
        <v>1696</v>
      </c>
      <c r="E507" s="173">
        <f>work!G507+work!H507</f>
        <v>159300</v>
      </c>
      <c r="F507" s="173">
        <f>work!I507+work!J507</f>
        <v>62940</v>
      </c>
      <c r="G507" s="118"/>
      <c r="H507" s="174" t="str">
        <f>work!L507</f>
        <v>20181207</v>
      </c>
      <c r="I507" s="117">
        <f t="shared" si="14"/>
        <v>159300</v>
      </c>
      <c r="J507" s="117">
        <f t="shared" si="15"/>
        <v>62940</v>
      </c>
    </row>
    <row r="508" spans="1:10" ht="15">
      <c r="A508" s="171">
        <v>478</v>
      </c>
      <c r="B508" s="172" t="s">
        <v>1698</v>
      </c>
      <c r="C508" s="116" t="s">
        <v>1649</v>
      </c>
      <c r="D508" s="116" t="s">
        <v>1699</v>
      </c>
      <c r="E508" s="173">
        <f>work!G508+work!H508</f>
        <v>24800</v>
      </c>
      <c r="F508" s="173">
        <f>work!I508+work!J508</f>
        <v>24002</v>
      </c>
      <c r="G508" s="118"/>
      <c r="H508" s="174" t="str">
        <f>work!L508</f>
        <v>20181207</v>
      </c>
      <c r="I508" s="117">
        <f t="shared" si="14"/>
        <v>24800</v>
      </c>
      <c r="J508" s="117">
        <f t="shared" si="15"/>
        <v>24002</v>
      </c>
    </row>
    <row r="509" spans="1:10" ht="15">
      <c r="A509" s="171">
        <v>479</v>
      </c>
      <c r="B509" s="172" t="s">
        <v>1702</v>
      </c>
      <c r="C509" s="116" t="s">
        <v>1700</v>
      </c>
      <c r="D509" s="116" t="s">
        <v>1703</v>
      </c>
      <c r="E509" s="173">
        <f>work!G509+work!H509</f>
        <v>312567</v>
      </c>
      <c r="F509" s="173">
        <f>work!I509+work!J509</f>
        <v>728810</v>
      </c>
      <c r="G509" s="118"/>
      <c r="H509" s="174" t="str">
        <f>work!L509</f>
        <v>20181107</v>
      </c>
      <c r="I509" s="117">
        <f t="shared" si="14"/>
        <v>312567</v>
      </c>
      <c r="J509" s="117">
        <f t="shared" si="15"/>
        <v>728810</v>
      </c>
    </row>
    <row r="510" spans="1:10" ht="15">
      <c r="A510" s="171">
        <v>480</v>
      </c>
      <c r="B510" s="172" t="s">
        <v>1705</v>
      </c>
      <c r="C510" s="116" t="s">
        <v>1700</v>
      </c>
      <c r="D510" s="116" t="s">
        <v>1706</v>
      </c>
      <c r="E510" s="173">
        <f>work!G510+work!H510</f>
        <v>1702735</v>
      </c>
      <c r="F510" s="173">
        <f>work!I510+work!J510</f>
        <v>1188595</v>
      </c>
      <c r="G510" s="118"/>
      <c r="H510" s="174" t="str">
        <f>work!L510</f>
        <v>20181107</v>
      </c>
      <c r="I510" s="117">
        <f t="shared" si="14"/>
        <v>1702735</v>
      </c>
      <c r="J510" s="117">
        <f t="shared" si="15"/>
        <v>1188595</v>
      </c>
    </row>
    <row r="511" spans="1:10" ht="15">
      <c r="A511" s="171">
        <v>481</v>
      </c>
      <c r="B511" s="172" t="s">
        <v>1708</v>
      </c>
      <c r="C511" s="116" t="s">
        <v>1700</v>
      </c>
      <c r="D511" s="116" t="s">
        <v>1709</v>
      </c>
      <c r="E511" s="173">
        <f>work!G511+work!H511</f>
        <v>697995</v>
      </c>
      <c r="F511" s="173">
        <f>work!I511+work!J511</f>
        <v>136750</v>
      </c>
      <c r="G511" s="118"/>
      <c r="H511" s="174" t="str">
        <f>work!L511</f>
        <v>20181107</v>
      </c>
      <c r="I511" s="117">
        <f t="shared" si="14"/>
        <v>697995</v>
      </c>
      <c r="J511" s="117">
        <f t="shared" si="15"/>
        <v>136750</v>
      </c>
    </row>
    <row r="512" spans="1:10" ht="15">
      <c r="A512" s="171">
        <v>482</v>
      </c>
      <c r="B512" s="172" t="s">
        <v>1711</v>
      </c>
      <c r="C512" s="116" t="s">
        <v>1700</v>
      </c>
      <c r="D512" s="116" t="s">
        <v>1712</v>
      </c>
      <c r="E512" s="173">
        <f>work!G512+work!H512</f>
        <v>15186997</v>
      </c>
      <c r="F512" s="173">
        <f>work!I512+work!J512</f>
        <v>1504</v>
      </c>
      <c r="G512" s="118"/>
      <c r="H512" s="174" t="str">
        <f>work!L512</f>
        <v>20181107</v>
      </c>
      <c r="I512" s="117">
        <f t="shared" si="14"/>
        <v>15186997</v>
      </c>
      <c r="J512" s="117">
        <f t="shared" si="15"/>
        <v>1504</v>
      </c>
    </row>
    <row r="513" spans="1:10" ht="15">
      <c r="A513" s="171">
        <v>483</v>
      </c>
      <c r="B513" s="172" t="s">
        <v>1714</v>
      </c>
      <c r="C513" s="116" t="s">
        <v>1700</v>
      </c>
      <c r="D513" s="116" t="s">
        <v>1715</v>
      </c>
      <c r="E513" s="173">
        <f>work!G513+work!H513</f>
        <v>1051466</v>
      </c>
      <c r="F513" s="173">
        <f>work!I513+work!J513</f>
        <v>999696</v>
      </c>
      <c r="G513" s="118"/>
      <c r="H513" s="174" t="str">
        <f>work!L513</f>
        <v>20181107</v>
      </c>
      <c r="I513" s="117">
        <f t="shared" si="14"/>
        <v>1051466</v>
      </c>
      <c r="J513" s="117">
        <f t="shared" si="15"/>
        <v>999696</v>
      </c>
    </row>
    <row r="514" spans="1:10" ht="15">
      <c r="A514" s="171">
        <v>484</v>
      </c>
      <c r="B514" s="172" t="s">
        <v>1717</v>
      </c>
      <c r="C514" s="116" t="s">
        <v>1700</v>
      </c>
      <c r="D514" s="116" t="s">
        <v>1718</v>
      </c>
      <c r="E514" s="173">
        <f>work!G514+work!H514</f>
        <v>2240246</v>
      </c>
      <c r="F514" s="173">
        <f>work!I514+work!J514</f>
        <v>1899968</v>
      </c>
      <c r="G514" s="118"/>
      <c r="H514" s="174" t="str">
        <f>work!L514</f>
        <v>20181107</v>
      </c>
      <c r="I514" s="117">
        <f t="shared" si="14"/>
        <v>2240246</v>
      </c>
      <c r="J514" s="117">
        <f t="shared" si="15"/>
        <v>1899968</v>
      </c>
    </row>
    <row r="515" spans="1:10" ht="15">
      <c r="A515" s="171">
        <v>485</v>
      </c>
      <c r="B515" s="172" t="s">
        <v>1720</v>
      </c>
      <c r="C515" s="116" t="s">
        <v>1700</v>
      </c>
      <c r="D515" s="116" t="s">
        <v>1721</v>
      </c>
      <c r="E515" s="173">
        <f>work!G515+work!H515</f>
        <v>142409</v>
      </c>
      <c r="F515" s="173">
        <f>work!I515+work!J515</f>
        <v>17700</v>
      </c>
      <c r="G515" s="118"/>
      <c r="H515" s="174" t="str">
        <f>work!L515</f>
        <v>20181207</v>
      </c>
      <c r="I515" s="117">
        <f t="shared" si="14"/>
        <v>142409</v>
      </c>
      <c r="J515" s="117">
        <f t="shared" si="15"/>
        <v>17700</v>
      </c>
    </row>
    <row r="516" spans="1:10" ht="15">
      <c r="A516" s="171">
        <v>486</v>
      </c>
      <c r="B516" s="172" t="s">
        <v>1723</v>
      </c>
      <c r="C516" s="116" t="s">
        <v>1700</v>
      </c>
      <c r="D516" s="116" t="s">
        <v>940</v>
      </c>
      <c r="E516" s="173">
        <f>work!G516+work!H516</f>
        <v>2369115</v>
      </c>
      <c r="F516" s="173">
        <f>work!I516+work!J516</f>
        <v>16176626</v>
      </c>
      <c r="G516" s="118"/>
      <c r="H516" s="174" t="str">
        <f>work!L516</f>
        <v>20181107</v>
      </c>
      <c r="I516" s="117">
        <f t="shared" si="14"/>
        <v>2369115</v>
      </c>
      <c r="J516" s="117">
        <f t="shared" si="15"/>
        <v>16176626</v>
      </c>
    </row>
    <row r="517" spans="1:10" ht="15">
      <c r="A517" s="171">
        <v>487</v>
      </c>
      <c r="B517" s="172" t="s">
        <v>1725</v>
      </c>
      <c r="C517" s="116" t="s">
        <v>1700</v>
      </c>
      <c r="D517" s="116" t="s">
        <v>13</v>
      </c>
      <c r="E517" s="173">
        <f>work!G517+work!H517</f>
        <v>111877</v>
      </c>
      <c r="F517" s="173">
        <f>work!I517+work!J517</f>
        <v>71500</v>
      </c>
      <c r="G517" s="118"/>
      <c r="H517" s="174" t="str">
        <f>work!L517</f>
        <v>20181107</v>
      </c>
      <c r="I517" s="117">
        <f t="shared" si="14"/>
        <v>111877</v>
      </c>
      <c r="J517" s="117">
        <f t="shared" si="15"/>
        <v>71500</v>
      </c>
    </row>
    <row r="518" spans="1:10" ht="15">
      <c r="A518" s="171">
        <v>488</v>
      </c>
      <c r="B518" s="172" t="s">
        <v>15</v>
      </c>
      <c r="C518" s="116" t="s">
        <v>1700</v>
      </c>
      <c r="D518" s="116" t="s">
        <v>16</v>
      </c>
      <c r="E518" s="173">
        <f>work!G518+work!H518</f>
        <v>2965291</v>
      </c>
      <c r="F518" s="173">
        <f>work!I518+work!J518</f>
        <v>602961</v>
      </c>
      <c r="G518" s="118"/>
      <c r="H518" s="174" t="str">
        <f>work!L518</f>
        <v>20181207</v>
      </c>
      <c r="I518" s="117">
        <f t="shared" si="14"/>
        <v>2965291</v>
      </c>
      <c r="J518" s="117">
        <f t="shared" si="15"/>
        <v>602961</v>
      </c>
    </row>
    <row r="519" spans="1:10" ht="15">
      <c r="A519" s="171">
        <v>489</v>
      </c>
      <c r="B519" s="172" t="s">
        <v>18</v>
      </c>
      <c r="C519" s="116" t="s">
        <v>1700</v>
      </c>
      <c r="D519" s="116" t="s">
        <v>19</v>
      </c>
      <c r="E519" s="173">
        <f>work!G519+work!H519</f>
        <v>348778</v>
      </c>
      <c r="F519" s="173">
        <f>work!I519+work!J519</f>
        <v>35580</v>
      </c>
      <c r="G519" s="118"/>
      <c r="H519" s="174" t="str">
        <f>work!L519</f>
        <v>20181107</v>
      </c>
      <c r="I519" s="117">
        <f t="shared" si="14"/>
        <v>348778</v>
      </c>
      <c r="J519" s="117">
        <f t="shared" si="15"/>
        <v>35580</v>
      </c>
    </row>
    <row r="520" spans="1:10" ht="15">
      <c r="A520" s="171">
        <v>490</v>
      </c>
      <c r="B520" s="172" t="s">
        <v>21</v>
      </c>
      <c r="C520" s="116" t="s">
        <v>1700</v>
      </c>
      <c r="D520" s="116" t="s">
        <v>22</v>
      </c>
      <c r="E520" s="173">
        <f>work!G520+work!H520</f>
        <v>13390</v>
      </c>
      <c r="F520" s="173">
        <f>work!I520+work!J520</f>
        <v>4678</v>
      </c>
      <c r="G520" s="118"/>
      <c r="H520" s="174" t="str">
        <f>work!L520</f>
        <v>20181207</v>
      </c>
      <c r="I520" s="117">
        <f t="shared" si="14"/>
        <v>13390</v>
      </c>
      <c r="J520" s="117">
        <f t="shared" si="15"/>
        <v>4678</v>
      </c>
    </row>
    <row r="521" spans="1:10" ht="15">
      <c r="A521" s="171">
        <v>491</v>
      </c>
      <c r="B521" s="172" t="s">
        <v>24</v>
      </c>
      <c r="C521" s="116" t="s">
        <v>1700</v>
      </c>
      <c r="D521" s="116" t="s">
        <v>25</v>
      </c>
      <c r="E521" s="173">
        <f>work!G521+work!H521</f>
        <v>1250559</v>
      </c>
      <c r="F521" s="173">
        <f>work!I521+work!J521</f>
        <v>1554920</v>
      </c>
      <c r="G521" s="118"/>
      <c r="H521" s="174" t="str">
        <f>work!L521</f>
        <v>20181107</v>
      </c>
      <c r="I521" s="117">
        <f t="shared" si="14"/>
        <v>1250559</v>
      </c>
      <c r="J521" s="117">
        <f t="shared" si="15"/>
        <v>1554920</v>
      </c>
    </row>
    <row r="522" spans="1:10" ht="15">
      <c r="A522" s="171">
        <v>492</v>
      </c>
      <c r="B522" s="172" t="s">
        <v>27</v>
      </c>
      <c r="C522" s="116" t="s">
        <v>1700</v>
      </c>
      <c r="D522" s="116" t="s">
        <v>28</v>
      </c>
      <c r="E522" s="173" t="e">
        <f>work!G522+work!H522</f>
        <v>#VALUE!</v>
      </c>
      <c r="F522" s="173" t="e">
        <f>work!I522+work!J522</f>
        <v>#VALUE!</v>
      </c>
      <c r="G522" s="118"/>
      <c r="H522" s="174" t="str">
        <f>work!L522</f>
        <v>No report</v>
      </c>
      <c r="I522" s="117" t="e">
        <f t="shared" si="14"/>
        <v>#VALUE!</v>
      </c>
      <c r="J522" s="117" t="e">
        <f t="shared" si="15"/>
        <v>#VALUE!</v>
      </c>
    </row>
    <row r="523" spans="1:10" ht="15">
      <c r="A523" s="171">
        <v>493</v>
      </c>
      <c r="B523" s="172" t="s">
        <v>30</v>
      </c>
      <c r="C523" s="116" t="s">
        <v>1700</v>
      </c>
      <c r="D523" s="116" t="s">
        <v>1684</v>
      </c>
      <c r="E523" s="173" t="e">
        <f>work!G523+work!H523</f>
        <v>#VALUE!</v>
      </c>
      <c r="F523" s="173" t="e">
        <f>work!I523+work!J523</f>
        <v>#VALUE!</v>
      </c>
      <c r="G523" s="118"/>
      <c r="H523" s="174" t="str">
        <f>work!L523</f>
        <v>No report</v>
      </c>
      <c r="I523" s="117" t="e">
        <f t="shared" si="14"/>
        <v>#VALUE!</v>
      </c>
      <c r="J523" s="117" t="e">
        <f t="shared" si="15"/>
        <v>#VALUE!</v>
      </c>
    </row>
    <row r="524" spans="1:10" ht="15">
      <c r="A524" s="171">
        <v>494</v>
      </c>
      <c r="B524" s="172" t="s">
        <v>32</v>
      </c>
      <c r="C524" s="116" t="s">
        <v>1700</v>
      </c>
      <c r="D524" s="116" t="s">
        <v>33</v>
      </c>
      <c r="E524" s="173">
        <f>work!G524+work!H524</f>
        <v>823948</v>
      </c>
      <c r="F524" s="173">
        <f>work!I524+work!J524</f>
        <v>147951</v>
      </c>
      <c r="G524" s="118"/>
      <c r="H524" s="174" t="str">
        <f>work!L524</f>
        <v>20181207</v>
      </c>
      <c r="I524" s="117">
        <f t="shared" si="14"/>
        <v>823948</v>
      </c>
      <c r="J524" s="117">
        <f t="shared" si="15"/>
        <v>147951</v>
      </c>
    </row>
    <row r="525" spans="1:10" ht="15">
      <c r="A525" s="171">
        <v>495</v>
      </c>
      <c r="B525" s="172" t="s">
        <v>35</v>
      </c>
      <c r="C525" s="116" t="s">
        <v>1700</v>
      </c>
      <c r="D525" s="116" t="s">
        <v>36</v>
      </c>
      <c r="E525" s="173">
        <f>work!G525+work!H525</f>
        <v>115550</v>
      </c>
      <c r="F525" s="173">
        <f>work!I525+work!J525</f>
        <v>11200</v>
      </c>
      <c r="G525" s="118"/>
      <c r="H525" s="174" t="str">
        <f>work!L525</f>
        <v>20181207</v>
      </c>
      <c r="I525" s="117">
        <f t="shared" si="14"/>
        <v>115550</v>
      </c>
      <c r="J525" s="117">
        <f t="shared" si="15"/>
        <v>11200</v>
      </c>
    </row>
    <row r="526" spans="1:10" ht="15">
      <c r="A526" s="171">
        <v>496</v>
      </c>
      <c r="B526" s="172" t="s">
        <v>38</v>
      </c>
      <c r="C526" s="116" t="s">
        <v>1700</v>
      </c>
      <c r="D526" s="116" t="s">
        <v>39</v>
      </c>
      <c r="E526" s="173">
        <f>work!G526+work!H526</f>
        <v>368522</v>
      </c>
      <c r="F526" s="173">
        <f>work!I526+work!J526</f>
        <v>1039694</v>
      </c>
      <c r="G526" s="118"/>
      <c r="H526" s="174" t="str">
        <f>work!L526</f>
        <v>20181107</v>
      </c>
      <c r="I526" s="117">
        <f t="shared" si="14"/>
        <v>368522</v>
      </c>
      <c r="J526" s="117">
        <f t="shared" si="15"/>
        <v>1039694</v>
      </c>
    </row>
    <row r="527" spans="1:10" ht="15">
      <c r="A527" s="171">
        <v>497</v>
      </c>
      <c r="B527" s="172" t="s">
        <v>41</v>
      </c>
      <c r="C527" s="116" t="s">
        <v>1700</v>
      </c>
      <c r="D527" s="116" t="s">
        <v>1685</v>
      </c>
      <c r="E527" s="173" t="e">
        <f>work!G527+work!H527</f>
        <v>#VALUE!</v>
      </c>
      <c r="F527" s="173" t="e">
        <f>work!I527+work!J527</f>
        <v>#VALUE!</v>
      </c>
      <c r="G527" s="118"/>
      <c r="H527" s="174" t="str">
        <f>work!L527</f>
        <v>No report</v>
      </c>
      <c r="I527" s="117" t="e">
        <f t="shared" si="14"/>
        <v>#VALUE!</v>
      </c>
      <c r="J527" s="117" t="e">
        <f t="shared" si="15"/>
        <v>#VALUE!</v>
      </c>
    </row>
    <row r="528" spans="1:10" ht="15">
      <c r="A528" s="171">
        <v>498</v>
      </c>
      <c r="B528" s="172" t="s">
        <v>43</v>
      </c>
      <c r="C528" s="116" t="s">
        <v>1700</v>
      </c>
      <c r="D528" s="116" t="s">
        <v>44</v>
      </c>
      <c r="E528" s="173">
        <f>work!G528+work!H528</f>
        <v>1328058</v>
      </c>
      <c r="F528" s="173">
        <f>work!I528+work!J528</f>
        <v>990003</v>
      </c>
      <c r="G528" s="118"/>
      <c r="H528" s="174" t="str">
        <f>work!L528</f>
        <v>20181107</v>
      </c>
      <c r="I528" s="117">
        <f t="shared" si="14"/>
        <v>1328058</v>
      </c>
      <c r="J528" s="117">
        <f t="shared" si="15"/>
        <v>990003</v>
      </c>
    </row>
    <row r="529" spans="1:10" ht="15">
      <c r="A529" s="171">
        <v>499</v>
      </c>
      <c r="B529" s="172" t="s">
        <v>46</v>
      </c>
      <c r="C529" s="116" t="s">
        <v>1700</v>
      </c>
      <c r="D529" s="116" t="s">
        <v>47</v>
      </c>
      <c r="E529" s="173">
        <f>work!G529+work!H529</f>
        <v>526896</v>
      </c>
      <c r="F529" s="173">
        <f>work!I529+work!J529</f>
        <v>597350</v>
      </c>
      <c r="G529" s="118"/>
      <c r="H529" s="174" t="str">
        <f>work!L529</f>
        <v>20181207</v>
      </c>
      <c r="I529" s="117">
        <f t="shared" si="14"/>
        <v>526896</v>
      </c>
      <c r="J529" s="117">
        <f t="shared" si="15"/>
        <v>597350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90066</v>
      </c>
      <c r="F531" s="173">
        <f>work!I531+work!J531</f>
        <v>36128</v>
      </c>
      <c r="G531" s="118"/>
      <c r="H531" s="174" t="str">
        <f>work!L531</f>
        <v>20181107</v>
      </c>
      <c r="I531" s="117">
        <f t="shared" si="14"/>
        <v>90066</v>
      </c>
      <c r="J531" s="117">
        <f t="shared" si="15"/>
        <v>36128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263170</v>
      </c>
      <c r="F533" s="173">
        <f>work!I533+work!J533</f>
        <v>125905</v>
      </c>
      <c r="G533" s="118"/>
      <c r="H533" s="174" t="str">
        <f>work!L533</f>
        <v>20181207</v>
      </c>
      <c r="I533" s="117">
        <f t="shared" si="14"/>
        <v>263170</v>
      </c>
      <c r="J533" s="117">
        <f t="shared" si="15"/>
        <v>125905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88880</v>
      </c>
      <c r="F534" s="173">
        <f>work!I534+work!J534</f>
        <v>305726</v>
      </c>
      <c r="G534" s="118"/>
      <c r="H534" s="174" t="str">
        <f>work!L534</f>
        <v>20181107</v>
      </c>
      <c r="I534" s="117">
        <f t="shared" si="14"/>
        <v>88880</v>
      </c>
      <c r="J534" s="117">
        <f t="shared" si="15"/>
        <v>305726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43545</v>
      </c>
      <c r="F535" s="173">
        <f>work!I535+work!J535</f>
        <v>146595</v>
      </c>
      <c r="G535" s="118"/>
      <c r="H535" s="174" t="str">
        <f>work!L535</f>
        <v>20181107</v>
      </c>
      <c r="I535" s="117">
        <f t="shared" si="14"/>
        <v>43545</v>
      </c>
      <c r="J535" s="117">
        <f t="shared" si="15"/>
        <v>146595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158021</v>
      </c>
      <c r="F536" s="173">
        <f>work!I536+work!J536</f>
        <v>58070</v>
      </c>
      <c r="G536" s="118"/>
      <c r="H536" s="174" t="str">
        <f>work!L536</f>
        <v>20181107</v>
      </c>
      <c r="I536" s="117">
        <f t="shared" si="14"/>
        <v>158021</v>
      </c>
      <c r="J536" s="117">
        <f t="shared" si="15"/>
        <v>58070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46651</v>
      </c>
      <c r="F537" s="173">
        <f>work!I537+work!J537</f>
        <v>41555</v>
      </c>
      <c r="G537" s="118"/>
      <c r="H537" s="174" t="str">
        <f>work!L537</f>
        <v>20181207</v>
      </c>
      <c r="I537" s="117">
        <f t="shared" si="14"/>
        <v>46651</v>
      </c>
      <c r="J537" s="117">
        <f t="shared" si="15"/>
        <v>41555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136966</v>
      </c>
      <c r="F538" s="173">
        <f>work!I538+work!J538</f>
        <v>18510</v>
      </c>
      <c r="G538" s="118"/>
      <c r="H538" s="174" t="str">
        <f>work!L538</f>
        <v>20181107</v>
      </c>
      <c r="I538" s="117">
        <f t="shared" si="14"/>
        <v>136966</v>
      </c>
      <c r="J538" s="117">
        <f t="shared" si="15"/>
        <v>18510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211441</v>
      </c>
      <c r="F539" s="173">
        <f>work!I539+work!J539</f>
        <v>6909</v>
      </c>
      <c r="G539" s="118"/>
      <c r="H539" s="174" t="str">
        <f>work!L539</f>
        <v>20181107</v>
      </c>
      <c r="I539" s="117">
        <f t="shared" si="14"/>
        <v>211441</v>
      </c>
      <c r="J539" s="117">
        <f t="shared" si="15"/>
        <v>6909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357971</v>
      </c>
      <c r="F540" s="173">
        <f>work!I540+work!J540</f>
        <v>22052</v>
      </c>
      <c r="G540" s="118"/>
      <c r="H540" s="174" t="str">
        <f>work!L540</f>
        <v>20181107</v>
      </c>
      <c r="I540" s="117">
        <f t="shared" si="14"/>
        <v>357971</v>
      </c>
      <c r="J540" s="117">
        <f t="shared" si="15"/>
        <v>22052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1696099</v>
      </c>
      <c r="F541" s="173">
        <f>work!I541+work!J541</f>
        <v>126153</v>
      </c>
      <c r="G541" s="118"/>
      <c r="H541" s="174" t="str">
        <f>work!L541</f>
        <v>20181207</v>
      </c>
      <c r="I541" s="117">
        <f t="shared" si="14"/>
        <v>1696099</v>
      </c>
      <c r="J541" s="117">
        <f t="shared" si="15"/>
        <v>126153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377106</v>
      </c>
      <c r="F542" s="173">
        <f>work!I542+work!J542</f>
        <v>198616</v>
      </c>
      <c r="G542" s="118"/>
      <c r="H542" s="174" t="str">
        <f>work!L542</f>
        <v>20181107</v>
      </c>
      <c r="I542" s="117">
        <f t="shared" si="14"/>
        <v>377106</v>
      </c>
      <c r="J542" s="117">
        <f t="shared" si="15"/>
        <v>198616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99946</v>
      </c>
      <c r="F543" s="173">
        <f>work!I543+work!J543</f>
        <v>294600</v>
      </c>
      <c r="G543" s="118"/>
      <c r="H543" s="174" t="str">
        <f>work!L543</f>
        <v>20181207</v>
      </c>
      <c r="I543" s="117">
        <f t="shared" si="14"/>
        <v>99946</v>
      </c>
      <c r="J543" s="117">
        <f t="shared" si="15"/>
        <v>294600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116023</v>
      </c>
      <c r="F544" s="173">
        <f>work!I544+work!J544</f>
        <v>379214</v>
      </c>
      <c r="G544" s="118"/>
      <c r="H544" s="174" t="str">
        <f>work!L544</f>
        <v>20181107</v>
      </c>
      <c r="I544" s="117">
        <f aca="true" t="shared" si="16" ref="I544:I598">E544</f>
        <v>116023</v>
      </c>
      <c r="J544" s="117">
        <f aca="true" t="shared" si="17" ref="J544:J598">F544</f>
        <v>379214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38451</v>
      </c>
      <c r="F545" s="173">
        <f>work!I545+work!J545</f>
        <v>0</v>
      </c>
      <c r="G545" s="118"/>
      <c r="H545" s="174" t="str">
        <f>work!L545</f>
        <v>20181107</v>
      </c>
      <c r="I545" s="117">
        <f t="shared" si="16"/>
        <v>38451</v>
      </c>
      <c r="J545" s="117">
        <f t="shared" si="17"/>
        <v>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509154</v>
      </c>
      <c r="F546" s="173">
        <f>work!I546+work!J546</f>
        <v>18050</v>
      </c>
      <c r="G546" s="118"/>
      <c r="H546" s="174" t="str">
        <f>work!L546</f>
        <v>20181107</v>
      </c>
      <c r="I546" s="117">
        <f t="shared" si="16"/>
        <v>509154</v>
      </c>
      <c r="J546" s="117">
        <f t="shared" si="17"/>
        <v>18050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1795832</v>
      </c>
      <c r="F547" s="173">
        <f>work!I547+work!J547</f>
        <v>315750</v>
      </c>
      <c r="G547" s="118"/>
      <c r="H547" s="174" t="str">
        <f>work!L547</f>
        <v>20181107</v>
      </c>
      <c r="I547" s="117">
        <f t="shared" si="16"/>
        <v>1795832</v>
      </c>
      <c r="J547" s="117">
        <f t="shared" si="17"/>
        <v>315750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146391</v>
      </c>
      <c r="F548" s="173">
        <f>work!I548+work!J548</f>
        <v>57400</v>
      </c>
      <c r="G548" s="118"/>
      <c r="H548" s="174" t="str">
        <f>work!L548</f>
        <v>20181107</v>
      </c>
      <c r="I548" s="117">
        <f t="shared" si="16"/>
        <v>146391</v>
      </c>
      <c r="J548" s="117">
        <f t="shared" si="17"/>
        <v>57400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121676</v>
      </c>
      <c r="F549" s="173">
        <f>work!I549+work!J549</f>
        <v>96000</v>
      </c>
      <c r="G549" s="118"/>
      <c r="H549" s="174" t="str">
        <f>work!L549</f>
        <v>20181107</v>
      </c>
      <c r="I549" s="117">
        <f t="shared" si="16"/>
        <v>121676</v>
      </c>
      <c r="J549" s="117">
        <f t="shared" si="17"/>
        <v>96000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44496</v>
      </c>
      <c r="F550" s="173">
        <f>work!I550+work!J550</f>
        <v>301</v>
      </c>
      <c r="G550" s="118"/>
      <c r="H550" s="174" t="str">
        <f>work!L550</f>
        <v>20181107</v>
      </c>
      <c r="I550" s="117">
        <f t="shared" si="16"/>
        <v>44496</v>
      </c>
      <c r="J550" s="117">
        <f t="shared" si="17"/>
        <v>301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946868</v>
      </c>
      <c r="F551" s="173">
        <f>work!I551+work!J551</f>
        <v>50904</v>
      </c>
      <c r="G551" s="118"/>
      <c r="H551" s="174" t="str">
        <f>work!L551</f>
        <v>20181207</v>
      </c>
      <c r="I551" s="117">
        <f t="shared" si="16"/>
        <v>946868</v>
      </c>
      <c r="J551" s="117">
        <f t="shared" si="17"/>
        <v>50904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438996</v>
      </c>
      <c r="F553" s="173">
        <f>work!I553+work!J553</f>
        <v>116870</v>
      </c>
      <c r="G553" s="118"/>
      <c r="H553" s="174" t="str">
        <f>work!L553</f>
        <v>20181107</v>
      </c>
      <c r="I553" s="117">
        <f t="shared" si="16"/>
        <v>438996</v>
      </c>
      <c r="J553" s="117">
        <f t="shared" si="17"/>
        <v>116870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1296420</v>
      </c>
      <c r="F554" s="173">
        <f>work!I554+work!J554</f>
        <v>1457383</v>
      </c>
      <c r="G554" s="118"/>
      <c r="H554" s="174" t="str">
        <f>work!L554</f>
        <v>20181107</v>
      </c>
      <c r="I554" s="117">
        <f t="shared" si="16"/>
        <v>1296420</v>
      </c>
      <c r="J554" s="117">
        <f t="shared" si="17"/>
        <v>1457383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461269</v>
      </c>
      <c r="F555" s="173">
        <f>work!I555+work!J555</f>
        <v>269564</v>
      </c>
      <c r="G555" s="118"/>
      <c r="H555" s="174" t="str">
        <f>work!L555</f>
        <v>20181107</v>
      </c>
      <c r="I555" s="117">
        <f t="shared" si="16"/>
        <v>461269</v>
      </c>
      <c r="J555" s="117">
        <f t="shared" si="17"/>
        <v>269564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3958326</v>
      </c>
      <c r="F556" s="173">
        <f>work!I556+work!J556</f>
        <v>1766302</v>
      </c>
      <c r="G556" s="118"/>
      <c r="H556" s="174" t="str">
        <f>work!L556</f>
        <v>20181107</v>
      </c>
      <c r="I556" s="117">
        <f t="shared" si="16"/>
        <v>3958326</v>
      </c>
      <c r="J556" s="117">
        <f t="shared" si="17"/>
        <v>1766302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1780840</v>
      </c>
      <c r="F557" s="173">
        <f>work!I557+work!J557</f>
        <v>2296811</v>
      </c>
      <c r="G557" s="118"/>
      <c r="H557" s="174" t="s">
        <v>9</v>
      </c>
      <c r="I557" s="117">
        <f t="shared" si="16"/>
        <v>1780840</v>
      </c>
      <c r="J557" s="117">
        <f t="shared" si="17"/>
        <v>2296811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305019</v>
      </c>
      <c r="F558" s="173">
        <f>work!I558+work!J558</f>
        <v>38850</v>
      </c>
      <c r="G558" s="118"/>
      <c r="H558" s="174" t="str">
        <f>work!L558</f>
        <v>20181207</v>
      </c>
      <c r="I558" s="117">
        <f t="shared" si="16"/>
        <v>305019</v>
      </c>
      <c r="J558" s="117">
        <f t="shared" si="17"/>
        <v>38850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159569</v>
      </c>
      <c r="F559" s="173">
        <f>work!I559+work!J559</f>
        <v>21954</v>
      </c>
      <c r="G559" s="118"/>
      <c r="H559" s="174" t="str">
        <f>work!L559</f>
        <v>20181107</v>
      </c>
      <c r="I559" s="117">
        <f t="shared" si="16"/>
        <v>159569</v>
      </c>
      <c r="J559" s="117">
        <f t="shared" si="17"/>
        <v>21954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 t="e">
        <f>work!G560+work!H560</f>
        <v>#VALUE!</v>
      </c>
      <c r="F560" s="173" t="e">
        <f>work!I560+work!J560</f>
        <v>#VALUE!</v>
      </c>
      <c r="G560" s="118"/>
      <c r="H560" s="174" t="str">
        <f>work!L560</f>
        <v>No report</v>
      </c>
      <c r="I560" s="117" t="e">
        <f t="shared" si="16"/>
        <v>#VALUE!</v>
      </c>
      <c r="J560" s="117" t="e">
        <f t="shared" si="17"/>
        <v>#VALUE!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886701</v>
      </c>
      <c r="F561" s="173">
        <f>work!I561+work!J561</f>
        <v>166395</v>
      </c>
      <c r="G561" s="118"/>
      <c r="H561" s="174" t="str">
        <f>work!L561</f>
        <v>20181107</v>
      </c>
      <c r="I561" s="117">
        <f t="shared" si="16"/>
        <v>886701</v>
      </c>
      <c r="J561" s="117">
        <f t="shared" si="17"/>
        <v>166395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34890391</v>
      </c>
      <c r="F562" s="173">
        <f>work!I562+work!J562</f>
        <v>2083514</v>
      </c>
      <c r="G562" s="118"/>
      <c r="H562" s="174" t="str">
        <f>work!L562</f>
        <v>20181107</v>
      </c>
      <c r="I562" s="117">
        <f t="shared" si="16"/>
        <v>34890391</v>
      </c>
      <c r="J562" s="117">
        <f t="shared" si="17"/>
        <v>2083514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929223</v>
      </c>
      <c r="F563" s="173">
        <f>work!I563+work!J563</f>
        <v>669173</v>
      </c>
      <c r="G563" s="118"/>
      <c r="H563" s="174" t="str">
        <f>work!L563</f>
        <v>20181107</v>
      </c>
      <c r="I563" s="117">
        <f t="shared" si="16"/>
        <v>929223</v>
      </c>
      <c r="J563" s="117">
        <f t="shared" si="17"/>
        <v>669173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1480239</v>
      </c>
      <c r="F564" s="173">
        <f>work!I564+work!J564</f>
        <v>1265980</v>
      </c>
      <c r="G564" s="118"/>
      <c r="H564" s="174" t="str">
        <f>work!L564</f>
        <v>20181107</v>
      </c>
      <c r="I564" s="117">
        <f t="shared" si="16"/>
        <v>1480239</v>
      </c>
      <c r="J564" s="117">
        <f t="shared" si="17"/>
        <v>1265980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1354263</v>
      </c>
      <c r="F565" s="173">
        <f>work!I565+work!J565</f>
        <v>624194</v>
      </c>
      <c r="G565" s="118"/>
      <c r="H565" s="174" t="str">
        <f>work!L565</f>
        <v>20181107</v>
      </c>
      <c r="I565" s="117">
        <f t="shared" si="16"/>
        <v>1354263</v>
      </c>
      <c r="J565" s="117">
        <f t="shared" si="17"/>
        <v>624194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216630</v>
      </c>
      <c r="F566" s="173">
        <f>work!I566+work!J566</f>
        <v>1245426</v>
      </c>
      <c r="G566" s="118"/>
      <c r="H566" s="174" t="str">
        <f>work!L566</f>
        <v>20181107</v>
      </c>
      <c r="I566" s="117">
        <f t="shared" si="16"/>
        <v>216630</v>
      </c>
      <c r="J566" s="117">
        <f t="shared" si="17"/>
        <v>1245426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>
        <f>work!G567+work!H567</f>
        <v>15683</v>
      </c>
      <c r="F567" s="173">
        <f>work!I567+work!J567</f>
        <v>38000</v>
      </c>
      <c r="G567" s="118"/>
      <c r="H567" s="174" t="str">
        <f>work!L567</f>
        <v>20181207</v>
      </c>
      <c r="I567" s="117">
        <f t="shared" si="16"/>
        <v>15683</v>
      </c>
      <c r="J567" s="117">
        <f t="shared" si="17"/>
        <v>38000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308144</v>
      </c>
      <c r="F568" s="173">
        <f>work!I568+work!J568</f>
        <v>277625</v>
      </c>
      <c r="G568" s="118"/>
      <c r="H568" s="174" t="str">
        <f>work!L568</f>
        <v>20181207</v>
      </c>
      <c r="I568" s="117">
        <f t="shared" si="16"/>
        <v>308144</v>
      </c>
      <c r="J568" s="117">
        <f t="shared" si="17"/>
        <v>277625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2220938</v>
      </c>
      <c r="F569" s="173">
        <f>work!I569+work!J569</f>
        <v>162625</v>
      </c>
      <c r="G569" s="118"/>
      <c r="H569" s="174" t="str">
        <f>work!L569</f>
        <v>20181107</v>
      </c>
      <c r="I569" s="117">
        <f t="shared" si="16"/>
        <v>2220938</v>
      </c>
      <c r="J569" s="117">
        <f t="shared" si="17"/>
        <v>162625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1161001</v>
      </c>
      <c r="F570" s="173">
        <f>work!I570+work!J570</f>
        <v>868604</v>
      </c>
      <c r="G570" s="118"/>
      <c r="H570" s="174" t="str">
        <f>work!L570</f>
        <v>20181107</v>
      </c>
      <c r="I570" s="117">
        <f t="shared" si="16"/>
        <v>1161001</v>
      </c>
      <c r="J570" s="117">
        <f t="shared" si="17"/>
        <v>868604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4045642</v>
      </c>
      <c r="F571" s="173">
        <f>work!I571+work!J571</f>
        <v>5389186</v>
      </c>
      <c r="G571" s="118"/>
      <c r="H571" s="174" t="str">
        <f>work!L571</f>
        <v>20181207</v>
      </c>
      <c r="I571" s="117">
        <f t="shared" si="16"/>
        <v>4045642</v>
      </c>
      <c r="J571" s="117">
        <f t="shared" si="17"/>
        <v>5389186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1691161</v>
      </c>
      <c r="F572" s="173">
        <f>work!I572+work!J572</f>
        <v>1951877</v>
      </c>
      <c r="G572" s="118"/>
      <c r="H572" s="174" t="str">
        <f>work!L572</f>
        <v>20181207</v>
      </c>
      <c r="I572" s="117">
        <f t="shared" si="16"/>
        <v>1691161</v>
      </c>
      <c r="J572" s="117">
        <f t="shared" si="17"/>
        <v>1951877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5313203</v>
      </c>
      <c r="F573" s="173">
        <f>work!I573+work!J573</f>
        <v>4300501</v>
      </c>
      <c r="G573" s="118"/>
      <c r="H573" s="174" t="str">
        <f>work!L573</f>
        <v>20181207</v>
      </c>
      <c r="I573" s="117">
        <f t="shared" si="16"/>
        <v>5313203</v>
      </c>
      <c r="J573" s="117">
        <f t="shared" si="17"/>
        <v>4300501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21200</v>
      </c>
      <c r="F574" s="173">
        <f>work!I574+work!J574</f>
        <v>0</v>
      </c>
      <c r="G574" s="118"/>
      <c r="H574" s="174" t="str">
        <f>work!L574</f>
        <v>20181107</v>
      </c>
      <c r="I574" s="117">
        <f t="shared" si="16"/>
        <v>21200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2606726</v>
      </c>
      <c r="F575" s="173">
        <f>work!I575+work!J575</f>
        <v>8800</v>
      </c>
      <c r="G575" s="118"/>
      <c r="H575" s="174" t="str">
        <f>work!L575</f>
        <v>20181107</v>
      </c>
      <c r="I575" s="117">
        <f t="shared" si="16"/>
        <v>2606726</v>
      </c>
      <c r="J575" s="117">
        <f t="shared" si="17"/>
        <v>8800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31933</v>
      </c>
      <c r="F576" s="173">
        <f>work!I576+work!J576</f>
        <v>0</v>
      </c>
      <c r="G576" s="118"/>
      <c r="H576" s="174" t="str">
        <f>work!L576</f>
        <v>20181207</v>
      </c>
      <c r="I576" s="117">
        <f t="shared" si="16"/>
        <v>31933</v>
      </c>
      <c r="J576" s="117">
        <f t="shared" si="17"/>
        <v>0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134410</v>
      </c>
      <c r="F577" s="173">
        <f>work!I577+work!J577</f>
        <v>6701</v>
      </c>
      <c r="G577" s="118"/>
      <c r="H577" s="174" t="str">
        <f>work!L577</f>
        <v>20181207</v>
      </c>
      <c r="I577" s="117">
        <f t="shared" si="16"/>
        <v>134410</v>
      </c>
      <c r="J577" s="117">
        <f t="shared" si="17"/>
        <v>6701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186165</v>
      </c>
      <c r="F578" s="173">
        <f>work!I578+work!J578</f>
        <v>731691</v>
      </c>
      <c r="G578" s="118"/>
      <c r="H578" s="174" t="str">
        <f>work!L578</f>
        <v>20181107</v>
      </c>
      <c r="I578" s="117">
        <f t="shared" si="16"/>
        <v>186165</v>
      </c>
      <c r="J578" s="117">
        <f t="shared" si="17"/>
        <v>731691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37856</v>
      </c>
      <c r="F579" s="173">
        <f>work!I579+work!J579</f>
        <v>572693</v>
      </c>
      <c r="G579" s="118"/>
      <c r="H579" s="174" t="str">
        <f>work!L579</f>
        <v>20181107</v>
      </c>
      <c r="I579" s="117">
        <f t="shared" si="16"/>
        <v>37856</v>
      </c>
      <c r="J579" s="117">
        <f t="shared" si="17"/>
        <v>572693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0</v>
      </c>
      <c r="F580" s="173">
        <f>work!I580+work!J580</f>
        <v>161715</v>
      </c>
      <c r="G580" s="118"/>
      <c r="H580" s="174" t="str">
        <f>work!L580</f>
        <v>20181107</v>
      </c>
      <c r="I580" s="117">
        <f t="shared" si="16"/>
        <v>0</v>
      </c>
      <c r="J580" s="117">
        <f t="shared" si="17"/>
        <v>161715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650</v>
      </c>
      <c r="F581" s="173">
        <f>work!I581+work!J581</f>
        <v>186563</v>
      </c>
      <c r="G581" s="118"/>
      <c r="H581" s="174" t="str">
        <f>work!L581</f>
        <v>20181107</v>
      </c>
      <c r="I581" s="117">
        <f t="shared" si="16"/>
        <v>650</v>
      </c>
      <c r="J581" s="117">
        <f t="shared" si="17"/>
        <v>186563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>
        <f>work!G582+work!H582</f>
        <v>1000</v>
      </c>
      <c r="F582" s="173">
        <f>work!I582+work!J582</f>
        <v>353805</v>
      </c>
      <c r="G582" s="118"/>
      <c r="H582" s="174" t="str">
        <f>work!L582</f>
        <v>20181207</v>
      </c>
      <c r="I582" s="117">
        <f t="shared" si="16"/>
        <v>1000</v>
      </c>
      <c r="J582" s="117">
        <f t="shared" si="17"/>
        <v>353805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25456</v>
      </c>
      <c r="F583" s="173">
        <f>work!I583+work!J583</f>
        <v>300</v>
      </c>
      <c r="G583" s="118"/>
      <c r="H583" s="174" t="str">
        <f>work!L583</f>
        <v>20181107</v>
      </c>
      <c r="I583" s="117">
        <f t="shared" si="16"/>
        <v>25456</v>
      </c>
      <c r="J583" s="117">
        <f t="shared" si="17"/>
        <v>300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467000</v>
      </c>
      <c r="F584" s="173">
        <f>work!I584+work!J584</f>
        <v>106034</v>
      </c>
      <c r="G584" s="118"/>
      <c r="H584" s="174" t="str">
        <f>work!L584</f>
        <v>20181107</v>
      </c>
      <c r="I584" s="117">
        <f t="shared" si="16"/>
        <v>467000</v>
      </c>
      <c r="J584" s="117">
        <f t="shared" si="17"/>
        <v>106034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66653</v>
      </c>
      <c r="F585" s="173">
        <f>work!I585+work!J585</f>
        <v>16500</v>
      </c>
      <c r="G585" s="118"/>
      <c r="H585" s="174" t="str">
        <f>work!L585</f>
        <v>20181107</v>
      </c>
      <c r="I585" s="117">
        <f t="shared" si="16"/>
        <v>66653</v>
      </c>
      <c r="J585" s="117">
        <f t="shared" si="17"/>
        <v>16500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133908</v>
      </c>
      <c r="F586" s="173">
        <f>work!I586+work!J586</f>
        <v>366</v>
      </c>
      <c r="G586" s="118"/>
      <c r="H586" s="174" t="str">
        <f>work!L586</f>
        <v>20181207</v>
      </c>
      <c r="I586" s="117">
        <f t="shared" si="16"/>
        <v>133908</v>
      </c>
      <c r="J586" s="117">
        <f t="shared" si="17"/>
        <v>366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567425</v>
      </c>
      <c r="F587" s="173">
        <f>work!I587+work!J587</f>
        <v>217666</v>
      </c>
      <c r="G587" s="118"/>
      <c r="H587" s="174" t="str">
        <f>work!L587</f>
        <v>20181107</v>
      </c>
      <c r="I587" s="117">
        <f t="shared" si="16"/>
        <v>567425</v>
      </c>
      <c r="J587" s="117">
        <f t="shared" si="17"/>
        <v>217666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123136</v>
      </c>
      <c r="F588" s="173">
        <f>work!I588+work!J588</f>
        <v>14830</v>
      </c>
      <c r="G588" s="118"/>
      <c r="H588" s="174" t="str">
        <f>work!L588</f>
        <v>20181107</v>
      </c>
      <c r="I588" s="117">
        <f t="shared" si="16"/>
        <v>123136</v>
      </c>
      <c r="J588" s="117">
        <f t="shared" si="17"/>
        <v>14830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110743</v>
      </c>
      <c r="F589" s="173">
        <f>work!I589+work!J589</f>
        <v>210247</v>
      </c>
      <c r="G589" s="118"/>
      <c r="H589" s="174" t="str">
        <f>work!L589</f>
        <v>20181207</v>
      </c>
      <c r="I589" s="117">
        <f t="shared" si="16"/>
        <v>110743</v>
      </c>
      <c r="J589" s="117">
        <f t="shared" si="17"/>
        <v>210247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560882</v>
      </c>
      <c r="F590" s="173">
        <f>work!I590+work!J590</f>
        <v>4750</v>
      </c>
      <c r="G590" s="118"/>
      <c r="H590" s="174" t="str">
        <f>work!L590</f>
        <v>20181107</v>
      </c>
      <c r="I590" s="117">
        <f t="shared" si="16"/>
        <v>560882</v>
      </c>
      <c r="J590" s="117">
        <f t="shared" si="17"/>
        <v>4750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88326</v>
      </c>
      <c r="F591" s="173">
        <f>work!I591+work!J591</f>
        <v>176363</v>
      </c>
      <c r="G591" s="118"/>
      <c r="H591" s="174" t="str">
        <f>work!L591</f>
        <v>20181107</v>
      </c>
      <c r="I591" s="117">
        <f t="shared" si="16"/>
        <v>88326</v>
      </c>
      <c r="J591" s="117">
        <f t="shared" si="17"/>
        <v>176363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 Twp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360315</v>
      </c>
      <c r="F593" s="173">
        <f>work!I593+work!J593</f>
        <v>335326</v>
      </c>
      <c r="G593" s="118"/>
      <c r="H593" s="174" t="str">
        <f>work!L593</f>
        <v>20181107</v>
      </c>
      <c r="I593" s="117">
        <f t="shared" si="16"/>
        <v>360315</v>
      </c>
      <c r="J593" s="117">
        <f t="shared" si="17"/>
        <v>335326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38000</v>
      </c>
      <c r="F594" s="173">
        <f>work!I594+work!J594</f>
        <v>180636</v>
      </c>
      <c r="G594" s="118"/>
      <c r="H594" s="174" t="str">
        <f>work!L594</f>
        <v>20181107</v>
      </c>
      <c r="I594" s="117">
        <f t="shared" si="16"/>
        <v>38000</v>
      </c>
      <c r="J594" s="117">
        <f t="shared" si="17"/>
        <v>180636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83661</v>
      </c>
      <c r="F595" s="173">
        <f>work!I595+work!J595</f>
        <v>883096</v>
      </c>
      <c r="G595" s="118"/>
      <c r="H595" s="174" t="str">
        <f>work!L595</f>
        <v>20181207</v>
      </c>
      <c r="I595" s="117">
        <f t="shared" si="16"/>
        <v>83661</v>
      </c>
      <c r="J595" s="117">
        <f t="shared" si="17"/>
        <v>883096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137801</v>
      </c>
      <c r="F596" s="173">
        <f>work!I596+work!J596</f>
        <v>34900</v>
      </c>
      <c r="G596" s="118"/>
      <c r="H596" s="174" t="str">
        <f>work!L596</f>
        <v>20181207</v>
      </c>
      <c r="I596" s="117">
        <f t="shared" si="16"/>
        <v>137801</v>
      </c>
      <c r="J596" s="117">
        <f t="shared" si="17"/>
        <v>34900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42134</v>
      </c>
      <c r="F597" s="173">
        <f>work!I597+work!J597</f>
        <v>1000</v>
      </c>
      <c r="G597" s="118"/>
      <c r="H597" s="174" t="str">
        <f>work!L597</f>
        <v>20181107</v>
      </c>
      <c r="I597" s="117">
        <f t="shared" si="16"/>
        <v>42134</v>
      </c>
      <c r="J597" s="117">
        <f t="shared" si="17"/>
        <v>1000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1680327</v>
      </c>
      <c r="G598" s="118"/>
      <c r="H598" s="174" t="str">
        <f>work!L598</f>
        <v>20181207</v>
      </c>
      <c r="I598" s="117">
        <f t="shared" si="16"/>
        <v>0</v>
      </c>
      <c r="J598" s="117">
        <f t="shared" si="17"/>
        <v>1680327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2247</v>
      </c>
    </row>
    <row r="2" spans="1:18" ht="16.5" thickTop="1">
      <c r="A2" s="86" t="str">
        <f>work_ytd!A1</f>
        <v>Estimated cost of construction authorized by building permits, January - October 2018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October 2018</v>
      </c>
      <c r="M2" s="146"/>
      <c r="N2" s="146"/>
      <c r="O2" s="146"/>
      <c r="P2" s="146"/>
      <c r="Q2" s="146"/>
      <c r="R2" s="147"/>
    </row>
    <row r="3" spans="1:18" ht="15.75">
      <c r="A3" s="1" t="s">
        <v>2249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12/7/18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12/7/18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5"/>
      <c r="K7" s="134"/>
      <c r="L7" s="162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700305148</v>
      </c>
      <c r="D8" s="44">
        <f>SUM(top_20_ytd!D7+top_20_ytd!E7)</f>
        <v>528922006</v>
      </c>
      <c r="E8" s="44">
        <f>SUM(top_20_ytd!F7+top_20_ytd!G7)</f>
        <v>171383142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700305148</v>
      </c>
      <c r="P8" s="161">
        <f t="shared" si="3"/>
        <v>528922006</v>
      </c>
      <c r="Q8" s="208">
        <f t="shared" si="4"/>
        <v>171383142</v>
      </c>
      <c r="R8" s="206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297214127</v>
      </c>
      <c r="D9" s="46">
        <f>SUM(top_20_ytd!D8+top_20_ytd!E8)</f>
        <v>118520768</v>
      </c>
      <c r="E9" s="46">
        <f>SUM(top_20_ytd!F8+top_20_ytd!G8)</f>
        <v>178693359</v>
      </c>
      <c r="F9" s="75"/>
      <c r="G9" s="46"/>
      <c r="K9" s="134"/>
      <c r="L9" s="115">
        <v>2</v>
      </c>
      <c r="M9" s="116" t="str">
        <f t="shared" si="0"/>
        <v>Newark City</v>
      </c>
      <c r="N9" s="116" t="str">
        <f t="shared" si="1"/>
        <v>Essex</v>
      </c>
      <c r="O9" s="117">
        <f t="shared" si="2"/>
        <v>297214127</v>
      </c>
      <c r="P9" s="117">
        <f t="shared" si="3"/>
        <v>118520768</v>
      </c>
      <c r="Q9" s="181">
        <f t="shared" si="4"/>
        <v>178693359</v>
      </c>
      <c r="R9" s="206"/>
    </row>
    <row r="10" spans="1:18" ht="15">
      <c r="A10" s="18" t="str">
        <f>top_20_ytd!A9</f>
        <v>Long Branch City</v>
      </c>
      <c r="B10" s="18" t="str">
        <f>top_20_ytd!B9</f>
        <v>Monmouth</v>
      </c>
      <c r="C10" s="46">
        <f t="shared" si="5"/>
        <v>217693924</v>
      </c>
      <c r="D10" s="46">
        <f>SUM(top_20_ytd!D9+top_20_ytd!E9)</f>
        <v>162595744</v>
      </c>
      <c r="E10" s="46">
        <f>SUM(top_20_ytd!F9+top_20_ytd!G9)</f>
        <v>55098180</v>
      </c>
      <c r="F10" s="75"/>
      <c r="G10" s="46"/>
      <c r="K10" s="134"/>
      <c r="L10" s="115">
        <v>3</v>
      </c>
      <c r="M10" s="116" t="str">
        <f t="shared" si="0"/>
        <v>Long Branch City</v>
      </c>
      <c r="N10" s="116" t="str">
        <f t="shared" si="1"/>
        <v>Monmouth</v>
      </c>
      <c r="O10" s="117">
        <f t="shared" si="2"/>
        <v>217693924</v>
      </c>
      <c r="P10" s="117">
        <f t="shared" si="3"/>
        <v>162595744</v>
      </c>
      <c r="Q10" s="181">
        <f t="shared" si="4"/>
        <v>55098180</v>
      </c>
      <c r="R10" s="206"/>
    </row>
    <row r="11" spans="1:18" ht="15">
      <c r="A11" s="18" t="str">
        <f>top_20_ytd!A10</f>
        <v>New Brunswick City</v>
      </c>
      <c r="B11" s="18" t="str">
        <f>top_20_ytd!B10</f>
        <v>Middlesex</v>
      </c>
      <c r="C11" s="46">
        <f t="shared" si="5"/>
        <v>207347048</v>
      </c>
      <c r="D11" s="46">
        <f>SUM(top_20_ytd!D10+top_20_ytd!E10)</f>
        <v>176718950</v>
      </c>
      <c r="E11" s="46">
        <f>SUM(top_20_ytd!F10+top_20_ytd!G10)</f>
        <v>30628098</v>
      </c>
      <c r="F11" s="75"/>
      <c r="G11" s="46"/>
      <c r="K11" s="134"/>
      <c r="L11" s="115">
        <v>4</v>
      </c>
      <c r="M11" s="116" t="str">
        <f t="shared" si="0"/>
        <v>New Brunswick City</v>
      </c>
      <c r="N11" s="116" t="str">
        <f t="shared" si="1"/>
        <v>Middlesex</v>
      </c>
      <c r="O11" s="117">
        <f t="shared" si="2"/>
        <v>207347048</v>
      </c>
      <c r="P11" s="117">
        <f t="shared" si="3"/>
        <v>176718950</v>
      </c>
      <c r="Q11" s="181">
        <f t="shared" si="4"/>
        <v>30628098</v>
      </c>
      <c r="R11" s="206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179925648</v>
      </c>
      <c r="D12" s="46">
        <f>SUM(top_20_ytd!D11+top_20_ytd!E11)</f>
        <v>158967977</v>
      </c>
      <c r="E12" s="46">
        <f>SUM(top_20_ytd!F11+top_20_ytd!G11)</f>
        <v>20957671</v>
      </c>
      <c r="F12" s="75"/>
      <c r="G12" s="46"/>
      <c r="K12" s="134"/>
      <c r="L12" s="115">
        <v>5</v>
      </c>
      <c r="M12" s="116" t="str">
        <f t="shared" si="0"/>
        <v>Weehawken Township</v>
      </c>
      <c r="N12" s="116" t="str">
        <f t="shared" si="1"/>
        <v>Hudson</v>
      </c>
      <c r="O12" s="117">
        <f t="shared" si="2"/>
        <v>179925648</v>
      </c>
      <c r="P12" s="117">
        <f t="shared" si="3"/>
        <v>158967977</v>
      </c>
      <c r="Q12" s="181">
        <f t="shared" si="4"/>
        <v>20957671</v>
      </c>
      <c r="R12" s="206"/>
    </row>
    <row r="13" spans="1:18" ht="15">
      <c r="A13" s="18" t="str">
        <f>top_20_ytd!A12</f>
        <v>Woodbridge Township</v>
      </c>
      <c r="B13" s="18" t="str">
        <f>top_20_ytd!B12</f>
        <v>Middlesex</v>
      </c>
      <c r="C13" s="46">
        <f t="shared" si="5"/>
        <v>179843025</v>
      </c>
      <c r="D13" s="46">
        <f>SUM(top_20_ytd!D12+top_20_ytd!E12)</f>
        <v>79687363</v>
      </c>
      <c r="E13" s="46">
        <f>SUM(top_20_ytd!F12+top_20_ytd!G12)</f>
        <v>100155662</v>
      </c>
      <c r="F13" s="75"/>
      <c r="G13" s="46"/>
      <c r="K13" s="134"/>
      <c r="L13" s="115">
        <v>6</v>
      </c>
      <c r="M13" s="116" t="str">
        <f t="shared" si="0"/>
        <v>Woodbridge Township</v>
      </c>
      <c r="N13" s="116" t="str">
        <f t="shared" si="1"/>
        <v>Middlesex</v>
      </c>
      <c r="O13" s="117">
        <f t="shared" si="2"/>
        <v>179843025</v>
      </c>
      <c r="P13" s="117">
        <f t="shared" si="3"/>
        <v>79687363</v>
      </c>
      <c r="Q13" s="181">
        <f t="shared" si="4"/>
        <v>100155662</v>
      </c>
      <c r="R13" s="206"/>
    </row>
    <row r="14" spans="1:18" ht="15">
      <c r="A14" s="18" t="str">
        <f>top_20_ytd!A13</f>
        <v>Hoboken City</v>
      </c>
      <c r="B14" s="18" t="str">
        <f>top_20_ytd!B13</f>
        <v>Hudson</v>
      </c>
      <c r="C14" s="46">
        <f t="shared" si="5"/>
        <v>162959538</v>
      </c>
      <c r="D14" s="46">
        <f>SUM(top_20_ytd!D13+top_20_ytd!E13)</f>
        <v>108423876</v>
      </c>
      <c r="E14" s="46">
        <f>SUM(top_20_ytd!F13+top_20_ytd!G13)</f>
        <v>54535662</v>
      </c>
      <c r="F14" s="75"/>
      <c r="G14" s="46"/>
      <c r="K14" s="134"/>
      <c r="L14" s="115">
        <v>7</v>
      </c>
      <c r="M14" s="116" t="str">
        <f t="shared" si="0"/>
        <v>Hoboken City</v>
      </c>
      <c r="N14" s="116" t="str">
        <f t="shared" si="1"/>
        <v>Hudson</v>
      </c>
      <c r="O14" s="117">
        <f t="shared" si="2"/>
        <v>162959538</v>
      </c>
      <c r="P14" s="117">
        <f t="shared" si="3"/>
        <v>108423876</v>
      </c>
      <c r="Q14" s="181">
        <f t="shared" si="4"/>
        <v>54535662</v>
      </c>
      <c r="R14" s="206"/>
    </row>
    <row r="15" spans="1:18" ht="15">
      <c r="A15" s="18" t="str">
        <f>top_20_ytd!A14</f>
        <v>South Brunswick Township</v>
      </c>
      <c r="B15" s="18" t="str">
        <f>top_20_ytd!B14</f>
        <v>Middlesex</v>
      </c>
      <c r="C15" s="46">
        <f t="shared" si="5"/>
        <v>159250101</v>
      </c>
      <c r="D15" s="46">
        <f>SUM(top_20_ytd!D14+top_20_ytd!E14)</f>
        <v>35103668</v>
      </c>
      <c r="E15" s="46">
        <f>SUM(top_20_ytd!F14+top_20_ytd!G14)</f>
        <v>124146433</v>
      </c>
      <c r="F15" s="75"/>
      <c r="G15" s="46"/>
      <c r="K15" s="134"/>
      <c r="L15" s="115">
        <v>8</v>
      </c>
      <c r="M15" s="116" t="str">
        <f t="shared" si="0"/>
        <v>South Brunswick Township</v>
      </c>
      <c r="N15" s="116" t="str">
        <f t="shared" si="1"/>
        <v>Middlesex</v>
      </c>
      <c r="O15" s="117">
        <f t="shared" si="2"/>
        <v>159250101</v>
      </c>
      <c r="P15" s="117">
        <f t="shared" si="3"/>
        <v>35103668</v>
      </c>
      <c r="Q15" s="181">
        <f t="shared" si="4"/>
        <v>124146433</v>
      </c>
      <c r="R15" s="206"/>
    </row>
    <row r="16" spans="1:18" ht="15">
      <c r="A16" s="18" t="str">
        <f>top_20_ytd!A15</f>
        <v>Lawrence Township</v>
      </c>
      <c r="B16" s="18" t="str">
        <f>top_20_ytd!B15</f>
        <v>Mercer</v>
      </c>
      <c r="C16" s="46">
        <f t="shared" si="5"/>
        <v>156039995</v>
      </c>
      <c r="D16" s="46">
        <f>SUM(top_20_ytd!D15+top_20_ytd!E15)</f>
        <v>22184737</v>
      </c>
      <c r="E16" s="46">
        <f>SUM(top_20_ytd!F15+top_20_ytd!G15)</f>
        <v>133855258</v>
      </c>
      <c r="G16" s="46"/>
      <c r="K16" s="134"/>
      <c r="L16" s="115">
        <v>9</v>
      </c>
      <c r="M16" s="116" t="str">
        <f t="shared" si="0"/>
        <v>Lawrence Township</v>
      </c>
      <c r="N16" s="116" t="str">
        <f t="shared" si="1"/>
        <v>Mercer</v>
      </c>
      <c r="O16" s="117">
        <f t="shared" si="2"/>
        <v>156039995</v>
      </c>
      <c r="P16" s="117">
        <f t="shared" si="3"/>
        <v>22184737</v>
      </c>
      <c r="Q16" s="181">
        <f t="shared" si="4"/>
        <v>133855258</v>
      </c>
      <c r="R16" s="206"/>
    </row>
    <row r="17" spans="1:18" ht="15">
      <c r="A17" s="18" t="str">
        <f>top_20_ytd!A16</f>
        <v>North Brunswick Township</v>
      </c>
      <c r="B17" s="18" t="str">
        <f>top_20_ytd!B16</f>
        <v>Middlesex</v>
      </c>
      <c r="C17" s="46">
        <f t="shared" si="5"/>
        <v>155292137</v>
      </c>
      <c r="D17" s="46">
        <f>SUM(top_20_ytd!D16+top_20_ytd!E16)</f>
        <v>13755188</v>
      </c>
      <c r="E17" s="46">
        <f>SUM(top_20_ytd!F16+top_20_ytd!G16)</f>
        <v>141536949</v>
      </c>
      <c r="G17" s="46"/>
      <c r="K17" s="134"/>
      <c r="L17" s="115">
        <v>10</v>
      </c>
      <c r="M17" s="116" t="str">
        <f t="shared" si="0"/>
        <v>North Brunswick Township</v>
      </c>
      <c r="N17" s="116" t="str">
        <f t="shared" si="1"/>
        <v>Middlesex</v>
      </c>
      <c r="O17" s="117">
        <f t="shared" si="2"/>
        <v>155292137</v>
      </c>
      <c r="P17" s="117">
        <f t="shared" si="3"/>
        <v>13755188</v>
      </c>
      <c r="Q17" s="181">
        <f t="shared" si="4"/>
        <v>141536949</v>
      </c>
      <c r="R17" s="206"/>
    </row>
    <row r="18" spans="1:18" ht="15">
      <c r="A18" s="18" t="str">
        <f>top_20_ytd!A17</f>
        <v>Toms River Township</v>
      </c>
      <c r="B18" s="18" t="str">
        <f>top_20_ytd!B17</f>
        <v>Ocean</v>
      </c>
      <c r="C18" s="46">
        <f t="shared" si="5"/>
        <v>154917183</v>
      </c>
      <c r="D18" s="46">
        <f>SUM(top_20_ytd!D17+top_20_ytd!E17)</f>
        <v>89176838</v>
      </c>
      <c r="E18" s="46">
        <f>SUM(top_20_ytd!F17+top_20_ytd!G17)</f>
        <v>65740345</v>
      </c>
      <c r="G18" s="46"/>
      <c r="K18" s="134"/>
      <c r="L18" s="115">
        <v>11</v>
      </c>
      <c r="M18" s="116" t="str">
        <f t="shared" si="0"/>
        <v>Toms River Township</v>
      </c>
      <c r="N18" s="116" t="str">
        <f t="shared" si="1"/>
        <v>Ocean</v>
      </c>
      <c r="O18" s="117">
        <f t="shared" si="2"/>
        <v>154917183</v>
      </c>
      <c r="P18" s="117">
        <f t="shared" si="3"/>
        <v>89176838</v>
      </c>
      <c r="Q18" s="181">
        <f t="shared" si="4"/>
        <v>65740345</v>
      </c>
      <c r="R18" s="206"/>
    </row>
    <row r="19" spans="1:18" ht="15">
      <c r="A19" s="18" t="str">
        <f>top_20_ytd!A18</f>
        <v>Atlantic City</v>
      </c>
      <c r="B19" s="18" t="str">
        <f>top_20_ytd!B18</f>
        <v>Atlantic</v>
      </c>
      <c r="C19" s="46">
        <f t="shared" si="5"/>
        <v>144921574</v>
      </c>
      <c r="D19" s="46">
        <f>SUM(top_20_ytd!D18+top_20_ytd!E18)</f>
        <v>12855585</v>
      </c>
      <c r="E19" s="46">
        <f>SUM(top_20_ytd!F18+top_20_ytd!G18)</f>
        <v>132065989</v>
      </c>
      <c r="G19" s="46"/>
      <c r="K19" s="134"/>
      <c r="L19" s="115">
        <v>12</v>
      </c>
      <c r="M19" s="116" t="str">
        <f t="shared" si="0"/>
        <v>Atlantic City</v>
      </c>
      <c r="N19" s="116" t="str">
        <f t="shared" si="1"/>
        <v>Atlantic</v>
      </c>
      <c r="O19" s="117">
        <f t="shared" si="2"/>
        <v>144921574</v>
      </c>
      <c r="P19" s="117">
        <f t="shared" si="3"/>
        <v>12855585</v>
      </c>
      <c r="Q19" s="181">
        <f t="shared" si="4"/>
        <v>132065989</v>
      </c>
      <c r="R19" s="206"/>
    </row>
    <row r="20" spans="1:18" ht="15">
      <c r="A20" s="18" t="str">
        <f>top_20_ytd!A19</f>
        <v>Camden City</v>
      </c>
      <c r="B20" s="18" t="str">
        <f>top_20_ytd!B19</f>
        <v>Camden</v>
      </c>
      <c r="C20" s="46">
        <f t="shared" si="5"/>
        <v>134026412</v>
      </c>
      <c r="D20" s="46">
        <f>SUM(top_20_ytd!D19+top_20_ytd!E19)</f>
        <v>21427722</v>
      </c>
      <c r="E20" s="46">
        <f>SUM(top_20_ytd!F19+top_20_ytd!G19)</f>
        <v>112598690</v>
      </c>
      <c r="G20" s="46"/>
      <c r="K20" s="134"/>
      <c r="L20" s="115">
        <v>13</v>
      </c>
      <c r="M20" s="116" t="str">
        <f t="shared" si="0"/>
        <v>Camden City</v>
      </c>
      <c r="N20" s="116" t="str">
        <f t="shared" si="1"/>
        <v>Camden</v>
      </c>
      <c r="O20" s="117">
        <f t="shared" si="2"/>
        <v>134026412</v>
      </c>
      <c r="P20" s="117">
        <f t="shared" si="3"/>
        <v>21427722</v>
      </c>
      <c r="Q20" s="181">
        <f t="shared" si="4"/>
        <v>112598690</v>
      </c>
      <c r="R20" s="206"/>
    </row>
    <row r="21" spans="1:18" ht="15">
      <c r="A21" s="18" t="str">
        <f>top_20_ytd!A20</f>
        <v>Bayonne City</v>
      </c>
      <c r="B21" s="18" t="str">
        <f>top_20_ytd!B20</f>
        <v>Hudson</v>
      </c>
      <c r="C21" s="46">
        <f t="shared" si="5"/>
        <v>133906329</v>
      </c>
      <c r="D21" s="46">
        <f>SUM(top_20_ytd!D20+top_20_ytd!E20)</f>
        <v>91074063</v>
      </c>
      <c r="E21" s="46">
        <f>SUM(top_20_ytd!F20+top_20_ytd!G20)</f>
        <v>42832266</v>
      </c>
      <c r="G21" s="46"/>
      <c r="K21" s="134"/>
      <c r="L21" s="115">
        <v>14</v>
      </c>
      <c r="M21" s="116" t="str">
        <f t="shared" si="0"/>
        <v>Bayonne City</v>
      </c>
      <c r="N21" s="116" t="str">
        <f t="shared" si="1"/>
        <v>Hudson</v>
      </c>
      <c r="O21" s="117">
        <f t="shared" si="2"/>
        <v>133906329</v>
      </c>
      <c r="P21" s="117">
        <f t="shared" si="3"/>
        <v>91074063</v>
      </c>
      <c r="Q21" s="181">
        <f t="shared" si="4"/>
        <v>42832266</v>
      </c>
      <c r="R21" s="206"/>
    </row>
    <row r="22" spans="1:18" ht="15">
      <c r="A22" s="18" t="str">
        <f>top_20_ytd!A21</f>
        <v>Harrison Township</v>
      </c>
      <c r="B22" s="18" t="str">
        <f>top_20_ytd!B21</f>
        <v>Gloucester</v>
      </c>
      <c r="C22" s="46">
        <f t="shared" si="5"/>
        <v>131405250</v>
      </c>
      <c r="D22" s="46">
        <f>SUM(top_20_ytd!D21+top_20_ytd!E21)</f>
        <v>9695759</v>
      </c>
      <c r="E22" s="46">
        <f>SUM(top_20_ytd!F21+top_20_ytd!G21)</f>
        <v>121709491</v>
      </c>
      <c r="G22" s="46"/>
      <c r="K22" s="134"/>
      <c r="L22" s="115">
        <v>15</v>
      </c>
      <c r="M22" s="116" t="str">
        <f t="shared" si="0"/>
        <v>Harrison Township</v>
      </c>
      <c r="N22" s="116" t="str">
        <f t="shared" si="1"/>
        <v>Gloucester</v>
      </c>
      <c r="O22" s="117">
        <f t="shared" si="2"/>
        <v>131405250</v>
      </c>
      <c r="P22" s="117">
        <f t="shared" si="3"/>
        <v>9695759</v>
      </c>
      <c r="Q22" s="181">
        <f t="shared" si="4"/>
        <v>121709491</v>
      </c>
      <c r="R22" s="206"/>
    </row>
    <row r="23" spans="1:18" ht="15">
      <c r="A23" s="18" t="str">
        <f>top_20_ytd!A22</f>
        <v>Piscataway Township</v>
      </c>
      <c r="B23" s="18" t="str">
        <f>top_20_ytd!B22</f>
        <v>Middlesex</v>
      </c>
      <c r="C23" s="46">
        <f t="shared" si="5"/>
        <v>128296482</v>
      </c>
      <c r="D23" s="46">
        <f>SUM(top_20_ytd!D22+top_20_ytd!E22)</f>
        <v>12774504</v>
      </c>
      <c r="E23" s="46">
        <f>SUM(top_20_ytd!F22+top_20_ytd!G22)</f>
        <v>115521978</v>
      </c>
      <c r="G23" s="46"/>
      <c r="K23" s="134"/>
      <c r="L23" s="115">
        <v>16</v>
      </c>
      <c r="M23" s="116" t="str">
        <f t="shared" si="0"/>
        <v>Piscataway Township</v>
      </c>
      <c r="N23" s="116" t="str">
        <f t="shared" si="1"/>
        <v>Middlesex</v>
      </c>
      <c r="O23" s="117">
        <f t="shared" si="2"/>
        <v>128296482</v>
      </c>
      <c r="P23" s="117">
        <f t="shared" si="3"/>
        <v>12774504</v>
      </c>
      <c r="Q23" s="181">
        <f t="shared" si="4"/>
        <v>115521978</v>
      </c>
      <c r="R23" s="206"/>
    </row>
    <row r="24" spans="1:18" ht="15">
      <c r="A24" s="18" t="str">
        <f>top_20_ytd!A23</f>
        <v>Lakewood Township</v>
      </c>
      <c r="B24" s="18" t="str">
        <f>top_20_ytd!B23</f>
        <v>Ocean</v>
      </c>
      <c r="C24" s="46">
        <f t="shared" si="5"/>
        <v>126028459</v>
      </c>
      <c r="D24" s="46">
        <f>SUM(top_20_ytd!D23+top_20_ytd!E23)</f>
        <v>86915181</v>
      </c>
      <c r="E24" s="46">
        <f>SUM(top_20_ytd!F23+top_20_ytd!G23)</f>
        <v>39113278</v>
      </c>
      <c r="G24" s="46"/>
      <c r="K24" s="134"/>
      <c r="L24" s="115">
        <v>17</v>
      </c>
      <c r="M24" s="116" t="str">
        <f t="shared" si="0"/>
        <v>Lakewood Township</v>
      </c>
      <c r="N24" s="116" t="str">
        <f t="shared" si="1"/>
        <v>Ocean</v>
      </c>
      <c r="O24" s="117">
        <f t="shared" si="2"/>
        <v>126028459</v>
      </c>
      <c r="P24" s="117">
        <f t="shared" si="3"/>
        <v>86915181</v>
      </c>
      <c r="Q24" s="181">
        <f t="shared" si="4"/>
        <v>39113278</v>
      </c>
      <c r="R24" s="206"/>
    </row>
    <row r="25" spans="1:18" ht="15">
      <c r="A25" s="18" t="str">
        <f>top_20_ytd!A24</f>
        <v>Franklin Township</v>
      </c>
      <c r="B25" s="18" t="str">
        <f>top_20_ytd!B24</f>
        <v>Somerset</v>
      </c>
      <c r="C25" s="46">
        <f t="shared" si="5"/>
        <v>120260935</v>
      </c>
      <c r="D25" s="46">
        <f>SUM(top_20_ytd!D24+top_20_ytd!E24)</f>
        <v>33781902</v>
      </c>
      <c r="E25" s="46">
        <f>SUM(top_20_ytd!F24+top_20_ytd!G24)</f>
        <v>86479033</v>
      </c>
      <c r="G25" s="46"/>
      <c r="K25" s="134"/>
      <c r="L25" s="115">
        <v>18</v>
      </c>
      <c r="M25" s="116" t="str">
        <f t="shared" si="0"/>
        <v>Franklin Township</v>
      </c>
      <c r="N25" s="116" t="str">
        <f t="shared" si="1"/>
        <v>Somerset</v>
      </c>
      <c r="O25" s="117">
        <f t="shared" si="2"/>
        <v>120260935</v>
      </c>
      <c r="P25" s="117">
        <f t="shared" si="3"/>
        <v>33781902</v>
      </c>
      <c r="Q25" s="181">
        <f t="shared" si="4"/>
        <v>86479033</v>
      </c>
      <c r="R25" s="206"/>
    </row>
    <row r="26" spans="1:18" ht="15">
      <c r="A26" s="18" t="str">
        <f>top_20_ytd!A25</f>
        <v>Hackensack City</v>
      </c>
      <c r="B26" s="18" t="str">
        <f>top_20_ytd!B25</f>
        <v>Bergen</v>
      </c>
      <c r="C26" s="46">
        <f t="shared" si="5"/>
        <v>118031430</v>
      </c>
      <c r="D26" s="46">
        <f>SUM(top_20_ytd!D25+top_20_ytd!E25)</f>
        <v>24033194</v>
      </c>
      <c r="E26" s="46">
        <f>SUM(top_20_ytd!F25+top_20_ytd!G25)</f>
        <v>93998236</v>
      </c>
      <c r="G26" s="46"/>
      <c r="K26" s="134"/>
      <c r="L26" s="115">
        <v>19</v>
      </c>
      <c r="M26" s="116" t="str">
        <f t="shared" si="0"/>
        <v>Hackensack City</v>
      </c>
      <c r="N26" s="116" t="str">
        <f t="shared" si="1"/>
        <v>Bergen</v>
      </c>
      <c r="O26" s="117">
        <f t="shared" si="2"/>
        <v>118031430</v>
      </c>
      <c r="P26" s="117">
        <f t="shared" si="3"/>
        <v>24033194</v>
      </c>
      <c r="Q26" s="181">
        <f t="shared" si="4"/>
        <v>93998236</v>
      </c>
      <c r="R26" s="206"/>
    </row>
    <row r="27" spans="1:18" ht="15">
      <c r="A27" s="18" t="str">
        <f>top_20_ytd!A26</f>
        <v>West Deptford Township</v>
      </c>
      <c r="B27" s="18" t="str">
        <f>top_20_ytd!B26</f>
        <v>Gloucester</v>
      </c>
      <c r="C27" s="46">
        <f t="shared" si="5"/>
        <v>113781063</v>
      </c>
      <c r="D27" s="46">
        <f>SUM(top_20_ytd!D26+top_20_ytd!E26)</f>
        <v>7674005</v>
      </c>
      <c r="E27" s="46">
        <f>SUM(top_20_ytd!F26+top_20_ytd!G26)</f>
        <v>106107058</v>
      </c>
      <c r="G27" s="46"/>
      <c r="K27" s="134"/>
      <c r="L27" s="115">
        <v>20</v>
      </c>
      <c r="M27" s="116" t="str">
        <f t="shared" si="0"/>
        <v>West Deptford Township</v>
      </c>
      <c r="N27" s="116" t="str">
        <f t="shared" si="1"/>
        <v>Gloucester</v>
      </c>
      <c r="O27" s="117">
        <f t="shared" si="2"/>
        <v>113781063</v>
      </c>
      <c r="P27" s="117">
        <f t="shared" si="3"/>
        <v>7674005</v>
      </c>
      <c r="Q27" s="181">
        <f t="shared" si="4"/>
        <v>106107058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3721445808</v>
      </c>
      <c r="D29" s="49">
        <f>SUM(D8:D27)</f>
        <v>1794289030</v>
      </c>
      <c r="E29" s="49">
        <f>SUM(E8:E27)</f>
        <v>1927156778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3721445808</v>
      </c>
      <c r="P29" s="117">
        <f t="shared" si="6"/>
        <v>1794289030</v>
      </c>
      <c r="Q29" s="181">
        <f t="shared" si="6"/>
        <v>1927156778</v>
      </c>
      <c r="R29" s="206"/>
    </row>
    <row r="30" spans="1:18" ht="15">
      <c r="A30" s="18" t="s">
        <v>6</v>
      </c>
      <c r="C30" s="52">
        <f>D30+E30</f>
        <v>13102663599</v>
      </c>
      <c r="D30" s="27">
        <f>SUM(top_20_ytd!D28:E28)</f>
        <v>6737798328</v>
      </c>
      <c r="E30" s="27">
        <f>SUM(top_20_ytd!F28:G28)</f>
        <v>6364865271</v>
      </c>
      <c r="K30" s="134"/>
      <c r="L30" s="118"/>
      <c r="M30" s="116" t="str">
        <f>A30</f>
        <v>New Jersey</v>
      </c>
      <c r="N30" s="116"/>
      <c r="O30" s="119">
        <f t="shared" si="6"/>
        <v>13102663599</v>
      </c>
      <c r="P30" s="119">
        <f t="shared" si="6"/>
        <v>6737798328</v>
      </c>
      <c r="Q30" s="210">
        <f t="shared" si="6"/>
        <v>6364865271</v>
      </c>
      <c r="R30" s="206"/>
    </row>
    <row r="31" spans="1:18" ht="15">
      <c r="A31" s="18" t="s">
        <v>12</v>
      </c>
      <c r="C31" s="42">
        <f>C29/C30</f>
        <v>0.2840220829819688</v>
      </c>
      <c r="D31" s="42">
        <f>D29/D30</f>
        <v>0.26630197917078413</v>
      </c>
      <c r="E31" s="42">
        <f>E29/E30</f>
        <v>0.302780451108782</v>
      </c>
      <c r="K31" s="134"/>
      <c r="L31" s="118"/>
      <c r="M31" s="116" t="str">
        <f>A31</f>
        <v>Top as a % of New Jersey</v>
      </c>
      <c r="N31" s="116"/>
      <c r="O31" s="120">
        <f>O29/O30</f>
        <v>0.2840220829819688</v>
      </c>
      <c r="P31" s="120">
        <f>P29/P30</f>
        <v>0.26630197917078413</v>
      </c>
      <c r="Q31" s="211">
        <f>Q29/Q30</f>
        <v>0.302780451108782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1:18" ht="15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49868961</v>
      </c>
      <c r="D35" s="46">
        <f>SUM(top_20_ytd!D32+top_20_ytd!E32)</f>
        <v>1359</v>
      </c>
      <c r="E35" s="46">
        <f>SUM(top_20_ytd!F32+top_20_ytd!G32)</f>
        <v>49867602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2246</v>
      </c>
    </row>
    <row r="2" spans="1:18" ht="16.5" thickTop="1">
      <c r="A2" s="15" t="str">
        <f>work!A1</f>
        <v>Estimated cost of construction authorized by building permits, October 2018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October 2018</v>
      </c>
      <c r="M2" s="146"/>
      <c r="N2" s="146"/>
      <c r="O2" s="146"/>
      <c r="P2" s="146"/>
      <c r="Q2" s="146"/>
      <c r="R2" s="147"/>
    </row>
    <row r="3" spans="1:18" ht="15.75">
      <c r="A3" s="6" t="s">
        <v>2249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12/7/18</v>
      </c>
      <c r="B4" s="3"/>
      <c r="C4" s="3"/>
      <c r="D4" s="3"/>
      <c r="E4" s="3"/>
      <c r="F4" s="3"/>
      <c r="K4" s="188"/>
      <c r="L4" s="110" t="str">
        <f>A4</f>
        <v>Source:  New Jersey Department of Community Affairs, 12/7/18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4"/>
      <c r="L7" s="162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Long Branch City</v>
      </c>
      <c r="B8" s="18" t="str">
        <f>top_20!B7</f>
        <v>Monmouth</v>
      </c>
      <c r="C8" s="66">
        <f>D8+E8</f>
        <v>139835221</v>
      </c>
      <c r="D8" s="44">
        <f>SUM(top_20!D7+top_20!E7)</f>
        <v>123246134</v>
      </c>
      <c r="E8" s="44">
        <f>SUM(top_20!F7+top_20!G7)</f>
        <v>16589087</v>
      </c>
      <c r="F8" s="26"/>
      <c r="H8" s="5"/>
      <c r="K8" s="134"/>
      <c r="L8" s="159">
        <v>1</v>
      </c>
      <c r="M8" s="160" t="str">
        <f t="shared" si="0"/>
        <v>Long Branch City</v>
      </c>
      <c r="N8" s="160" t="str">
        <f t="shared" si="1"/>
        <v>Monmouth</v>
      </c>
      <c r="O8" s="161">
        <f t="shared" si="2"/>
        <v>139835221</v>
      </c>
      <c r="P8" s="161">
        <f t="shared" si="3"/>
        <v>123246134</v>
      </c>
      <c r="Q8" s="161">
        <f t="shared" si="4"/>
        <v>16589087</v>
      </c>
      <c r="R8" s="206"/>
    </row>
    <row r="9" spans="1:18" ht="15">
      <c r="A9" s="18" t="str">
        <f>top_20!A8</f>
        <v>South Brunswick Township</v>
      </c>
      <c r="B9" s="18" t="str">
        <f>top_20!B8</f>
        <v>Middlesex</v>
      </c>
      <c r="C9" s="49">
        <f aca="true" t="shared" si="5" ref="C9:C26">D9+E9</f>
        <v>40618369</v>
      </c>
      <c r="D9" s="46">
        <f>SUM(top_20!D8+top_20!E8)</f>
        <v>2910280</v>
      </c>
      <c r="E9" s="46">
        <f>SUM(top_20!F8+top_20!G8)</f>
        <v>37708089</v>
      </c>
      <c r="F9" s="26"/>
      <c r="G9" s="5"/>
      <c r="H9" s="5"/>
      <c r="K9" s="134"/>
      <c r="L9" s="115">
        <v>2</v>
      </c>
      <c r="M9" s="116" t="str">
        <f t="shared" si="0"/>
        <v>South Brunswick Township</v>
      </c>
      <c r="N9" s="116" t="str">
        <f t="shared" si="1"/>
        <v>Middlesex</v>
      </c>
      <c r="O9" s="117">
        <f t="shared" si="2"/>
        <v>40618369</v>
      </c>
      <c r="P9" s="117">
        <f t="shared" si="3"/>
        <v>2910280</v>
      </c>
      <c r="Q9" s="117">
        <f t="shared" si="4"/>
        <v>37708089</v>
      </c>
      <c r="R9" s="206"/>
    </row>
    <row r="10" spans="1:18" ht="15">
      <c r="A10" s="18" t="str">
        <f>top_20!A9</f>
        <v>Linden City</v>
      </c>
      <c r="B10" s="18" t="str">
        <f>top_20!B9</f>
        <v>Union</v>
      </c>
      <c r="C10" s="49">
        <f t="shared" si="5"/>
        <v>36973905</v>
      </c>
      <c r="D10" s="46">
        <f>SUM(top_20!D9+top_20!E9)</f>
        <v>34890391</v>
      </c>
      <c r="E10" s="46">
        <f>SUM(top_20!F9+top_20!G9)</f>
        <v>2083514</v>
      </c>
      <c r="F10" s="26"/>
      <c r="G10" s="5"/>
      <c r="H10" s="5"/>
      <c r="K10" s="134"/>
      <c r="L10" s="115">
        <v>3</v>
      </c>
      <c r="M10" s="116" t="str">
        <f t="shared" si="0"/>
        <v>Linden City</v>
      </c>
      <c r="N10" s="116" t="str">
        <f t="shared" si="1"/>
        <v>Union</v>
      </c>
      <c r="O10" s="117">
        <f t="shared" si="2"/>
        <v>36973905</v>
      </c>
      <c r="P10" s="117">
        <f t="shared" si="3"/>
        <v>34890391</v>
      </c>
      <c r="Q10" s="117">
        <f t="shared" si="4"/>
        <v>2083514</v>
      </c>
      <c r="R10" s="206"/>
    </row>
    <row r="11" spans="1:18" ht="15">
      <c r="A11" s="18" t="str">
        <f>top_20!A10</f>
        <v>Jersey City</v>
      </c>
      <c r="B11" s="18" t="str">
        <f>top_20!B10</f>
        <v>Hudson</v>
      </c>
      <c r="C11" s="49">
        <f t="shared" si="5"/>
        <v>36600406</v>
      </c>
      <c r="D11" s="46">
        <f>SUM(top_20!D10+top_20!E10)</f>
        <v>19116437</v>
      </c>
      <c r="E11" s="46">
        <f>SUM(top_20!F10+top_20!G10)</f>
        <v>17483969</v>
      </c>
      <c r="F11" s="26"/>
      <c r="G11" s="5"/>
      <c r="H11" s="5"/>
      <c r="K11" s="134"/>
      <c r="L11" s="115">
        <v>4</v>
      </c>
      <c r="M11" s="116" t="str">
        <f t="shared" si="0"/>
        <v>Jersey City</v>
      </c>
      <c r="N11" s="116" t="str">
        <f t="shared" si="1"/>
        <v>Hudson</v>
      </c>
      <c r="O11" s="117">
        <f t="shared" si="2"/>
        <v>36600406</v>
      </c>
      <c r="P11" s="117">
        <f t="shared" si="3"/>
        <v>19116437</v>
      </c>
      <c r="Q11" s="117">
        <f t="shared" si="4"/>
        <v>17483969</v>
      </c>
      <c r="R11" s="206"/>
    </row>
    <row r="12" spans="1:18" ht="15">
      <c r="A12" s="18" t="str">
        <f>top_20!A11</f>
        <v>Englewood City</v>
      </c>
      <c r="B12" s="18" t="str">
        <f>top_20!B11</f>
        <v>Bergen</v>
      </c>
      <c r="C12" s="49">
        <f t="shared" si="5"/>
        <v>25702390</v>
      </c>
      <c r="D12" s="46">
        <f>SUM(top_20!D11+top_20!E11)</f>
        <v>3528061</v>
      </c>
      <c r="E12" s="46">
        <f>SUM(top_20!F11+top_20!G11)</f>
        <v>22174329</v>
      </c>
      <c r="F12" s="26"/>
      <c r="G12" s="5"/>
      <c r="H12" s="5"/>
      <c r="K12" s="134"/>
      <c r="L12" s="115">
        <v>5</v>
      </c>
      <c r="M12" s="116" t="str">
        <f t="shared" si="0"/>
        <v>Englewood City</v>
      </c>
      <c r="N12" s="116" t="str">
        <f t="shared" si="1"/>
        <v>Bergen</v>
      </c>
      <c r="O12" s="117">
        <f t="shared" si="2"/>
        <v>25702390</v>
      </c>
      <c r="P12" s="117">
        <f t="shared" si="3"/>
        <v>3528061</v>
      </c>
      <c r="Q12" s="117">
        <f t="shared" si="4"/>
        <v>22174329</v>
      </c>
      <c r="R12" s="206"/>
    </row>
    <row r="13" spans="1:18" ht="15">
      <c r="A13" s="18" t="str">
        <f>top_20!A12</f>
        <v>Union Township</v>
      </c>
      <c r="B13" s="18" t="str">
        <f>top_20!B12</f>
        <v>Hunterdon</v>
      </c>
      <c r="C13" s="49">
        <f t="shared" si="5"/>
        <v>24244429</v>
      </c>
      <c r="D13" s="46">
        <f>SUM(top_20!D12+top_20!E12)</f>
        <v>28525</v>
      </c>
      <c r="E13" s="46">
        <f>SUM(top_20!F12+top_20!G12)</f>
        <v>24215904</v>
      </c>
      <c r="F13" s="26"/>
      <c r="G13" s="5"/>
      <c r="H13" s="5"/>
      <c r="K13" s="134"/>
      <c r="L13" s="115">
        <v>6</v>
      </c>
      <c r="M13" s="116" t="str">
        <f t="shared" si="0"/>
        <v>Union Township</v>
      </c>
      <c r="N13" s="116" t="str">
        <f t="shared" si="1"/>
        <v>Hunterdon</v>
      </c>
      <c r="O13" s="117">
        <f t="shared" si="2"/>
        <v>24244429</v>
      </c>
      <c r="P13" s="117">
        <f t="shared" si="3"/>
        <v>28525</v>
      </c>
      <c r="Q13" s="117">
        <f t="shared" si="4"/>
        <v>24215904</v>
      </c>
      <c r="R13" s="206"/>
    </row>
    <row r="14" spans="1:18" ht="15">
      <c r="A14" s="18" t="str">
        <f>top_20!A13</f>
        <v>Newark City</v>
      </c>
      <c r="B14" s="18" t="str">
        <f>top_20!B13</f>
        <v>Essex</v>
      </c>
      <c r="C14" s="49">
        <f t="shared" si="5"/>
        <v>23357016</v>
      </c>
      <c r="D14" s="46">
        <f>SUM(top_20!D13+top_20!E13)</f>
        <v>3815709</v>
      </c>
      <c r="E14" s="46">
        <f>SUM(top_20!F13+top_20!G13)</f>
        <v>19541307</v>
      </c>
      <c r="F14" s="26"/>
      <c r="G14" s="5"/>
      <c r="H14" s="5"/>
      <c r="K14" s="134"/>
      <c r="L14" s="115">
        <v>7</v>
      </c>
      <c r="M14" s="116" t="str">
        <f t="shared" si="0"/>
        <v>Newark City</v>
      </c>
      <c r="N14" s="116" t="str">
        <f t="shared" si="1"/>
        <v>Essex</v>
      </c>
      <c r="O14" s="117">
        <f t="shared" si="2"/>
        <v>23357016</v>
      </c>
      <c r="P14" s="117">
        <f t="shared" si="3"/>
        <v>3815709</v>
      </c>
      <c r="Q14" s="117">
        <f t="shared" si="4"/>
        <v>19541307</v>
      </c>
      <c r="R14" s="206"/>
    </row>
    <row r="15" spans="1:18" ht="15">
      <c r="A15" s="18" t="str">
        <f>top_20!A14</f>
        <v>Burlington Township</v>
      </c>
      <c r="B15" s="18" t="str">
        <f>top_20!B14</f>
        <v>Burlington</v>
      </c>
      <c r="C15" s="49">
        <f t="shared" si="5"/>
        <v>21854976</v>
      </c>
      <c r="D15" s="46">
        <f>SUM(top_20!D14+top_20!E14)</f>
        <v>552426</v>
      </c>
      <c r="E15" s="46">
        <f>SUM(top_20!F14+top_20!G14)</f>
        <v>21302550</v>
      </c>
      <c r="F15" s="26"/>
      <c r="G15" s="5"/>
      <c r="H15" s="5"/>
      <c r="K15" s="134"/>
      <c r="L15" s="115">
        <v>8</v>
      </c>
      <c r="M15" s="116" t="str">
        <f t="shared" si="0"/>
        <v>Burlington Township</v>
      </c>
      <c r="N15" s="116" t="str">
        <f t="shared" si="1"/>
        <v>Burlington</v>
      </c>
      <c r="O15" s="117">
        <f t="shared" si="2"/>
        <v>21854976</v>
      </c>
      <c r="P15" s="117">
        <f t="shared" si="3"/>
        <v>552426</v>
      </c>
      <c r="Q15" s="117">
        <f t="shared" si="4"/>
        <v>21302550</v>
      </c>
      <c r="R15" s="206"/>
    </row>
    <row r="16" spans="1:18" ht="15">
      <c r="A16" s="18" t="str">
        <f>top_20!A15</f>
        <v>North Bergen Township</v>
      </c>
      <c r="B16" s="18" t="str">
        <f>top_20!B15</f>
        <v>Hudson</v>
      </c>
      <c r="C16" s="49">
        <f t="shared" si="5"/>
        <v>21020710</v>
      </c>
      <c r="D16" s="46">
        <f>SUM(top_20!D15+top_20!E15)</f>
        <v>15257428</v>
      </c>
      <c r="E16" s="46">
        <f>SUM(top_20!F15+top_20!G15)</f>
        <v>5763282</v>
      </c>
      <c r="F16" s="26"/>
      <c r="G16" s="5"/>
      <c r="H16" s="5"/>
      <c r="K16" s="134"/>
      <c r="L16" s="115">
        <v>9</v>
      </c>
      <c r="M16" s="116" t="str">
        <f t="shared" si="0"/>
        <v>North Bergen Township</v>
      </c>
      <c r="N16" s="116" t="str">
        <f t="shared" si="1"/>
        <v>Hudson</v>
      </c>
      <c r="O16" s="117">
        <f t="shared" si="2"/>
        <v>21020710</v>
      </c>
      <c r="P16" s="117">
        <f t="shared" si="3"/>
        <v>15257428</v>
      </c>
      <c r="Q16" s="117">
        <f t="shared" si="4"/>
        <v>5763282</v>
      </c>
      <c r="R16" s="206"/>
    </row>
    <row r="17" spans="1:18" ht="15">
      <c r="A17" s="18" t="str">
        <f>top_20!A16</f>
        <v>North Brunswick Township</v>
      </c>
      <c r="B17" s="18" t="str">
        <f>top_20!B16</f>
        <v>Middlesex</v>
      </c>
      <c r="C17" s="49">
        <f t="shared" si="5"/>
        <v>20744926</v>
      </c>
      <c r="D17" s="46">
        <f>SUM(top_20!D16+top_20!E16)</f>
        <v>1263182</v>
      </c>
      <c r="E17" s="46">
        <f>SUM(top_20!F16+top_20!G16)</f>
        <v>19481744</v>
      </c>
      <c r="F17" s="26"/>
      <c r="G17" s="5"/>
      <c r="H17" s="5"/>
      <c r="K17" s="134"/>
      <c r="L17" s="115">
        <v>10</v>
      </c>
      <c r="M17" s="116" t="str">
        <f t="shared" si="0"/>
        <v>North Brunswick Township</v>
      </c>
      <c r="N17" s="116" t="str">
        <f t="shared" si="1"/>
        <v>Middlesex</v>
      </c>
      <c r="O17" s="117">
        <f t="shared" si="2"/>
        <v>20744926</v>
      </c>
      <c r="P17" s="117">
        <f t="shared" si="3"/>
        <v>1263182</v>
      </c>
      <c r="Q17" s="117">
        <f t="shared" si="4"/>
        <v>19481744</v>
      </c>
      <c r="R17" s="206"/>
    </row>
    <row r="18" spans="1:18" ht="15">
      <c r="A18" s="18" t="str">
        <f>top_20!A17</f>
        <v>Atlantic City</v>
      </c>
      <c r="B18" s="18" t="str">
        <f>top_20!B17</f>
        <v>Atlantic</v>
      </c>
      <c r="C18" s="49">
        <f t="shared" si="5"/>
        <v>20610345</v>
      </c>
      <c r="D18" s="46">
        <f>SUM(top_20!D17+top_20!E17)</f>
        <v>877554</v>
      </c>
      <c r="E18" s="46">
        <f>SUM(top_20!F17+top_20!G17)</f>
        <v>19732791</v>
      </c>
      <c r="F18" s="26"/>
      <c r="G18" s="5"/>
      <c r="H18" s="5"/>
      <c r="K18" s="134"/>
      <c r="L18" s="115">
        <v>11</v>
      </c>
      <c r="M18" s="116" t="str">
        <f t="shared" si="0"/>
        <v>Atlantic City</v>
      </c>
      <c r="N18" s="116" t="str">
        <f t="shared" si="1"/>
        <v>Atlantic</v>
      </c>
      <c r="O18" s="117">
        <f t="shared" si="2"/>
        <v>20610345</v>
      </c>
      <c r="P18" s="117">
        <f t="shared" si="3"/>
        <v>877554</v>
      </c>
      <c r="Q18" s="117">
        <f t="shared" si="4"/>
        <v>19732791</v>
      </c>
      <c r="R18" s="206"/>
    </row>
    <row r="19" spans="1:18" ht="15">
      <c r="A19" s="18" t="str">
        <f>top_20!A18</f>
        <v>Edison Township</v>
      </c>
      <c r="B19" s="18" t="str">
        <f>top_20!B18</f>
        <v>Middlesex</v>
      </c>
      <c r="C19" s="49">
        <f t="shared" si="5"/>
        <v>19721363</v>
      </c>
      <c r="D19" s="46">
        <f>SUM(top_20!D18+top_20!E18)</f>
        <v>15033503</v>
      </c>
      <c r="E19" s="46">
        <f>SUM(top_20!F18+top_20!G18)</f>
        <v>4687860</v>
      </c>
      <c r="F19" s="26"/>
      <c r="G19" s="5"/>
      <c r="H19" s="5"/>
      <c r="K19" s="134"/>
      <c r="L19" s="115">
        <v>12</v>
      </c>
      <c r="M19" s="116" t="str">
        <f t="shared" si="0"/>
        <v>Edison Township</v>
      </c>
      <c r="N19" s="116" t="str">
        <f t="shared" si="1"/>
        <v>Middlesex</v>
      </c>
      <c r="O19" s="117">
        <f t="shared" si="2"/>
        <v>19721363</v>
      </c>
      <c r="P19" s="117">
        <f t="shared" si="3"/>
        <v>15033503</v>
      </c>
      <c r="Q19" s="117">
        <f t="shared" si="4"/>
        <v>4687860</v>
      </c>
      <c r="R19" s="206"/>
    </row>
    <row r="20" spans="1:18" ht="15">
      <c r="A20" s="18" t="str">
        <f>top_20!A19</f>
        <v>Wall Township</v>
      </c>
      <c r="B20" s="18" t="str">
        <f>top_20!B19</f>
        <v>Monmouth</v>
      </c>
      <c r="C20" s="49">
        <f t="shared" si="5"/>
        <v>18996896</v>
      </c>
      <c r="D20" s="46">
        <f>SUM(top_20!D19+top_20!E19)</f>
        <v>2471120</v>
      </c>
      <c r="E20" s="46">
        <f>SUM(top_20!F19+top_20!G19)</f>
        <v>16525776</v>
      </c>
      <c r="F20" s="26"/>
      <c r="G20" s="5"/>
      <c r="H20" s="5"/>
      <c r="K20" s="134"/>
      <c r="L20" s="115">
        <v>13</v>
      </c>
      <c r="M20" s="116" t="str">
        <f t="shared" si="0"/>
        <v>Wall Township</v>
      </c>
      <c r="N20" s="116" t="str">
        <f t="shared" si="1"/>
        <v>Monmouth</v>
      </c>
      <c r="O20" s="117">
        <f t="shared" si="2"/>
        <v>18996896</v>
      </c>
      <c r="P20" s="117">
        <f t="shared" si="3"/>
        <v>2471120</v>
      </c>
      <c r="Q20" s="117">
        <f t="shared" si="4"/>
        <v>16525776</v>
      </c>
      <c r="R20" s="206"/>
    </row>
    <row r="21" spans="1:18" ht="15">
      <c r="A21" s="18" t="str">
        <f>top_20!A20</f>
        <v>Franklin Township</v>
      </c>
      <c r="B21" s="18" t="str">
        <f>top_20!B20</f>
        <v>Somerset</v>
      </c>
      <c r="C21" s="49">
        <f t="shared" si="5"/>
        <v>18545741</v>
      </c>
      <c r="D21" s="46">
        <f>SUM(top_20!D20+top_20!E20)</f>
        <v>2369115</v>
      </c>
      <c r="E21" s="46">
        <f>SUM(top_20!F20+top_20!G20)</f>
        <v>16176626</v>
      </c>
      <c r="F21" s="26"/>
      <c r="G21" s="5"/>
      <c r="H21" s="5"/>
      <c r="K21" s="134"/>
      <c r="L21" s="115">
        <v>14</v>
      </c>
      <c r="M21" s="116" t="str">
        <f t="shared" si="0"/>
        <v>Franklin Township</v>
      </c>
      <c r="N21" s="116" t="str">
        <f t="shared" si="1"/>
        <v>Somerset</v>
      </c>
      <c r="O21" s="117">
        <f t="shared" si="2"/>
        <v>18545741</v>
      </c>
      <c r="P21" s="117">
        <f t="shared" si="3"/>
        <v>2369115</v>
      </c>
      <c r="Q21" s="117">
        <f t="shared" si="4"/>
        <v>16176626</v>
      </c>
      <c r="R21" s="206"/>
    </row>
    <row r="22" spans="1:18" ht="15">
      <c r="A22" s="18" t="str">
        <f>top_20!A21</f>
        <v>Hanover Township</v>
      </c>
      <c r="B22" s="18" t="str">
        <f>top_20!B21</f>
        <v>Morris</v>
      </c>
      <c r="C22" s="49">
        <f t="shared" si="5"/>
        <v>18477017</v>
      </c>
      <c r="D22" s="46">
        <f>SUM(top_20!D21+top_20!E21)</f>
        <v>608590</v>
      </c>
      <c r="E22" s="46">
        <f>SUM(top_20!F21+top_20!G21)</f>
        <v>17868427</v>
      </c>
      <c r="F22" s="26"/>
      <c r="G22" s="5"/>
      <c r="H22" s="5"/>
      <c r="K22" s="134"/>
      <c r="L22" s="115">
        <v>15</v>
      </c>
      <c r="M22" s="116" t="str">
        <f t="shared" si="0"/>
        <v>Hanover Township</v>
      </c>
      <c r="N22" s="116" t="str">
        <f t="shared" si="1"/>
        <v>Morris</v>
      </c>
      <c r="O22" s="117">
        <f t="shared" si="2"/>
        <v>18477017</v>
      </c>
      <c r="P22" s="117">
        <f t="shared" si="3"/>
        <v>608590</v>
      </c>
      <c r="Q22" s="117">
        <f t="shared" si="4"/>
        <v>17868427</v>
      </c>
      <c r="R22" s="206"/>
    </row>
    <row r="23" spans="1:18" ht="15">
      <c r="A23" s="18" t="str">
        <f>top_20!A22</f>
        <v>Princeton (1114)</v>
      </c>
      <c r="B23" s="18" t="str">
        <f>top_20!B22</f>
        <v>Mercer</v>
      </c>
      <c r="C23" s="49">
        <f t="shared" si="5"/>
        <v>18245404</v>
      </c>
      <c r="D23" s="46">
        <f>SUM(top_20!D22+top_20!E22)</f>
        <v>12651702</v>
      </c>
      <c r="E23" s="46">
        <f>SUM(top_20!F22+top_20!G22)</f>
        <v>5593702</v>
      </c>
      <c r="F23" s="26"/>
      <c r="G23" s="5"/>
      <c r="H23" s="5"/>
      <c r="K23" s="134"/>
      <c r="L23" s="115">
        <v>16</v>
      </c>
      <c r="M23" s="116" t="str">
        <f t="shared" si="0"/>
        <v>Princeton (1114)</v>
      </c>
      <c r="N23" s="116" t="str">
        <f t="shared" si="1"/>
        <v>Mercer</v>
      </c>
      <c r="O23" s="117">
        <f t="shared" si="2"/>
        <v>18245404</v>
      </c>
      <c r="P23" s="117">
        <f t="shared" si="3"/>
        <v>12651702</v>
      </c>
      <c r="Q23" s="117">
        <f t="shared" si="4"/>
        <v>5593702</v>
      </c>
      <c r="R23" s="206"/>
    </row>
    <row r="24" spans="1:18" ht="15">
      <c r="A24" s="18" t="str">
        <f>top_20!A23</f>
        <v>Monroe Township</v>
      </c>
      <c r="B24" s="18" t="str">
        <f>top_20!B23</f>
        <v>Middlesex</v>
      </c>
      <c r="C24" s="49">
        <f>D24+E24</f>
        <v>15632388</v>
      </c>
      <c r="D24" s="46">
        <f>SUM(top_20!D23+top_20!E23)</f>
        <v>8539367</v>
      </c>
      <c r="E24" s="46">
        <f>SUM(top_20!F23+top_20!G23)</f>
        <v>7093021</v>
      </c>
      <c r="F24" s="26"/>
      <c r="G24" s="5"/>
      <c r="H24" s="5"/>
      <c r="K24" s="134"/>
      <c r="L24" s="115">
        <v>17</v>
      </c>
      <c r="M24" s="116" t="str">
        <f t="shared" si="0"/>
        <v>Monroe Township</v>
      </c>
      <c r="N24" s="116" t="str">
        <f t="shared" si="1"/>
        <v>Middlesex</v>
      </c>
      <c r="O24" s="117">
        <f t="shared" si="2"/>
        <v>15632388</v>
      </c>
      <c r="P24" s="117">
        <f t="shared" si="3"/>
        <v>8539367</v>
      </c>
      <c r="Q24" s="117">
        <f t="shared" si="4"/>
        <v>7093021</v>
      </c>
      <c r="R24" s="206"/>
    </row>
    <row r="25" spans="1:18" ht="15">
      <c r="A25" s="18" t="str">
        <f>top_20!A24</f>
        <v>Bound Brook Borough</v>
      </c>
      <c r="B25" s="18" t="str">
        <f>top_20!B24</f>
        <v>Somerset</v>
      </c>
      <c r="C25" s="49">
        <f t="shared" si="5"/>
        <v>15188501</v>
      </c>
      <c r="D25" s="46">
        <f>SUM(top_20!D24+top_20!E24)</f>
        <v>15186997</v>
      </c>
      <c r="E25" s="46">
        <f>SUM(top_20!F24+top_20!G24)</f>
        <v>1504</v>
      </c>
      <c r="F25" s="26"/>
      <c r="G25" s="5"/>
      <c r="H25" s="5"/>
      <c r="K25" s="134"/>
      <c r="L25" s="115">
        <v>18</v>
      </c>
      <c r="M25" s="116" t="str">
        <f t="shared" si="0"/>
        <v>Bound Brook Borough</v>
      </c>
      <c r="N25" s="116" t="str">
        <f t="shared" si="1"/>
        <v>Somerset</v>
      </c>
      <c r="O25" s="117">
        <f t="shared" si="2"/>
        <v>15188501</v>
      </c>
      <c r="P25" s="117">
        <f t="shared" si="3"/>
        <v>15186997</v>
      </c>
      <c r="Q25" s="117">
        <f t="shared" si="4"/>
        <v>1504</v>
      </c>
      <c r="R25" s="206"/>
    </row>
    <row r="26" spans="1:18" ht="15">
      <c r="A26" s="18" t="str">
        <f>top_20!A25</f>
        <v>Toms River Township</v>
      </c>
      <c r="B26" s="18" t="str">
        <f>top_20!B25</f>
        <v>Ocean</v>
      </c>
      <c r="C26" s="49">
        <f t="shared" si="5"/>
        <v>14397563</v>
      </c>
      <c r="D26" s="46">
        <f>SUM(top_20!D25+top_20!E25)</f>
        <v>7025953</v>
      </c>
      <c r="E26" s="46">
        <f>SUM(top_20!F25+top_20!G25)</f>
        <v>7371610</v>
      </c>
      <c r="F26" s="26"/>
      <c r="G26" s="5"/>
      <c r="H26" s="5"/>
      <c r="K26" s="134"/>
      <c r="L26" s="115">
        <v>19</v>
      </c>
      <c r="M26" s="116" t="str">
        <f t="shared" si="0"/>
        <v>Toms River Township</v>
      </c>
      <c r="N26" s="116" t="str">
        <f t="shared" si="1"/>
        <v>Ocean</v>
      </c>
      <c r="O26" s="117">
        <f t="shared" si="2"/>
        <v>14397563</v>
      </c>
      <c r="P26" s="117">
        <f t="shared" si="3"/>
        <v>7025953</v>
      </c>
      <c r="Q26" s="117">
        <f t="shared" si="4"/>
        <v>7371610</v>
      </c>
      <c r="R26" s="206"/>
    </row>
    <row r="27" spans="1:18" ht="15">
      <c r="A27" s="18" t="str">
        <f>top_20!A26</f>
        <v>Ocean City</v>
      </c>
      <c r="B27" s="18" t="str">
        <f>top_20!B26</f>
        <v>Cape May</v>
      </c>
      <c r="C27" s="49">
        <f>D27+E27</f>
        <v>14096939</v>
      </c>
      <c r="D27" s="46">
        <f>SUM(top_20!D26+top_20!E26)</f>
        <v>13428048</v>
      </c>
      <c r="E27" s="46">
        <f>SUM(top_20!F26+top_20!G26)</f>
        <v>668891</v>
      </c>
      <c r="F27" s="26"/>
      <c r="G27" s="5"/>
      <c r="H27" s="5"/>
      <c r="K27" s="134"/>
      <c r="L27" s="115">
        <v>20</v>
      </c>
      <c r="M27" s="116" t="str">
        <f t="shared" si="0"/>
        <v>Ocean City</v>
      </c>
      <c r="N27" s="116" t="str">
        <f t="shared" si="1"/>
        <v>Cape May</v>
      </c>
      <c r="O27" s="117">
        <f t="shared" si="2"/>
        <v>14096939</v>
      </c>
      <c r="P27" s="117">
        <f t="shared" si="3"/>
        <v>13428048</v>
      </c>
      <c r="Q27" s="117">
        <f t="shared" si="4"/>
        <v>668891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550767566</v>
      </c>
      <c r="D29" s="46">
        <f>SUM(top_20!D27+top_20!E27)</f>
        <v>282800522</v>
      </c>
      <c r="E29" s="46">
        <f>SUM(top_20!F27+top_20!G27)</f>
        <v>282063983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550767566</v>
      </c>
      <c r="P29" s="117">
        <f t="shared" si="6"/>
        <v>282800522</v>
      </c>
      <c r="Q29" s="117">
        <f t="shared" si="6"/>
        <v>282063983</v>
      </c>
      <c r="R29" s="206"/>
    </row>
    <row r="30" spans="1:18" ht="15">
      <c r="A30" s="18" t="s">
        <v>6</v>
      </c>
      <c r="C30" s="45">
        <f>(top_20!C28)</f>
        <v>1434690225</v>
      </c>
      <c r="D30" s="27">
        <f>SUM(top_20!D28:E28)</f>
        <v>778308527</v>
      </c>
      <c r="E30" s="27">
        <f>SUM(top_20!F28:G28)</f>
        <v>656381698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1434690225</v>
      </c>
      <c r="P30" s="119">
        <f t="shared" si="6"/>
        <v>778308527</v>
      </c>
      <c r="Q30" s="119">
        <f t="shared" si="6"/>
        <v>656381698</v>
      </c>
      <c r="R30" s="206"/>
    </row>
    <row r="31" spans="1:18" ht="15">
      <c r="A31" s="18" t="s">
        <v>12</v>
      </c>
      <c r="C31" s="42">
        <f>C29/C30</f>
        <v>0.38389302192394875</v>
      </c>
      <c r="D31" s="42">
        <f>D29/D30</f>
        <v>0.3633527222039545</v>
      </c>
      <c r="E31" s="42">
        <f>E29/E30</f>
        <v>0.429725545150712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0.38389302192394875</v>
      </c>
      <c r="P31" s="120">
        <f>P29/P30</f>
        <v>0.3633527222039545</v>
      </c>
      <c r="Q31" s="120">
        <f>Q29/Q30</f>
        <v>0.429725545150712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1680327</v>
      </c>
      <c r="D34" s="46">
        <f>SUM(top_20!D32+top_20!E32)</f>
        <v>0</v>
      </c>
      <c r="E34" s="46">
        <f>SUM(top_20!F32+top_20!G32)</f>
        <v>1680327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October 2018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700305148</v>
      </c>
      <c r="D7" s="102">
        <v>375626759</v>
      </c>
      <c r="E7" s="102">
        <v>153295247</v>
      </c>
      <c r="F7" s="102">
        <v>57493575</v>
      </c>
      <c r="G7" s="102">
        <v>113889567</v>
      </c>
      <c r="H7" s="50"/>
      <c r="I7" s="58"/>
      <c r="K7" s="106"/>
    </row>
    <row r="8" spans="1:11" ht="15">
      <c r="A8" s="17" t="s">
        <v>901</v>
      </c>
      <c r="B8" s="17" t="s">
        <v>860</v>
      </c>
      <c r="C8" s="103">
        <f t="shared" si="0"/>
        <v>297214127</v>
      </c>
      <c r="D8" s="104">
        <v>38233457</v>
      </c>
      <c r="E8" s="104">
        <v>80287311</v>
      </c>
      <c r="F8" s="104">
        <v>32969830</v>
      </c>
      <c r="G8" s="104">
        <v>145723529</v>
      </c>
      <c r="H8" s="36"/>
      <c r="I8" s="58"/>
      <c r="K8" s="106"/>
    </row>
    <row r="9" spans="1:9" ht="15">
      <c r="A9" s="17" t="s">
        <v>1303</v>
      </c>
      <c r="B9" s="17" t="s">
        <v>1228</v>
      </c>
      <c r="C9" s="103">
        <f t="shared" si="0"/>
        <v>217693924</v>
      </c>
      <c r="D9" s="104">
        <v>148818625</v>
      </c>
      <c r="E9" s="104">
        <v>13777119</v>
      </c>
      <c r="F9" s="104">
        <v>46397864</v>
      </c>
      <c r="G9" s="104">
        <v>8700316</v>
      </c>
      <c r="H9" s="36"/>
      <c r="I9" s="58"/>
    </row>
    <row r="10" spans="1:9" ht="15">
      <c r="A10" s="17" t="s">
        <v>1686</v>
      </c>
      <c r="B10" s="17" t="s">
        <v>1154</v>
      </c>
      <c r="C10" s="103">
        <f t="shared" si="0"/>
        <v>207347048</v>
      </c>
      <c r="D10" s="104">
        <v>140423639</v>
      </c>
      <c r="E10" s="104">
        <v>36295311</v>
      </c>
      <c r="F10" s="104">
        <v>4139500</v>
      </c>
      <c r="G10" s="104">
        <v>26488598</v>
      </c>
      <c r="H10" s="36"/>
      <c r="I10" s="58"/>
    </row>
    <row r="11" spans="1:9" ht="15">
      <c r="A11" s="17" t="s">
        <v>1029</v>
      </c>
      <c r="B11" s="17" t="s">
        <v>996</v>
      </c>
      <c r="C11" s="103">
        <f t="shared" si="0"/>
        <v>179925648</v>
      </c>
      <c r="D11" s="104">
        <v>151634459</v>
      </c>
      <c r="E11" s="104">
        <v>7333518</v>
      </c>
      <c r="F11" s="104">
        <v>440000</v>
      </c>
      <c r="G11" s="104">
        <v>20517671</v>
      </c>
      <c r="H11" s="36"/>
      <c r="I11" s="58"/>
    </row>
    <row r="12" spans="1:9" ht="15">
      <c r="A12" s="17" t="s">
        <v>1227</v>
      </c>
      <c r="B12" s="17" t="s">
        <v>1154</v>
      </c>
      <c r="C12" s="103">
        <f t="shared" si="0"/>
        <v>179843025</v>
      </c>
      <c r="D12" s="104">
        <v>55473600</v>
      </c>
      <c r="E12" s="104">
        <v>24213763</v>
      </c>
      <c r="F12" s="104">
        <v>35216051</v>
      </c>
      <c r="G12" s="104">
        <v>64939611</v>
      </c>
      <c r="H12" s="36"/>
      <c r="I12" s="58"/>
    </row>
    <row r="13" spans="1:9" ht="15">
      <c r="A13" s="17" t="s">
        <v>1011</v>
      </c>
      <c r="B13" s="17" t="s">
        <v>996</v>
      </c>
      <c r="C13" s="103">
        <f t="shared" si="0"/>
        <v>162959538</v>
      </c>
      <c r="D13" s="104">
        <v>60728825</v>
      </c>
      <c r="E13" s="104">
        <v>47695051</v>
      </c>
      <c r="F13" s="104">
        <v>31445400</v>
      </c>
      <c r="G13" s="104">
        <v>23090262</v>
      </c>
      <c r="H13" s="36"/>
      <c r="I13" s="58"/>
    </row>
    <row r="14" spans="1:9" ht="15">
      <c r="A14" s="17" t="s">
        <v>1215</v>
      </c>
      <c r="B14" s="17" t="s">
        <v>1154</v>
      </c>
      <c r="C14" s="103">
        <f t="shared" si="0"/>
        <v>159250101</v>
      </c>
      <c r="D14" s="104">
        <v>18761808</v>
      </c>
      <c r="E14" s="104">
        <v>16341860</v>
      </c>
      <c r="F14" s="104">
        <v>24656497</v>
      </c>
      <c r="G14" s="104">
        <v>99489936</v>
      </c>
      <c r="H14" s="36"/>
      <c r="I14" s="58"/>
    </row>
    <row r="15" spans="1:9" ht="15">
      <c r="A15" s="17" t="s">
        <v>841</v>
      </c>
      <c r="B15" s="17" t="s">
        <v>1111</v>
      </c>
      <c r="C15" s="103">
        <f t="shared" si="0"/>
        <v>156039995</v>
      </c>
      <c r="D15" s="104">
        <v>7181161</v>
      </c>
      <c r="E15" s="104">
        <v>15003576</v>
      </c>
      <c r="F15" s="104">
        <v>58531831</v>
      </c>
      <c r="G15" s="104">
        <v>75323427</v>
      </c>
      <c r="H15" s="36"/>
      <c r="I15" s="58"/>
    </row>
    <row r="16" spans="1:9" ht="15">
      <c r="A16" s="17" t="s">
        <v>1197</v>
      </c>
      <c r="B16" s="17" t="s">
        <v>1154</v>
      </c>
      <c r="C16" s="103">
        <f t="shared" si="0"/>
        <v>155292137</v>
      </c>
      <c r="D16" s="104">
        <v>3417271</v>
      </c>
      <c r="E16" s="104">
        <v>10337917</v>
      </c>
      <c r="F16" s="104">
        <v>49138000</v>
      </c>
      <c r="G16" s="104">
        <v>92398949</v>
      </c>
      <c r="H16" s="36"/>
      <c r="I16" s="58"/>
    </row>
    <row r="17" spans="1:9" ht="15">
      <c r="A17" s="17" t="s">
        <v>1115</v>
      </c>
      <c r="B17" s="17" t="s">
        <v>1503</v>
      </c>
      <c r="C17" s="103">
        <f t="shared" si="0"/>
        <v>154917183</v>
      </c>
      <c r="D17" s="104">
        <v>57013519</v>
      </c>
      <c r="E17" s="104">
        <v>32163319</v>
      </c>
      <c r="F17" s="104">
        <v>30198780</v>
      </c>
      <c r="G17" s="104">
        <v>35541565</v>
      </c>
      <c r="H17" s="36"/>
      <c r="I17" s="58"/>
    </row>
    <row r="18" spans="1:9" ht="15">
      <c r="A18" s="17" t="s">
        <v>261</v>
      </c>
      <c r="B18" s="17" t="s">
        <v>255</v>
      </c>
      <c r="C18" s="103">
        <f t="shared" si="0"/>
        <v>144921574</v>
      </c>
      <c r="D18" s="104">
        <v>131750</v>
      </c>
      <c r="E18" s="104">
        <v>12723835</v>
      </c>
      <c r="F18" s="104">
        <v>11149490</v>
      </c>
      <c r="G18" s="104">
        <v>120916499</v>
      </c>
      <c r="H18" s="36"/>
      <c r="I18" s="58"/>
    </row>
    <row r="19" spans="1:9" ht="15">
      <c r="A19" s="17" t="s">
        <v>680</v>
      </c>
      <c r="B19" s="17" t="s">
        <v>656</v>
      </c>
      <c r="C19" s="103">
        <f t="shared" si="0"/>
        <v>134026412</v>
      </c>
      <c r="D19" s="104">
        <v>14391110</v>
      </c>
      <c r="E19" s="104">
        <v>7036612</v>
      </c>
      <c r="F19" s="104">
        <v>44854214</v>
      </c>
      <c r="G19" s="104">
        <v>67744476</v>
      </c>
      <c r="H19" s="36"/>
      <c r="I19" s="58"/>
    </row>
    <row r="20" spans="1:9" ht="15">
      <c r="A20" s="17" t="s">
        <v>999</v>
      </c>
      <c r="B20" s="17" t="s">
        <v>996</v>
      </c>
      <c r="C20" s="103">
        <f t="shared" si="0"/>
        <v>133906329</v>
      </c>
      <c r="D20" s="104">
        <v>67351880</v>
      </c>
      <c r="E20" s="104">
        <v>23722183</v>
      </c>
      <c r="F20" s="104">
        <v>27313839</v>
      </c>
      <c r="G20" s="104">
        <v>15518427</v>
      </c>
      <c r="H20" s="36"/>
      <c r="I20" s="58"/>
    </row>
    <row r="21" spans="1:9" ht="15">
      <c r="A21" s="17" t="s">
        <v>948</v>
      </c>
      <c r="B21" s="17" t="s">
        <v>925</v>
      </c>
      <c r="C21" s="103">
        <f t="shared" si="0"/>
        <v>131405250</v>
      </c>
      <c r="D21" s="104">
        <v>5786940</v>
      </c>
      <c r="E21" s="104">
        <v>3908819</v>
      </c>
      <c r="F21" s="104">
        <v>83179632</v>
      </c>
      <c r="G21" s="104">
        <v>38529859</v>
      </c>
      <c r="H21" s="36"/>
      <c r="I21" s="58"/>
    </row>
    <row r="22" spans="1:9" ht="15">
      <c r="A22" s="17" t="s">
        <v>1203</v>
      </c>
      <c r="B22" s="17" t="s">
        <v>1154</v>
      </c>
      <c r="C22" s="103">
        <f t="shared" si="0"/>
        <v>128296482</v>
      </c>
      <c r="D22" s="104">
        <v>2623738</v>
      </c>
      <c r="E22" s="104">
        <v>10150766</v>
      </c>
      <c r="F22" s="104">
        <v>64069473</v>
      </c>
      <c r="G22" s="104">
        <v>51452505</v>
      </c>
      <c r="H22" s="36"/>
      <c r="I22" s="58"/>
    </row>
    <row r="23" spans="1:9" ht="15">
      <c r="A23" s="17" t="s">
        <v>1544</v>
      </c>
      <c r="B23" s="17" t="s">
        <v>1503</v>
      </c>
      <c r="C23" s="103">
        <f t="shared" si="0"/>
        <v>126028459</v>
      </c>
      <c r="D23" s="104">
        <v>69645107</v>
      </c>
      <c r="E23" s="104">
        <v>17270074</v>
      </c>
      <c r="F23" s="104">
        <v>17924333</v>
      </c>
      <c r="G23" s="104">
        <v>21188945</v>
      </c>
      <c r="H23" s="36"/>
      <c r="I23" s="58"/>
    </row>
    <row r="24" spans="1:9" ht="15">
      <c r="A24" s="17" t="s">
        <v>940</v>
      </c>
      <c r="B24" s="17" t="s">
        <v>1700</v>
      </c>
      <c r="C24" s="103">
        <f t="shared" si="0"/>
        <v>120260935</v>
      </c>
      <c r="D24" s="104">
        <v>14923077</v>
      </c>
      <c r="E24" s="104">
        <v>18858825</v>
      </c>
      <c r="F24" s="104">
        <v>26414551</v>
      </c>
      <c r="G24" s="104">
        <v>60064482</v>
      </c>
      <c r="H24" s="61"/>
      <c r="I24" s="58"/>
    </row>
    <row r="25" spans="1:9" ht="15">
      <c r="A25" s="17" t="s">
        <v>394</v>
      </c>
      <c r="B25" s="17" t="s">
        <v>325</v>
      </c>
      <c r="C25" s="103">
        <f t="shared" si="0"/>
        <v>118031430</v>
      </c>
      <c r="D25" s="104">
        <v>17253800</v>
      </c>
      <c r="E25" s="104">
        <v>6779394</v>
      </c>
      <c r="F25" s="104">
        <v>277350</v>
      </c>
      <c r="G25" s="104">
        <v>93720886</v>
      </c>
      <c r="H25" s="36"/>
      <c r="I25" s="58"/>
    </row>
    <row r="26" spans="1:9" ht="15">
      <c r="A26" s="17" t="s">
        <v>983</v>
      </c>
      <c r="B26" s="17" t="s">
        <v>925</v>
      </c>
      <c r="C26" s="103">
        <f t="shared" si="0"/>
        <v>113781063</v>
      </c>
      <c r="D26" s="104">
        <v>2197682</v>
      </c>
      <c r="E26" s="104">
        <v>5476323</v>
      </c>
      <c r="F26" s="104">
        <v>89478797</v>
      </c>
      <c r="G26" s="104">
        <v>16628261</v>
      </c>
      <c r="H26" s="36"/>
      <c r="I26" s="58"/>
    </row>
    <row r="27" spans="1:7" ht="15">
      <c r="A27" s="18" t="s">
        <v>11</v>
      </c>
      <c r="B27" s="17"/>
      <c r="C27" s="49">
        <f>SUM(C7:C26)</f>
        <v>3721445808</v>
      </c>
      <c r="D27" s="36">
        <f>SUM(D7:D26)</f>
        <v>1251618207</v>
      </c>
      <c r="E27" s="36">
        <f>SUM(E7:E26)</f>
        <v>542670823</v>
      </c>
      <c r="F27" s="36">
        <f>SUM(F7:F26)</f>
        <v>735289007</v>
      </c>
      <c r="G27" s="36">
        <f>SUM(G7:G26)</f>
        <v>1191867771</v>
      </c>
    </row>
    <row r="28" spans="1:7" ht="15">
      <c r="A28" s="18" t="s">
        <v>6</v>
      </c>
      <c r="C28" s="39">
        <f>work_ytd!F29</f>
        <v>13102663599</v>
      </c>
      <c r="D28" s="39">
        <f>work_ytd!G29</f>
        <v>3527771828</v>
      </c>
      <c r="E28" s="39">
        <f>work_ytd!H29</f>
        <v>3210026500</v>
      </c>
      <c r="F28" s="39">
        <f>work_ytd!I29</f>
        <v>2171557172</v>
      </c>
      <c r="G28" s="39">
        <f>work_ytd!J29</f>
        <v>4193308099</v>
      </c>
    </row>
    <row r="29" spans="1:7" ht="15">
      <c r="A29" s="18" t="s">
        <v>12</v>
      </c>
      <c r="C29" s="42">
        <f>C27/C28</f>
        <v>0.2840220829819688</v>
      </c>
      <c r="D29" s="42">
        <f>D27/D28</f>
        <v>0.35479001137938676</v>
      </c>
      <c r="E29" s="42">
        <f>E27/E28</f>
        <v>0.1690549355277908</v>
      </c>
      <c r="F29" s="42">
        <f>F27/F28</f>
        <v>0.338599884212489</v>
      </c>
      <c r="G29" s="42">
        <f>G27/G28</f>
        <v>0.28423090859558614</v>
      </c>
    </row>
    <row r="31" ht="15">
      <c r="D31" s="53"/>
    </row>
    <row r="32" spans="1:7" ht="15">
      <c r="A32" s="18" t="s">
        <v>119</v>
      </c>
      <c r="C32" s="37">
        <f>work_ytd!F28</f>
        <v>49868961</v>
      </c>
      <c r="D32" s="37">
        <f>work_ytd!G28</f>
        <v>0</v>
      </c>
      <c r="E32" s="37">
        <f>work_ytd!H28</f>
        <v>1359</v>
      </c>
      <c r="F32" s="37">
        <f>work_ytd!I28</f>
        <v>22357469</v>
      </c>
      <c r="G32" s="37">
        <f>work_ytd!J28</f>
        <v>27510133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2018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1303</v>
      </c>
      <c r="B7" s="17" t="s">
        <v>1228</v>
      </c>
      <c r="C7" s="101">
        <f aca="true" t="shared" si="0" ref="C7:C26">D7+E7+F7+G7</f>
        <v>139835221</v>
      </c>
      <c r="D7" s="102">
        <v>121679020</v>
      </c>
      <c r="E7" s="102">
        <v>1567114</v>
      </c>
      <c r="F7" s="102">
        <v>15125000</v>
      </c>
      <c r="G7" s="102">
        <v>1464087</v>
      </c>
      <c r="H7" s="36"/>
      <c r="I7" s="72"/>
    </row>
    <row r="8" spans="1:12" ht="15">
      <c r="A8" s="17" t="s">
        <v>1215</v>
      </c>
      <c r="B8" s="17" t="s">
        <v>1154</v>
      </c>
      <c r="C8" s="103">
        <f t="shared" si="0"/>
        <v>40618369</v>
      </c>
      <c r="D8" s="104">
        <v>1350400</v>
      </c>
      <c r="E8" s="104">
        <v>1559880</v>
      </c>
      <c r="F8" s="104">
        <v>979245</v>
      </c>
      <c r="G8" s="104">
        <v>36728844</v>
      </c>
      <c r="H8" s="36"/>
      <c r="I8" s="72"/>
      <c r="K8" s="106"/>
      <c r="L8" s="69"/>
    </row>
    <row r="9" spans="1:12" ht="15">
      <c r="A9" s="17" t="s">
        <v>156</v>
      </c>
      <c r="B9" s="17" t="s">
        <v>130</v>
      </c>
      <c r="C9" s="103">
        <f t="shared" si="0"/>
        <v>36973905</v>
      </c>
      <c r="D9" s="104">
        <v>34031000</v>
      </c>
      <c r="E9" s="104">
        <v>859391</v>
      </c>
      <c r="F9" s="104">
        <v>1335000</v>
      </c>
      <c r="G9" s="104">
        <v>748514</v>
      </c>
      <c r="H9" s="36"/>
      <c r="I9" s="72"/>
      <c r="L9" s="5"/>
    </row>
    <row r="10" spans="1:9" ht="15">
      <c r="A10" s="17" t="s">
        <v>1014</v>
      </c>
      <c r="B10" s="17" t="s">
        <v>996</v>
      </c>
      <c r="C10" s="103">
        <f t="shared" si="0"/>
        <v>36600406</v>
      </c>
      <c r="D10" s="104">
        <v>6612700</v>
      </c>
      <c r="E10" s="104">
        <v>12503737</v>
      </c>
      <c r="F10" s="104">
        <v>0</v>
      </c>
      <c r="G10" s="104">
        <v>17483969</v>
      </c>
      <c r="H10" s="36"/>
      <c r="I10" s="72"/>
    </row>
    <row r="11" spans="1:9" ht="15">
      <c r="A11" s="17" t="s">
        <v>370</v>
      </c>
      <c r="B11" s="17" t="s">
        <v>325</v>
      </c>
      <c r="C11" s="103">
        <f t="shared" si="0"/>
        <v>25702390</v>
      </c>
      <c r="D11" s="104">
        <v>2700000</v>
      </c>
      <c r="E11" s="104">
        <v>828061</v>
      </c>
      <c r="F11" s="104">
        <v>20615000</v>
      </c>
      <c r="G11" s="104">
        <v>1559329</v>
      </c>
      <c r="H11" s="36"/>
      <c r="I11" s="72"/>
    </row>
    <row r="12" spans="1:9" ht="15">
      <c r="A12" s="17" t="s">
        <v>1107</v>
      </c>
      <c r="B12" s="17" t="s">
        <v>1033</v>
      </c>
      <c r="C12" s="103">
        <f t="shared" si="0"/>
        <v>24244429</v>
      </c>
      <c r="D12" s="104">
        <v>500</v>
      </c>
      <c r="E12" s="104">
        <v>28025</v>
      </c>
      <c r="F12" s="104">
        <v>23764000</v>
      </c>
      <c r="G12" s="104">
        <v>451904</v>
      </c>
      <c r="H12" s="36"/>
      <c r="I12" s="72"/>
    </row>
    <row r="13" spans="1:9" ht="15">
      <c r="A13" s="17" t="s">
        <v>901</v>
      </c>
      <c r="B13" s="17" t="s">
        <v>860</v>
      </c>
      <c r="C13" s="103">
        <f t="shared" si="0"/>
        <v>23357016</v>
      </c>
      <c r="D13" s="104">
        <v>1524502</v>
      </c>
      <c r="E13" s="104">
        <v>2291207</v>
      </c>
      <c r="F13" s="104">
        <v>759500</v>
      </c>
      <c r="G13" s="104">
        <v>18781807</v>
      </c>
      <c r="H13" s="36"/>
      <c r="I13" s="72"/>
    </row>
    <row r="14" spans="1:9" ht="15">
      <c r="A14" s="17" t="s">
        <v>554</v>
      </c>
      <c r="B14" s="17" t="s">
        <v>536</v>
      </c>
      <c r="C14" s="103">
        <f t="shared" si="0"/>
        <v>21854976</v>
      </c>
      <c r="D14" s="104">
        <v>0</v>
      </c>
      <c r="E14" s="104">
        <v>552426</v>
      </c>
      <c r="F14" s="104">
        <v>21004958</v>
      </c>
      <c r="G14" s="104">
        <v>297592</v>
      </c>
      <c r="H14" s="36"/>
      <c r="I14" s="72"/>
    </row>
    <row r="15" spans="1:9" ht="15">
      <c r="A15" s="17" t="s">
        <v>1020</v>
      </c>
      <c r="B15" s="17" t="s">
        <v>996</v>
      </c>
      <c r="C15" s="103">
        <f t="shared" si="0"/>
        <v>21020710</v>
      </c>
      <c r="D15" s="104">
        <v>14194000</v>
      </c>
      <c r="E15" s="104">
        <v>1063428</v>
      </c>
      <c r="F15" s="104">
        <v>1330000</v>
      </c>
      <c r="G15" s="104">
        <v>4433282</v>
      </c>
      <c r="H15" s="36"/>
      <c r="I15" s="72"/>
    </row>
    <row r="16" spans="1:9" ht="15">
      <c r="A16" s="17" t="s">
        <v>1197</v>
      </c>
      <c r="B16" s="17" t="s">
        <v>1154</v>
      </c>
      <c r="C16" s="103">
        <f t="shared" si="0"/>
        <v>20744926</v>
      </c>
      <c r="D16" s="104">
        <v>306000</v>
      </c>
      <c r="E16" s="104">
        <v>957182</v>
      </c>
      <c r="F16" s="104">
        <v>0</v>
      </c>
      <c r="G16" s="104">
        <v>19481744</v>
      </c>
      <c r="H16" s="36"/>
      <c r="I16" s="72"/>
    </row>
    <row r="17" spans="1:9" ht="15">
      <c r="A17" s="17" t="s">
        <v>261</v>
      </c>
      <c r="B17" s="17" t="s">
        <v>255</v>
      </c>
      <c r="C17" s="103">
        <f t="shared" si="0"/>
        <v>20610345</v>
      </c>
      <c r="D17" s="104">
        <v>0</v>
      </c>
      <c r="E17" s="104">
        <v>877554</v>
      </c>
      <c r="F17" s="104">
        <v>1031000</v>
      </c>
      <c r="G17" s="104">
        <v>18701791</v>
      </c>
      <c r="H17" s="36"/>
      <c r="I17" s="72"/>
    </row>
    <row r="18" spans="1:9" ht="15">
      <c r="A18" s="17" t="s">
        <v>1169</v>
      </c>
      <c r="B18" s="17" t="s">
        <v>1154</v>
      </c>
      <c r="C18" s="103">
        <f t="shared" si="0"/>
        <v>19721363</v>
      </c>
      <c r="D18" s="104">
        <v>12139334</v>
      </c>
      <c r="E18" s="104">
        <v>2894169</v>
      </c>
      <c r="F18" s="104">
        <v>501</v>
      </c>
      <c r="G18" s="104">
        <v>4687359</v>
      </c>
      <c r="H18" s="36"/>
      <c r="I18" s="72"/>
    </row>
    <row r="19" spans="1:9" ht="15">
      <c r="A19" s="17" t="s">
        <v>1382</v>
      </c>
      <c r="B19" s="17" t="s">
        <v>1228</v>
      </c>
      <c r="C19" s="103">
        <f t="shared" si="0"/>
        <v>18996896</v>
      </c>
      <c r="D19" s="104">
        <v>1362125</v>
      </c>
      <c r="E19" s="104">
        <v>1108995</v>
      </c>
      <c r="F19" s="104">
        <v>117301</v>
      </c>
      <c r="G19" s="104">
        <v>16408475</v>
      </c>
      <c r="H19" s="36"/>
      <c r="I19" s="72"/>
    </row>
    <row r="20" spans="1:9" ht="15">
      <c r="A20" s="17" t="s">
        <v>940</v>
      </c>
      <c r="B20" s="17" t="s">
        <v>1700</v>
      </c>
      <c r="C20" s="103">
        <f t="shared" si="0"/>
        <v>18545741</v>
      </c>
      <c r="D20" s="104">
        <v>287300</v>
      </c>
      <c r="E20" s="104">
        <v>2081815</v>
      </c>
      <c r="F20" s="104">
        <v>5399283</v>
      </c>
      <c r="G20" s="104">
        <v>10777343</v>
      </c>
      <c r="H20" s="36"/>
      <c r="I20" s="72"/>
    </row>
    <row r="21" spans="1:9" ht="15">
      <c r="A21" s="17" t="s">
        <v>1422</v>
      </c>
      <c r="B21" s="17" t="s">
        <v>1386</v>
      </c>
      <c r="C21" s="103">
        <f t="shared" si="0"/>
        <v>18477017</v>
      </c>
      <c r="D21" s="104">
        <v>0</v>
      </c>
      <c r="E21" s="104">
        <v>608590</v>
      </c>
      <c r="F21" s="104">
        <v>17004600</v>
      </c>
      <c r="G21" s="104">
        <v>863827</v>
      </c>
      <c r="H21" s="36"/>
      <c r="I21" s="72"/>
    </row>
    <row r="22" spans="1:9" ht="15">
      <c r="A22" s="17" t="s">
        <v>2243</v>
      </c>
      <c r="B22" s="17" t="s">
        <v>1111</v>
      </c>
      <c r="C22" s="103">
        <f t="shared" si="0"/>
        <v>18245404</v>
      </c>
      <c r="D22" s="104">
        <v>7379600</v>
      </c>
      <c r="E22" s="104">
        <v>5272102</v>
      </c>
      <c r="F22" s="104">
        <v>0</v>
      </c>
      <c r="G22" s="104">
        <v>5593702</v>
      </c>
      <c r="H22" s="36"/>
      <c r="I22" s="72"/>
    </row>
    <row r="23" spans="1:9" ht="15">
      <c r="A23" s="17" t="s">
        <v>957</v>
      </c>
      <c r="B23" s="17" t="s">
        <v>1154</v>
      </c>
      <c r="C23" s="103">
        <f t="shared" si="0"/>
        <v>15632388</v>
      </c>
      <c r="D23" s="104">
        <v>7009350</v>
      </c>
      <c r="E23" s="104">
        <v>1530017</v>
      </c>
      <c r="F23" s="104">
        <v>455896</v>
      </c>
      <c r="G23" s="104">
        <v>6637125</v>
      </c>
      <c r="H23" s="36"/>
      <c r="I23" s="72"/>
    </row>
    <row r="24" spans="1:9" ht="15">
      <c r="A24" s="17" t="s">
        <v>1712</v>
      </c>
      <c r="B24" s="17" t="s">
        <v>1700</v>
      </c>
      <c r="C24" s="103">
        <f t="shared" si="0"/>
        <v>15188501</v>
      </c>
      <c r="D24" s="104">
        <v>15000000</v>
      </c>
      <c r="E24" s="104">
        <v>186997</v>
      </c>
      <c r="F24" s="104">
        <v>0</v>
      </c>
      <c r="G24" s="104">
        <v>1504</v>
      </c>
      <c r="H24" s="36"/>
      <c r="I24" s="72"/>
    </row>
    <row r="25" spans="1:9" ht="15">
      <c r="A25" s="17" t="s">
        <v>1115</v>
      </c>
      <c r="B25" s="17" t="s">
        <v>1503</v>
      </c>
      <c r="C25" s="103">
        <f t="shared" si="0"/>
        <v>14397563</v>
      </c>
      <c r="D25" s="104">
        <v>3964008</v>
      </c>
      <c r="E25" s="104">
        <v>3061945</v>
      </c>
      <c r="F25" s="104">
        <v>2452100</v>
      </c>
      <c r="G25" s="104">
        <v>4919510</v>
      </c>
      <c r="H25" s="36"/>
      <c r="I25" s="72"/>
    </row>
    <row r="26" spans="1:9" ht="15">
      <c r="A26" s="17" t="s">
        <v>792</v>
      </c>
      <c r="B26" s="17" t="s">
        <v>768</v>
      </c>
      <c r="C26" s="103">
        <f t="shared" si="0"/>
        <v>14096939</v>
      </c>
      <c r="D26" s="104">
        <v>10645079</v>
      </c>
      <c r="E26" s="104">
        <v>2782969</v>
      </c>
      <c r="F26" s="104">
        <v>48500</v>
      </c>
      <c r="G26" s="104">
        <v>620391</v>
      </c>
      <c r="H26" s="36"/>
      <c r="I26" s="72"/>
    </row>
    <row r="27" spans="1:9" ht="15">
      <c r="A27" s="18" t="s">
        <v>11</v>
      </c>
      <c r="B27" s="17"/>
      <c r="C27" s="49">
        <f>SUM(C7:C26)</f>
        <v>564864505</v>
      </c>
      <c r="D27" s="36">
        <f>SUM(D7:D26)</f>
        <v>240184918</v>
      </c>
      <c r="E27" s="36">
        <f>SUM(E7:E26)</f>
        <v>42615604</v>
      </c>
      <c r="F27" s="36">
        <f>SUM(F7:F26)</f>
        <v>111421884</v>
      </c>
      <c r="G27" s="36">
        <f>SUM(G7:G26)</f>
        <v>170642099</v>
      </c>
      <c r="I27" s="3"/>
    </row>
    <row r="28" spans="1:7" ht="15">
      <c r="A28" s="18" t="s">
        <v>6</v>
      </c>
      <c r="C28" s="39">
        <f>work!F29</f>
        <v>1434690225</v>
      </c>
      <c r="D28" s="39">
        <f>work!G29</f>
        <v>457433885</v>
      </c>
      <c r="E28" s="39">
        <f>work!H29</f>
        <v>320874642</v>
      </c>
      <c r="F28" s="39">
        <f>work!I29</f>
        <v>200432961</v>
      </c>
      <c r="G28" s="39">
        <f>work!J29</f>
        <v>455948737</v>
      </c>
    </row>
    <row r="29" spans="1:7" ht="15">
      <c r="A29" s="18" t="s">
        <v>12</v>
      </c>
      <c r="C29" s="42">
        <f>C27/C28</f>
        <v>0.3937187938950375</v>
      </c>
      <c r="D29" s="42">
        <f>D27/D28</f>
        <v>0.525070236106361</v>
      </c>
      <c r="E29" s="42">
        <f>E27/E28</f>
        <v>0.1328107566692665</v>
      </c>
      <c r="F29" s="42">
        <f>F27/F28</f>
        <v>0.5559059919291418</v>
      </c>
      <c r="G29" s="42">
        <f>G27/G28</f>
        <v>0.37425720295393644</v>
      </c>
    </row>
    <row r="32" spans="1:7" ht="15">
      <c r="A32" s="67" t="str">
        <f>work!D28</f>
        <v>State buildings</v>
      </c>
      <c r="C32" s="212">
        <f>work!F28</f>
        <v>1680327</v>
      </c>
      <c r="D32" s="212">
        <f>work!G28</f>
        <v>0</v>
      </c>
      <c r="E32" s="212">
        <f>work!H28</f>
        <v>0</v>
      </c>
      <c r="F32" s="212">
        <f>work!I28</f>
        <v>1410001</v>
      </c>
      <c r="G32" s="212">
        <f>work!J28</f>
        <v>270326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2244</v>
      </c>
    </row>
    <row r="2" spans="1:21" ht="16.5" thickTop="1">
      <c r="A2" s="15" t="str">
        <f>work!A1</f>
        <v>Estimated cost of construction authorized by building permits, October 2018</v>
      </c>
      <c r="L2" s="186"/>
      <c r="M2" s="187" t="str">
        <f>A2</f>
        <v>Estimated cost of construction authorized by building permits, October 2018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12/7/18</v>
      </c>
      <c r="L3" s="188"/>
      <c r="M3" s="110" t="str">
        <f>A3</f>
        <v>Source:  New Jersey Department of Community Affairs, 12/7/18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2349</v>
      </c>
      <c r="L5" s="189"/>
      <c r="M5" s="34"/>
      <c r="N5" s="34"/>
      <c r="O5" s="123" t="str">
        <f>C5</f>
        <v>October</v>
      </c>
      <c r="P5" s="34"/>
      <c r="Q5" s="99"/>
      <c r="S5" s="30" t="str">
        <f>F6</f>
        <v>Year-to-Date</v>
      </c>
      <c r="T5" s="51"/>
      <c r="U5" s="129"/>
    </row>
    <row r="6" spans="1:21" ht="15">
      <c r="A6" s="3"/>
      <c r="B6" s="226"/>
      <c r="C6" s="226"/>
      <c r="D6" s="226"/>
      <c r="E6" s="94"/>
      <c r="F6" s="226" t="s">
        <v>2306</v>
      </c>
      <c r="G6" s="226"/>
      <c r="H6" s="226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45308333</v>
      </c>
      <c r="C8" s="40">
        <f>SUM(work!G7:H7)</f>
        <v>19809780</v>
      </c>
      <c r="D8" s="44">
        <f>SUM(work!I7:J7)</f>
        <v>25498553</v>
      </c>
      <c r="E8" s="44"/>
      <c r="F8" s="39">
        <f>G8+H8</f>
        <v>363500258</v>
      </c>
      <c r="G8" s="44">
        <f>SUM(work_ytd!G7:H7)</f>
        <v>159386749</v>
      </c>
      <c r="H8" s="44">
        <f>SUM(work_ytd!I7:J7)</f>
        <v>204113509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45308333</v>
      </c>
      <c r="O8" s="178">
        <f t="shared" si="2"/>
        <v>19809780</v>
      </c>
      <c r="P8" s="178">
        <f t="shared" si="2"/>
        <v>25498553</v>
      </c>
      <c r="Q8" s="183"/>
      <c r="R8" s="177">
        <f t="shared" si="0"/>
        <v>363500258</v>
      </c>
      <c r="S8" s="178">
        <f t="shared" si="0"/>
        <v>159386749</v>
      </c>
      <c r="T8" s="179">
        <f t="shared" si="0"/>
        <v>204113509</v>
      </c>
      <c r="U8" s="129"/>
    </row>
    <row r="9" spans="1:21" ht="15">
      <c r="A9" s="37" t="s">
        <v>325</v>
      </c>
      <c r="B9" s="37">
        <f aca="true" t="shared" si="3" ref="B9:B31">C9+D9</f>
        <v>137717709</v>
      </c>
      <c r="C9" s="38">
        <f>SUM(work!G8:H8)</f>
        <v>59625243</v>
      </c>
      <c r="D9" s="46">
        <f>SUM(work!I8:J8)</f>
        <v>78092466</v>
      </c>
      <c r="E9" s="46"/>
      <c r="F9" s="37">
        <f aca="true" t="shared" si="4" ref="F9:F29">G9+H9</f>
        <v>1381000724</v>
      </c>
      <c r="G9" s="46">
        <f>SUM(work_ytd!G8:H8)</f>
        <v>703607778</v>
      </c>
      <c r="H9" s="46">
        <f>SUM(work_ytd!I8:J8)</f>
        <v>677392946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137717709</v>
      </c>
      <c r="O9" s="117">
        <f t="shared" si="2"/>
        <v>59625243</v>
      </c>
      <c r="P9" s="117">
        <f t="shared" si="2"/>
        <v>78092466</v>
      </c>
      <c r="Q9" s="184"/>
      <c r="R9" s="182">
        <f t="shared" si="0"/>
        <v>1381000724</v>
      </c>
      <c r="S9" s="117">
        <f t="shared" si="0"/>
        <v>703607778</v>
      </c>
      <c r="T9" s="181">
        <f t="shared" si="0"/>
        <v>677392946</v>
      </c>
      <c r="U9" s="129"/>
    </row>
    <row r="10" spans="1:21" ht="15">
      <c r="A10" s="37" t="s">
        <v>536</v>
      </c>
      <c r="B10" s="37">
        <f t="shared" si="3"/>
        <v>70764363</v>
      </c>
      <c r="C10" s="38">
        <f>SUM(work!G9:H9)</f>
        <v>31981765</v>
      </c>
      <c r="D10" s="46">
        <f>SUM(work!I9:J9)</f>
        <v>38782598</v>
      </c>
      <c r="E10" s="46"/>
      <c r="F10" s="37">
        <f t="shared" si="4"/>
        <v>504983626</v>
      </c>
      <c r="G10" s="46">
        <f>SUM(work_ytd!G9:H9)</f>
        <v>233830783</v>
      </c>
      <c r="H10" s="46">
        <f>SUM(work_ytd!I9:J9)</f>
        <v>271152843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70764363</v>
      </c>
      <c r="O10" s="117">
        <f t="shared" si="2"/>
        <v>31981765</v>
      </c>
      <c r="P10" s="117">
        <f t="shared" si="2"/>
        <v>38782598</v>
      </c>
      <c r="Q10" s="184"/>
      <c r="R10" s="182">
        <f aca="true" t="shared" si="5" ref="R10:R31">F10</f>
        <v>504983626</v>
      </c>
      <c r="S10" s="117">
        <f aca="true" t="shared" si="6" ref="S10:S31">G10</f>
        <v>233830783</v>
      </c>
      <c r="T10" s="181">
        <f aca="true" t="shared" si="7" ref="T10:T31">H10</f>
        <v>271152843</v>
      </c>
      <c r="U10" s="129"/>
    </row>
    <row r="11" spans="1:21" ht="15">
      <c r="A11" s="37" t="s">
        <v>656</v>
      </c>
      <c r="B11" s="37">
        <f t="shared" si="3"/>
        <v>43221485</v>
      </c>
      <c r="C11" s="38">
        <f>SUM(work!G10:H10)</f>
        <v>23296200</v>
      </c>
      <c r="D11" s="46">
        <f>SUM(work!I10:J10)</f>
        <v>19925285</v>
      </c>
      <c r="E11" s="46"/>
      <c r="F11" s="37">
        <f t="shared" si="4"/>
        <v>438146733</v>
      </c>
      <c r="G11" s="46">
        <f>SUM(work_ytd!G10:H10)</f>
        <v>178750998</v>
      </c>
      <c r="H11" s="46">
        <f>SUM(work_ytd!I10:J10)</f>
        <v>259395735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43221485</v>
      </c>
      <c r="O11" s="117">
        <f t="shared" si="2"/>
        <v>23296200</v>
      </c>
      <c r="P11" s="117">
        <f t="shared" si="2"/>
        <v>19925285</v>
      </c>
      <c r="Q11" s="184"/>
      <c r="R11" s="182">
        <f t="shared" si="5"/>
        <v>438146733</v>
      </c>
      <c r="S11" s="117">
        <f t="shared" si="6"/>
        <v>178750998</v>
      </c>
      <c r="T11" s="181">
        <f t="shared" si="7"/>
        <v>259395735</v>
      </c>
      <c r="U11" s="129"/>
    </row>
    <row r="12" spans="1:21" ht="15">
      <c r="A12" s="37" t="s">
        <v>768</v>
      </c>
      <c r="B12" s="37">
        <f t="shared" si="3"/>
        <v>51451881</v>
      </c>
      <c r="C12" s="38">
        <f>SUM(work!G11:H11)</f>
        <v>43642041</v>
      </c>
      <c r="D12" s="46">
        <f>SUM(work!I11:J11)</f>
        <v>7809840</v>
      </c>
      <c r="E12" s="46"/>
      <c r="F12" s="37">
        <f t="shared" si="4"/>
        <v>317548916</v>
      </c>
      <c r="G12" s="46">
        <f>SUM(work_ytd!G11:H11)</f>
        <v>270078977</v>
      </c>
      <c r="H12" s="46">
        <f>SUM(work_ytd!I11:J11)</f>
        <v>47469939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51451881</v>
      </c>
      <c r="O12" s="117">
        <f t="shared" si="2"/>
        <v>43642041</v>
      </c>
      <c r="P12" s="117">
        <f t="shared" si="2"/>
        <v>7809840</v>
      </c>
      <c r="Q12" s="184"/>
      <c r="R12" s="182">
        <f t="shared" si="5"/>
        <v>317548916</v>
      </c>
      <c r="S12" s="117">
        <f t="shared" si="6"/>
        <v>270078977</v>
      </c>
      <c r="T12" s="181">
        <f t="shared" si="7"/>
        <v>47469939</v>
      </c>
      <c r="U12" s="129"/>
    </row>
    <row r="13" spans="1:21" ht="15">
      <c r="A13" s="37" t="s">
        <v>817</v>
      </c>
      <c r="B13" s="37">
        <f t="shared" si="3"/>
        <v>12416675</v>
      </c>
      <c r="C13" s="38">
        <f>SUM(work!G12:H12)</f>
        <v>2571203</v>
      </c>
      <c r="D13" s="46">
        <f>SUM(work!I12:J12)</f>
        <v>9845472</v>
      </c>
      <c r="E13" s="46"/>
      <c r="F13" s="37">
        <f t="shared" si="4"/>
        <v>165332841</v>
      </c>
      <c r="G13" s="46">
        <f>SUM(work_ytd!G12:H12)</f>
        <v>21456474</v>
      </c>
      <c r="H13" s="46">
        <f>SUM(work_ytd!I12:J12)</f>
        <v>143876367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12416675</v>
      </c>
      <c r="O13" s="117">
        <f t="shared" si="2"/>
        <v>2571203</v>
      </c>
      <c r="P13" s="117">
        <f t="shared" si="2"/>
        <v>9845472</v>
      </c>
      <c r="Q13" s="184"/>
      <c r="R13" s="182">
        <f t="shared" si="5"/>
        <v>165332841</v>
      </c>
      <c r="S13" s="117">
        <f t="shared" si="6"/>
        <v>21456474</v>
      </c>
      <c r="T13" s="181">
        <f t="shared" si="7"/>
        <v>143876367</v>
      </c>
      <c r="U13" s="129"/>
    </row>
    <row r="14" spans="1:21" ht="15">
      <c r="A14" s="37" t="s">
        <v>860</v>
      </c>
      <c r="B14" s="37">
        <f t="shared" si="3"/>
        <v>71422055</v>
      </c>
      <c r="C14" s="38">
        <f>SUM(work!G13:H13)</f>
        <v>42911319</v>
      </c>
      <c r="D14" s="46">
        <f>SUM(work!I13:J13)</f>
        <v>28510736</v>
      </c>
      <c r="E14" s="46"/>
      <c r="F14" s="37">
        <f t="shared" si="4"/>
        <v>932900381</v>
      </c>
      <c r="G14" s="46">
        <f>SUM(work_ytd!G13:H13)</f>
        <v>498828864</v>
      </c>
      <c r="H14" s="46">
        <f>SUM(work_ytd!I13:J13)</f>
        <v>434071517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71422055</v>
      </c>
      <c r="O14" s="117">
        <f t="shared" si="2"/>
        <v>42911319</v>
      </c>
      <c r="P14" s="117">
        <f t="shared" si="2"/>
        <v>28510736</v>
      </c>
      <c r="Q14" s="184"/>
      <c r="R14" s="182">
        <f t="shared" si="5"/>
        <v>932900381</v>
      </c>
      <c r="S14" s="117">
        <f t="shared" si="6"/>
        <v>498828864</v>
      </c>
      <c r="T14" s="181">
        <f t="shared" si="7"/>
        <v>434071517</v>
      </c>
      <c r="U14" s="129"/>
    </row>
    <row r="15" spans="1:21" ht="15">
      <c r="A15" s="37" t="s">
        <v>925</v>
      </c>
      <c r="B15" s="37">
        <f t="shared" si="3"/>
        <v>27882898</v>
      </c>
      <c r="C15" s="38">
        <f>SUM(work!G14:H14)</f>
        <v>11554429</v>
      </c>
      <c r="D15" s="46">
        <f>SUM(work!I14:J14)</f>
        <v>16328469</v>
      </c>
      <c r="E15" s="46"/>
      <c r="F15" s="37">
        <f t="shared" si="4"/>
        <v>499975476</v>
      </c>
      <c r="G15" s="46">
        <f>SUM(work_ytd!G14:H14)</f>
        <v>139948628</v>
      </c>
      <c r="H15" s="46">
        <f>SUM(work_ytd!I14:J14)</f>
        <v>360026848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27882898</v>
      </c>
      <c r="O15" s="117">
        <f t="shared" si="2"/>
        <v>11554429</v>
      </c>
      <c r="P15" s="117">
        <f t="shared" si="2"/>
        <v>16328469</v>
      </c>
      <c r="Q15" s="184"/>
      <c r="R15" s="182">
        <f t="shared" si="5"/>
        <v>499975476</v>
      </c>
      <c r="S15" s="117">
        <f t="shared" si="6"/>
        <v>139948628</v>
      </c>
      <c r="T15" s="181">
        <f t="shared" si="7"/>
        <v>360026848</v>
      </c>
      <c r="U15" s="129"/>
    </row>
    <row r="16" spans="1:21" ht="15">
      <c r="A16" s="37" t="s">
        <v>996</v>
      </c>
      <c r="B16" s="37">
        <f t="shared" si="3"/>
        <v>79820295</v>
      </c>
      <c r="C16" s="38">
        <f>SUM(work!G15:H15)</f>
        <v>43264387</v>
      </c>
      <c r="D16" s="46">
        <f>SUM(work!I15:J15)</f>
        <v>36555908</v>
      </c>
      <c r="E16" s="46"/>
      <c r="F16" s="37">
        <f t="shared" si="4"/>
        <v>1442846595</v>
      </c>
      <c r="G16" s="46">
        <f>SUM(work_ytd!G15:H15)</f>
        <v>1011640888</v>
      </c>
      <c r="H16" s="46">
        <f>SUM(work_ytd!I15:J15)</f>
        <v>431205707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79820295</v>
      </c>
      <c r="O16" s="117">
        <f t="shared" si="2"/>
        <v>43264387</v>
      </c>
      <c r="P16" s="117">
        <f t="shared" si="2"/>
        <v>36555908</v>
      </c>
      <c r="Q16" s="184"/>
      <c r="R16" s="182">
        <f t="shared" si="5"/>
        <v>1442846595</v>
      </c>
      <c r="S16" s="117">
        <f t="shared" si="6"/>
        <v>1011640888</v>
      </c>
      <c r="T16" s="181">
        <f t="shared" si="7"/>
        <v>431205707</v>
      </c>
      <c r="U16" s="129"/>
    </row>
    <row r="17" spans="1:21" ht="15">
      <c r="A17" s="37" t="s">
        <v>1033</v>
      </c>
      <c r="B17" s="37">
        <f t="shared" si="3"/>
        <v>41235506</v>
      </c>
      <c r="C17" s="38">
        <f>SUM(work!G16:H16)</f>
        <v>8693496</v>
      </c>
      <c r="D17" s="46">
        <f>SUM(work!I16:J16)</f>
        <v>32542010</v>
      </c>
      <c r="E17" s="46"/>
      <c r="F17" s="37">
        <f t="shared" si="4"/>
        <v>220668906</v>
      </c>
      <c r="G17" s="46">
        <f>SUM(work_ytd!G16:H16)</f>
        <v>82870816</v>
      </c>
      <c r="H17" s="46">
        <f>SUM(work_ytd!I16:J16)</f>
        <v>137798090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41235506</v>
      </c>
      <c r="O17" s="117">
        <f t="shared" si="2"/>
        <v>8693496</v>
      </c>
      <c r="P17" s="117">
        <f t="shared" si="2"/>
        <v>32542010</v>
      </c>
      <c r="Q17" s="184"/>
      <c r="R17" s="182">
        <f t="shared" si="5"/>
        <v>220668906</v>
      </c>
      <c r="S17" s="117">
        <f t="shared" si="6"/>
        <v>82870816</v>
      </c>
      <c r="T17" s="181">
        <f t="shared" si="7"/>
        <v>137798090</v>
      </c>
      <c r="U17" s="129"/>
    </row>
    <row r="18" spans="1:21" ht="15">
      <c r="A18" s="37" t="s">
        <v>1111</v>
      </c>
      <c r="B18" s="37">
        <f t="shared" si="3"/>
        <v>60624214</v>
      </c>
      <c r="C18" s="38">
        <f>SUM(work!G17:H17)</f>
        <v>23610103</v>
      </c>
      <c r="D18" s="46">
        <f>SUM(work!I17:J17)</f>
        <v>37014111</v>
      </c>
      <c r="E18" s="46"/>
      <c r="F18" s="37">
        <f t="shared" si="4"/>
        <v>602371211</v>
      </c>
      <c r="G18" s="46">
        <f>SUM(work_ytd!G17:H17)</f>
        <v>194386438</v>
      </c>
      <c r="H18" s="46">
        <f>SUM(work_ytd!I17:J17)</f>
        <v>407984773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60624214</v>
      </c>
      <c r="O18" s="117">
        <f t="shared" si="2"/>
        <v>23610103</v>
      </c>
      <c r="P18" s="117">
        <f t="shared" si="2"/>
        <v>37014111</v>
      </c>
      <c r="Q18" s="184"/>
      <c r="R18" s="182">
        <f t="shared" si="5"/>
        <v>602371211</v>
      </c>
      <c r="S18" s="117">
        <f t="shared" si="6"/>
        <v>194386438</v>
      </c>
      <c r="T18" s="181">
        <f t="shared" si="7"/>
        <v>407984773</v>
      </c>
      <c r="U18" s="129"/>
    </row>
    <row r="19" spans="1:21" ht="15">
      <c r="A19" s="37" t="s">
        <v>1154</v>
      </c>
      <c r="B19" s="37">
        <f t="shared" si="3"/>
        <v>152129366</v>
      </c>
      <c r="C19" s="38">
        <f>SUM(work!G18:H18)</f>
        <v>58656845</v>
      </c>
      <c r="D19" s="46">
        <f>SUM(work!I18:J18)</f>
        <v>93472521</v>
      </c>
      <c r="E19" s="46"/>
      <c r="F19" s="37">
        <f t="shared" si="4"/>
        <v>1445477132</v>
      </c>
      <c r="G19" s="46">
        <f>SUM(work_ytd!G18:H18)</f>
        <v>652882012</v>
      </c>
      <c r="H19" s="46">
        <f>SUM(work_ytd!I18:J18)</f>
        <v>792595120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152129366</v>
      </c>
      <c r="O19" s="117">
        <f t="shared" si="2"/>
        <v>58656845</v>
      </c>
      <c r="P19" s="117">
        <f t="shared" si="2"/>
        <v>93472521</v>
      </c>
      <c r="Q19" s="184"/>
      <c r="R19" s="182">
        <f t="shared" si="5"/>
        <v>1445477132</v>
      </c>
      <c r="S19" s="117">
        <f t="shared" si="6"/>
        <v>652882012</v>
      </c>
      <c r="T19" s="181">
        <f t="shared" si="7"/>
        <v>792595120</v>
      </c>
      <c r="U19" s="129"/>
    </row>
    <row r="20" spans="1:21" ht="15">
      <c r="A20" s="37" t="s">
        <v>1228</v>
      </c>
      <c r="B20" s="37">
        <f t="shared" si="3"/>
        <v>249616277</v>
      </c>
      <c r="C20" s="38">
        <f>SUM(work!G19:H19)</f>
        <v>178976849</v>
      </c>
      <c r="D20" s="46">
        <f>SUM(work!I19:J19)</f>
        <v>70639428</v>
      </c>
      <c r="E20" s="46"/>
      <c r="F20" s="37">
        <f t="shared" si="4"/>
        <v>1120773823</v>
      </c>
      <c r="G20" s="46">
        <f>SUM(work_ytd!G19:H19)</f>
        <v>697914385</v>
      </c>
      <c r="H20" s="46">
        <f>SUM(work_ytd!I19:J19)</f>
        <v>422859438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249616277</v>
      </c>
      <c r="O20" s="117">
        <f t="shared" si="2"/>
        <v>178976849</v>
      </c>
      <c r="P20" s="117">
        <f t="shared" si="2"/>
        <v>70639428</v>
      </c>
      <c r="Q20" s="184"/>
      <c r="R20" s="182">
        <f t="shared" si="5"/>
        <v>1120773823</v>
      </c>
      <c r="S20" s="117">
        <f t="shared" si="6"/>
        <v>697914385</v>
      </c>
      <c r="T20" s="181">
        <f t="shared" si="7"/>
        <v>422859438</v>
      </c>
      <c r="U20" s="129"/>
    </row>
    <row r="21" spans="1:21" ht="15">
      <c r="A21" s="37" t="s">
        <v>1386</v>
      </c>
      <c r="B21" s="37">
        <f t="shared" si="3"/>
        <v>98688036</v>
      </c>
      <c r="C21" s="38">
        <f>SUM(work!G20:H20)</f>
        <v>46770121</v>
      </c>
      <c r="D21" s="46">
        <f>SUM(work!I20:J20)</f>
        <v>51917915</v>
      </c>
      <c r="E21" s="46"/>
      <c r="F21" s="37">
        <f t="shared" si="4"/>
        <v>791836287</v>
      </c>
      <c r="G21" s="46">
        <f>SUM(work_ytd!G20:H20)</f>
        <v>415325006</v>
      </c>
      <c r="H21" s="46">
        <f>SUM(work_ytd!I20:J20)</f>
        <v>376511281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98688036</v>
      </c>
      <c r="O21" s="117">
        <f t="shared" si="2"/>
        <v>46770121</v>
      </c>
      <c r="P21" s="117">
        <f t="shared" si="2"/>
        <v>51917915</v>
      </c>
      <c r="Q21" s="184"/>
      <c r="R21" s="182">
        <f t="shared" si="5"/>
        <v>791836287</v>
      </c>
      <c r="S21" s="117">
        <f t="shared" si="6"/>
        <v>415325006</v>
      </c>
      <c r="T21" s="181">
        <f t="shared" si="7"/>
        <v>376511281</v>
      </c>
      <c r="U21" s="129"/>
    </row>
    <row r="22" spans="1:21" ht="15">
      <c r="A22" s="37" t="s">
        <v>1503</v>
      </c>
      <c r="B22" s="37">
        <f t="shared" si="3"/>
        <v>83969806</v>
      </c>
      <c r="C22" s="38">
        <f>SUM(work!G21:H21)</f>
        <v>61225869</v>
      </c>
      <c r="D22" s="46">
        <f>SUM(work!I21:J21)</f>
        <v>22743937</v>
      </c>
      <c r="E22" s="46"/>
      <c r="F22" s="37">
        <f t="shared" si="4"/>
        <v>888960605</v>
      </c>
      <c r="G22" s="46">
        <f>SUM(work_ytd!G21:H21)</f>
        <v>586155251</v>
      </c>
      <c r="H22" s="46">
        <f>SUM(work_ytd!I21:J21)</f>
        <v>302805354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83969806</v>
      </c>
      <c r="O22" s="117">
        <f t="shared" si="2"/>
        <v>61225869</v>
      </c>
      <c r="P22" s="117">
        <f t="shared" si="2"/>
        <v>22743937</v>
      </c>
      <c r="Q22" s="184"/>
      <c r="R22" s="182">
        <f t="shared" si="5"/>
        <v>888960605</v>
      </c>
      <c r="S22" s="117">
        <f t="shared" si="6"/>
        <v>586155251</v>
      </c>
      <c r="T22" s="181">
        <f t="shared" si="7"/>
        <v>302805354</v>
      </c>
      <c r="U22" s="129"/>
    </row>
    <row r="23" spans="1:21" ht="15">
      <c r="A23" s="37" t="s">
        <v>1601</v>
      </c>
      <c r="B23" s="37">
        <f t="shared" si="3"/>
        <v>34964238</v>
      </c>
      <c r="C23" s="38">
        <f>SUM(work!G22:H22)</f>
        <v>11472121</v>
      </c>
      <c r="D23" s="46">
        <f>SUM(work!I22:J22)</f>
        <v>23492117</v>
      </c>
      <c r="E23" s="46"/>
      <c r="F23" s="37">
        <f t="shared" si="4"/>
        <v>408448005</v>
      </c>
      <c r="G23" s="46">
        <f>SUM(work_ytd!G22:H22)</f>
        <v>148089898</v>
      </c>
      <c r="H23" s="46">
        <f>SUM(work_ytd!I22:J22)</f>
        <v>260358107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34964238</v>
      </c>
      <c r="O23" s="117">
        <f t="shared" si="2"/>
        <v>11472121</v>
      </c>
      <c r="P23" s="117">
        <f t="shared" si="2"/>
        <v>23492117</v>
      </c>
      <c r="Q23" s="184"/>
      <c r="R23" s="182">
        <f t="shared" si="5"/>
        <v>408448005</v>
      </c>
      <c r="S23" s="117">
        <f t="shared" si="6"/>
        <v>148089898</v>
      </c>
      <c r="T23" s="181">
        <f t="shared" si="7"/>
        <v>260358107</v>
      </c>
      <c r="U23" s="129"/>
    </row>
    <row r="24" spans="1:21" ht="15">
      <c r="A24" s="37" t="s">
        <v>1649</v>
      </c>
      <c r="B24" s="37">
        <f t="shared" si="3"/>
        <v>6473831</v>
      </c>
      <c r="C24" s="38">
        <f>SUM(work!G23:H23)</f>
        <v>2662566</v>
      </c>
      <c r="D24" s="46">
        <f>SUM(work!I23:J23)</f>
        <v>3811265</v>
      </c>
      <c r="E24" s="46"/>
      <c r="F24" s="37">
        <f t="shared" si="4"/>
        <v>50888640</v>
      </c>
      <c r="G24" s="46">
        <f>SUM(work_ytd!G23:H23)</f>
        <v>28347177</v>
      </c>
      <c r="H24" s="46">
        <f>SUM(work_ytd!I23:J23)</f>
        <v>22541463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6473831</v>
      </c>
      <c r="O24" s="117">
        <f t="shared" si="8"/>
        <v>2662566</v>
      </c>
      <c r="P24" s="117">
        <f t="shared" si="8"/>
        <v>3811265</v>
      </c>
      <c r="Q24" s="184"/>
      <c r="R24" s="182">
        <f t="shared" si="5"/>
        <v>50888640</v>
      </c>
      <c r="S24" s="117">
        <f t="shared" si="6"/>
        <v>28347177</v>
      </c>
      <c r="T24" s="181">
        <f t="shared" si="7"/>
        <v>22541463</v>
      </c>
      <c r="U24" s="129"/>
    </row>
    <row r="25" spans="1:21" ht="15">
      <c r="A25" s="37" t="s">
        <v>1700</v>
      </c>
      <c r="B25" s="37">
        <f t="shared" si="3"/>
        <v>57761885</v>
      </c>
      <c r="C25" s="38">
        <f>SUM(work!G24:H24)</f>
        <v>31556399</v>
      </c>
      <c r="D25" s="46">
        <f>SUM(work!I24:J24)</f>
        <v>26205486</v>
      </c>
      <c r="E25" s="46"/>
      <c r="F25" s="37">
        <f t="shared" si="4"/>
        <v>533356258</v>
      </c>
      <c r="G25" s="46">
        <f>SUM(work_ytd!G24:H24)</f>
        <v>226981931</v>
      </c>
      <c r="H25" s="46">
        <f>SUM(work_ytd!I24:J24)</f>
        <v>306374327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57761885</v>
      </c>
      <c r="O25" s="117">
        <f t="shared" si="8"/>
        <v>31556399</v>
      </c>
      <c r="P25" s="117">
        <f t="shared" si="8"/>
        <v>26205486</v>
      </c>
      <c r="Q25" s="184"/>
      <c r="R25" s="182">
        <f t="shared" si="5"/>
        <v>533356258</v>
      </c>
      <c r="S25" s="117">
        <f t="shared" si="6"/>
        <v>226981931</v>
      </c>
      <c r="T25" s="181">
        <f t="shared" si="7"/>
        <v>306374327</v>
      </c>
      <c r="U25" s="129"/>
    </row>
    <row r="26" spans="1:21" ht="15">
      <c r="A26" s="37" t="s">
        <v>48</v>
      </c>
      <c r="B26" s="37">
        <f t="shared" si="3"/>
        <v>10143057</v>
      </c>
      <c r="C26" s="38">
        <f>SUM(work!G25:H25)</f>
        <v>7727749</v>
      </c>
      <c r="D26" s="46">
        <f>SUM(work!I25:J25)</f>
        <v>2415308</v>
      </c>
      <c r="E26" s="46"/>
      <c r="F26" s="37">
        <f t="shared" si="4"/>
        <v>135397149</v>
      </c>
      <c r="G26" s="46">
        <f>SUM(work_ytd!G25:H25)</f>
        <v>68939445</v>
      </c>
      <c r="H26" s="46">
        <f>SUM(work_ytd!I25:J25)</f>
        <v>66457704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10143057</v>
      </c>
      <c r="O26" s="117">
        <f t="shared" si="8"/>
        <v>7727749</v>
      </c>
      <c r="P26" s="117">
        <f t="shared" si="8"/>
        <v>2415308</v>
      </c>
      <c r="Q26" s="184"/>
      <c r="R26" s="182">
        <f t="shared" si="5"/>
        <v>135397149</v>
      </c>
      <c r="S26" s="117">
        <f t="shared" si="6"/>
        <v>68939445</v>
      </c>
      <c r="T26" s="181">
        <f t="shared" si="7"/>
        <v>66457704</v>
      </c>
      <c r="U26" s="129"/>
    </row>
    <row r="27" spans="1:21" ht="15">
      <c r="A27" s="37" t="s">
        <v>130</v>
      </c>
      <c r="B27" s="37">
        <f t="shared" si="3"/>
        <v>87389826</v>
      </c>
      <c r="C27" s="38">
        <f>SUM(work!G26:H26)</f>
        <v>62495862</v>
      </c>
      <c r="D27" s="46">
        <f>SUM(work!I26:J26)</f>
        <v>24893964</v>
      </c>
      <c r="E27" s="46"/>
      <c r="F27" s="37">
        <f t="shared" si="4"/>
        <v>722886763</v>
      </c>
      <c r="G27" s="46">
        <f>SUM(work_ytd!G26:H26)</f>
        <v>386716307</v>
      </c>
      <c r="H27" s="46">
        <f>SUM(work_ytd!I26:J26)</f>
        <v>336170456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87389826</v>
      </c>
      <c r="O27" s="117">
        <f t="shared" si="8"/>
        <v>62495862</v>
      </c>
      <c r="P27" s="117">
        <f t="shared" si="8"/>
        <v>24893964</v>
      </c>
      <c r="Q27" s="184"/>
      <c r="R27" s="182">
        <f t="shared" si="5"/>
        <v>722886763</v>
      </c>
      <c r="S27" s="117">
        <f t="shared" si="6"/>
        <v>386716307</v>
      </c>
      <c r="T27" s="181">
        <f t="shared" si="7"/>
        <v>336170456</v>
      </c>
      <c r="U27" s="129"/>
    </row>
    <row r="28" spans="1:21" ht="15">
      <c r="A28" s="37" t="s">
        <v>195</v>
      </c>
      <c r="B28" s="37">
        <f t="shared" si="3"/>
        <v>10008162</v>
      </c>
      <c r="C28" s="38">
        <f>SUM(work!G27:H27)</f>
        <v>5804180</v>
      </c>
      <c r="D28" s="46">
        <f>SUM(work!I27:J27)</f>
        <v>4203982</v>
      </c>
      <c r="E28" s="46"/>
      <c r="F28" s="37">
        <f t="shared" si="4"/>
        <v>85494309</v>
      </c>
      <c r="G28" s="46">
        <f>SUM(work_ytd!G27:H27)</f>
        <v>31658164</v>
      </c>
      <c r="H28" s="46">
        <f>SUM(work_ytd!I27:J27)</f>
        <v>53836145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10008162</v>
      </c>
      <c r="O28" s="117">
        <f t="shared" si="8"/>
        <v>5804180</v>
      </c>
      <c r="P28" s="117">
        <f t="shared" si="8"/>
        <v>4203982</v>
      </c>
      <c r="Q28" s="184"/>
      <c r="R28" s="182">
        <f t="shared" si="5"/>
        <v>85494309</v>
      </c>
      <c r="S28" s="117">
        <f t="shared" si="6"/>
        <v>31658164</v>
      </c>
      <c r="T28" s="181">
        <f t="shared" si="7"/>
        <v>53836145</v>
      </c>
      <c r="U28" s="129"/>
    </row>
    <row r="29" spans="1:21" ht="15">
      <c r="A29" s="37" t="s">
        <v>5</v>
      </c>
      <c r="B29" s="37">
        <f t="shared" si="3"/>
        <v>1680327</v>
      </c>
      <c r="C29" s="38">
        <f>SUM(work!G28:H28)</f>
        <v>0</v>
      </c>
      <c r="D29" s="46">
        <f>SUM(work!I28:J28)</f>
        <v>1680327</v>
      </c>
      <c r="E29" s="46"/>
      <c r="F29" s="37">
        <f t="shared" si="4"/>
        <v>49868961</v>
      </c>
      <c r="G29" s="46">
        <f>SUM(work_ytd!G28:H28)</f>
        <v>1359</v>
      </c>
      <c r="H29" s="46">
        <f>SUM(work_ytd!I28:J28)</f>
        <v>49867602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1680327</v>
      </c>
      <c r="O29" s="117">
        <f t="shared" si="8"/>
        <v>0</v>
      </c>
      <c r="P29" s="117">
        <f t="shared" si="8"/>
        <v>1680327</v>
      </c>
      <c r="Q29" s="184"/>
      <c r="R29" s="182">
        <f t="shared" si="5"/>
        <v>49868961</v>
      </c>
      <c r="S29" s="117">
        <f t="shared" si="6"/>
        <v>1359</v>
      </c>
      <c r="T29" s="181">
        <f t="shared" si="7"/>
        <v>49867602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1434690225</v>
      </c>
      <c r="C31" s="39">
        <f>SUM(C8:C29)</f>
        <v>778308527</v>
      </c>
      <c r="D31" s="39">
        <f>SUM(D8:D29)</f>
        <v>656381698</v>
      </c>
      <c r="E31" s="39"/>
      <c r="F31" s="39">
        <f>SUM(F8:F29)</f>
        <v>13102663599</v>
      </c>
      <c r="G31" s="39">
        <f>SUM(G8:G29)</f>
        <v>6737798328</v>
      </c>
      <c r="H31" s="39">
        <f>SUM(H8:H29)</f>
        <v>6364865271</v>
      </c>
      <c r="I31" s="38"/>
      <c r="J31" s="74"/>
      <c r="K31" s="74"/>
      <c r="L31" s="195"/>
      <c r="M31" s="196" t="str">
        <f>A31</f>
        <v>New Jersey</v>
      </c>
      <c r="N31" s="197">
        <f>B31</f>
        <v>1434690225</v>
      </c>
      <c r="O31" s="197">
        <f>C31</f>
        <v>778308527</v>
      </c>
      <c r="P31" s="197">
        <f>D31</f>
        <v>656381698</v>
      </c>
      <c r="Q31" s="198"/>
      <c r="R31" s="196">
        <f t="shared" si="5"/>
        <v>13102663599</v>
      </c>
      <c r="S31" s="197">
        <f t="shared" si="6"/>
        <v>6737798328</v>
      </c>
      <c r="T31" s="199">
        <f t="shared" si="7"/>
        <v>6364865271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2350</v>
      </c>
      <c r="B33" s="217">
        <v>1495961655</v>
      </c>
      <c r="C33" s="214">
        <v>950836145</v>
      </c>
      <c r="D33" s="214">
        <v>545125510</v>
      </c>
      <c r="E33" s="214"/>
      <c r="F33" s="217">
        <v>13943957841</v>
      </c>
      <c r="G33" s="214">
        <v>7542990497</v>
      </c>
      <c r="H33" s="214">
        <v>6400967344</v>
      </c>
      <c r="L33" s="191"/>
      <c r="M33" s="157" t="str">
        <f>A33</f>
        <v>  October 2017</v>
      </c>
      <c r="N33" s="155">
        <f>B33</f>
        <v>1495961655</v>
      </c>
      <c r="O33" s="216">
        <f>C33</f>
        <v>950836145</v>
      </c>
      <c r="P33" s="216">
        <f>D33</f>
        <v>545125510</v>
      </c>
      <c r="Q33" s="156"/>
      <c r="R33" s="155">
        <f>F33</f>
        <v>13943957841</v>
      </c>
      <c r="S33" s="216">
        <f>G33</f>
        <v>7542990497</v>
      </c>
      <c r="T33" s="216">
        <f>H33</f>
        <v>6400967344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12/7/18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2204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363500258</v>
      </c>
      <c r="G7" s="39">
        <f>SUM(G31:G53)</f>
        <v>77634514</v>
      </c>
      <c r="H7" s="39">
        <f>SUM(H31:H53)</f>
        <v>81752235</v>
      </c>
      <c r="I7" s="39">
        <f>SUM(I31:I53)</f>
        <v>36629534</v>
      </c>
      <c r="J7" s="39">
        <f>SUM(J31:J53)</f>
        <v>167483975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1381000724</v>
      </c>
      <c r="G8" s="37">
        <f>SUM(G54:G123)</f>
        <v>328966898</v>
      </c>
      <c r="H8" s="37">
        <f>SUM(H54:H123)</f>
        <v>374640880</v>
      </c>
      <c r="I8" s="37">
        <f>SUM(I54:I123)</f>
        <v>203199097</v>
      </c>
      <c r="J8" s="37">
        <f>SUM(J54:J123)</f>
        <v>474193849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504983626</v>
      </c>
      <c r="G9" s="37">
        <f>SUM(G124:G163)</f>
        <v>102225512</v>
      </c>
      <c r="H9" s="37">
        <f>SUM(H124:H163)</f>
        <v>131605271</v>
      </c>
      <c r="I9" s="37">
        <f>SUM(I124:I163)</f>
        <v>117801308</v>
      </c>
      <c r="J9" s="37">
        <f>SUM(J124:J163)</f>
        <v>153351535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438146733</v>
      </c>
      <c r="G10" s="37">
        <f>SUM(G164:G200)</f>
        <v>52395647</v>
      </c>
      <c r="H10" s="37">
        <f>SUM(H164:H200)</f>
        <v>126355351</v>
      </c>
      <c r="I10" s="37">
        <f>SUM(I164:I200)</f>
        <v>62621464</v>
      </c>
      <c r="J10" s="37">
        <f>SUM(J164:J200)</f>
        <v>196774271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317548916</v>
      </c>
      <c r="G11" s="37">
        <f>SUM(G201:G216)</f>
        <v>191989367</v>
      </c>
      <c r="H11" s="37">
        <f>SUM(H201:H216)</f>
        <v>78089610</v>
      </c>
      <c r="I11" s="37">
        <f>SUM(I201:I216)</f>
        <v>11702342</v>
      </c>
      <c r="J11" s="37">
        <f>SUM(J201:J216)</f>
        <v>35767597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165332841</v>
      </c>
      <c r="G12" s="37">
        <f>SUM(G217:G230)</f>
        <v>5398506</v>
      </c>
      <c r="H12" s="37">
        <f>SUM(H217:H230)</f>
        <v>16057968</v>
      </c>
      <c r="I12" s="37">
        <f>SUM(I217:I230)</f>
        <v>30627866</v>
      </c>
      <c r="J12" s="37">
        <f>SUM(J217:J230)</f>
        <v>113248501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932900381</v>
      </c>
      <c r="G13" s="37">
        <f>SUM(G231:G252)</f>
        <v>157256681</v>
      </c>
      <c r="H13" s="37">
        <f>SUM(H231:H252)</f>
        <v>341572183</v>
      </c>
      <c r="I13" s="37">
        <f>SUM(I231:I252)</f>
        <v>112935915</v>
      </c>
      <c r="J13" s="37">
        <f>SUM(J231:J252)</f>
        <v>321135602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499975476</v>
      </c>
      <c r="G14" s="37">
        <f>SUM(G253:G276)</f>
        <v>53612742</v>
      </c>
      <c r="H14" s="37">
        <f>SUM(H253:H276)</f>
        <v>86335886</v>
      </c>
      <c r="I14" s="37">
        <f>SUM(I253:I276)</f>
        <v>214918721</v>
      </c>
      <c r="J14" s="37">
        <f>SUM(J253:J276)</f>
        <v>145108127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1442846595</v>
      </c>
      <c r="G15" s="37">
        <f>SUM(G277:G288)</f>
        <v>731404673</v>
      </c>
      <c r="H15" s="37">
        <f>SUM(H277:H288)</f>
        <v>280236215</v>
      </c>
      <c r="I15" s="37">
        <f>SUM(I277:I288)</f>
        <v>155598872</v>
      </c>
      <c r="J15" s="37">
        <f>SUM(J277:J288)</f>
        <v>275606835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220668906</v>
      </c>
      <c r="G16" s="37">
        <f>SUM(G289:G314)</f>
        <v>29037801</v>
      </c>
      <c r="H16" s="37">
        <f>SUM(H289:H314)</f>
        <v>53833015</v>
      </c>
      <c r="I16" s="37">
        <f>SUM(I289:I314)</f>
        <v>55685317</v>
      </c>
      <c r="J16" s="37">
        <f>SUM(J289:J314)</f>
        <v>82112773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602371211</v>
      </c>
      <c r="G17" s="37">
        <f>SUM(G315:G327)</f>
        <v>79355672</v>
      </c>
      <c r="H17" s="37">
        <f>SUM(H315:H327)</f>
        <v>115030766</v>
      </c>
      <c r="I17" s="37">
        <f>SUM(I315:I327)</f>
        <v>171348766</v>
      </c>
      <c r="J17" s="37">
        <f>SUM(J315:J327)</f>
        <v>236636007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1445477132</v>
      </c>
      <c r="G18" s="37">
        <f>SUM(G328:G352)</f>
        <v>409700311</v>
      </c>
      <c r="H18" s="37">
        <f>SUM(H328:H352)</f>
        <v>243181701</v>
      </c>
      <c r="I18" s="37">
        <f>SUM(I328:I352)</f>
        <v>251191808</v>
      </c>
      <c r="J18" s="37">
        <f>SUM(J328:J352)</f>
        <v>541403312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1120773823</v>
      </c>
      <c r="G19" s="37">
        <f>SUM(G353:G405)</f>
        <v>392907143</v>
      </c>
      <c r="H19" s="37">
        <f>SUM(H353:H405)</f>
        <v>305007242</v>
      </c>
      <c r="I19" s="37">
        <f>SUM(I353:I405)</f>
        <v>130870826</v>
      </c>
      <c r="J19" s="37">
        <f>SUM(J353:J405)</f>
        <v>291988612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791836287</v>
      </c>
      <c r="G20" s="37">
        <f>SUM(G406:G444)</f>
        <v>171241934</v>
      </c>
      <c r="H20" s="37">
        <f>SUM(H406:H444)</f>
        <v>244083072</v>
      </c>
      <c r="I20" s="37">
        <f>SUM(I406:I444)</f>
        <v>114095445</v>
      </c>
      <c r="J20" s="37">
        <f>SUM(J406:J444)</f>
        <v>262415836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888960605</v>
      </c>
      <c r="G21" s="37">
        <f>SUM(G445:G477)</f>
        <v>376067210</v>
      </c>
      <c r="H21" s="37">
        <f>SUM(H445:H477)</f>
        <v>210088041</v>
      </c>
      <c r="I21" s="37">
        <f>SUM(I445:I477)</f>
        <v>141621713</v>
      </c>
      <c r="J21" s="37">
        <f>SUM(J445:J477)</f>
        <v>161183641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408448005</v>
      </c>
      <c r="G22" s="37">
        <f>SUM(G478:G493)</f>
        <v>29300234</v>
      </c>
      <c r="H22" s="37">
        <f>SUM(H478:H493)</f>
        <v>118789664</v>
      </c>
      <c r="I22" s="37">
        <f>SUM(I478:I493)</f>
        <v>128659712</v>
      </c>
      <c r="J22" s="37">
        <f>SUM(J478:J493)</f>
        <v>131698395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50888640</v>
      </c>
      <c r="G23" s="37">
        <f>SUM(G494:G508)</f>
        <v>11446129</v>
      </c>
      <c r="H23" s="37">
        <f>SUM(H494:H508)</f>
        <v>16901048</v>
      </c>
      <c r="I23" s="37">
        <f>SUM(I494:I508)</f>
        <v>3562841</v>
      </c>
      <c r="J23" s="37">
        <f>SUM(J494:J508)</f>
        <v>18978622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533356258</v>
      </c>
      <c r="G24" s="37">
        <f>SUM(G509:G529)</f>
        <v>97869794</v>
      </c>
      <c r="H24" s="37">
        <f>SUM(H509:H529)</f>
        <v>129112137</v>
      </c>
      <c r="I24" s="37">
        <f>SUM(I509:I529)</f>
        <v>103408190</v>
      </c>
      <c r="J24" s="37">
        <f>SUM(J509:J529)</f>
        <v>202966137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135397149</v>
      </c>
      <c r="G25" s="37">
        <f>SUM(G530:G553)</f>
        <v>17889036</v>
      </c>
      <c r="H25" s="37">
        <f>SUM(H530:H553)</f>
        <v>51050409</v>
      </c>
      <c r="I25" s="37">
        <f>SUM(I530:I553)</f>
        <v>29633350</v>
      </c>
      <c r="J25" s="37">
        <f>SUM(J530:J553)</f>
        <v>36824354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722886763</v>
      </c>
      <c r="G26" s="37">
        <f>SUM(G554:G574)</f>
        <v>197176159</v>
      </c>
      <c r="H26" s="37">
        <f>SUM(H554:H574)</f>
        <v>189540148</v>
      </c>
      <c r="I26" s="37">
        <f>SUM(I554:I574)</f>
        <v>62089125</v>
      </c>
      <c r="J26" s="37">
        <f>SUM(J554:J574)</f>
        <v>274081331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85494309</v>
      </c>
      <c r="G27" s="37">
        <f>SUM(G575:G597)</f>
        <v>14895865</v>
      </c>
      <c r="H27" s="37">
        <f>SUM(H575:H597)</f>
        <v>16762299</v>
      </c>
      <c r="I27" s="37">
        <f>SUM(I575:I597)</f>
        <v>10997491</v>
      </c>
      <c r="J27" s="37">
        <f>SUM(J575:J597)</f>
        <v>42838654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49868961</v>
      </c>
      <c r="G28" s="37">
        <f>G598</f>
        <v>0</v>
      </c>
      <c r="H28" s="37">
        <f>H598</f>
        <v>1359</v>
      </c>
      <c r="I28" s="37">
        <f>I598</f>
        <v>22357469</v>
      </c>
      <c r="J28" s="37">
        <f>J598</f>
        <v>27510133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13102663599</v>
      </c>
      <c r="G29" s="39">
        <f>SUM(G7:G28)</f>
        <v>3527771828</v>
      </c>
      <c r="H29" s="39">
        <f>SUM(H7:H28)</f>
        <v>3210026500</v>
      </c>
      <c r="I29" s="39">
        <f>SUM(I7:I28)</f>
        <v>2171557172</v>
      </c>
      <c r="J29" s="39">
        <f>SUM(J7:J28)</f>
        <v>4193308099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6453170</v>
      </c>
      <c r="G31" s="102">
        <v>3810134</v>
      </c>
      <c r="H31" s="102">
        <v>2134834</v>
      </c>
      <c r="I31" s="102">
        <v>74600</v>
      </c>
      <c r="J31" s="102">
        <v>433602</v>
      </c>
      <c r="K31" s="36"/>
      <c r="L31" s="218" t="s">
        <v>2344</v>
      </c>
      <c r="M31" s="95"/>
      <c r="N31" s="96"/>
      <c r="O31" s="97"/>
      <c r="P31" s="46"/>
      <c r="Q31" s="46"/>
      <c r="R31" s="95"/>
      <c r="S31" s="96"/>
      <c r="T31" s="97"/>
      <c r="U31" s="46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144921574</v>
      </c>
      <c r="G32" s="104">
        <v>131750</v>
      </c>
      <c r="H32" s="104">
        <v>12723835</v>
      </c>
      <c r="I32" s="104">
        <v>11149490</v>
      </c>
      <c r="J32" s="104">
        <v>120916499</v>
      </c>
      <c r="K32" s="36"/>
      <c r="L32" s="218" t="s">
        <v>2344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22130915</v>
      </c>
      <c r="G33" s="104">
        <v>15230083</v>
      </c>
      <c r="H33" s="104">
        <v>5871672</v>
      </c>
      <c r="I33" s="104">
        <v>130700</v>
      </c>
      <c r="J33" s="104">
        <v>898460</v>
      </c>
      <c r="K33" s="36"/>
      <c r="L33" s="218" t="s">
        <v>2344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739995</v>
      </c>
      <c r="G34" s="104">
        <v>0</v>
      </c>
      <c r="H34" s="104">
        <v>674440</v>
      </c>
      <c r="I34" s="104">
        <v>0</v>
      </c>
      <c r="J34" s="104">
        <v>65555</v>
      </c>
      <c r="K34" s="36"/>
      <c r="L34" s="218" t="s">
        <v>2343</v>
      </c>
      <c r="M34" s="95"/>
      <c r="N34" s="96"/>
      <c r="O34" s="78"/>
      <c r="P34" s="46"/>
      <c r="Q34" s="46"/>
      <c r="R34" s="95"/>
      <c r="S34" s="96"/>
      <c r="T34" s="78"/>
      <c r="U34" s="46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3718153</v>
      </c>
      <c r="G35" s="104">
        <v>158675</v>
      </c>
      <c r="H35" s="104">
        <v>1308445</v>
      </c>
      <c r="I35" s="104">
        <v>332404</v>
      </c>
      <c r="J35" s="104">
        <v>1918629</v>
      </c>
      <c r="K35" s="36"/>
      <c r="L35" s="218" t="s">
        <v>2348</v>
      </c>
      <c r="M35" s="95"/>
      <c r="N35" s="96"/>
      <c r="O35" s="97"/>
      <c r="P35" s="46"/>
      <c r="Q35" s="46"/>
      <c r="R35" s="95"/>
      <c r="S35" s="96"/>
      <c r="T35" s="97"/>
      <c r="U35" s="46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161904</v>
      </c>
      <c r="G36" s="104">
        <v>21000</v>
      </c>
      <c r="H36" s="104">
        <v>111604</v>
      </c>
      <c r="I36" s="104">
        <v>0</v>
      </c>
      <c r="J36" s="104">
        <v>29300</v>
      </c>
      <c r="K36" s="36"/>
      <c r="L36" s="218" t="s">
        <v>2343</v>
      </c>
      <c r="M36" s="95"/>
      <c r="N36" s="96"/>
      <c r="O36" s="78"/>
      <c r="P36" s="46"/>
      <c r="Q36" s="46"/>
      <c r="R36" s="95"/>
      <c r="S36" s="96"/>
      <c r="T36" s="78"/>
      <c r="U36" s="46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1733839</v>
      </c>
      <c r="G37" s="104">
        <v>546190</v>
      </c>
      <c r="H37" s="104">
        <v>949744</v>
      </c>
      <c r="I37" s="104">
        <v>0</v>
      </c>
      <c r="J37" s="104">
        <v>237905</v>
      </c>
      <c r="K37" s="63"/>
      <c r="L37" s="218" t="s">
        <v>2348</v>
      </c>
      <c r="M37" s="95"/>
      <c r="N37" s="96"/>
      <c r="O37" s="97"/>
      <c r="P37" s="46"/>
      <c r="Q37" s="46"/>
      <c r="R37" s="95"/>
      <c r="S37" s="96"/>
      <c r="T37" s="97"/>
      <c r="U37" s="46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34714336</v>
      </c>
      <c r="G38" s="104">
        <v>5045926</v>
      </c>
      <c r="H38" s="104">
        <v>11124004</v>
      </c>
      <c r="I38" s="104">
        <v>15092587</v>
      </c>
      <c r="J38" s="104">
        <v>3451819</v>
      </c>
      <c r="K38" s="36"/>
      <c r="L38" s="218" t="s">
        <v>2348</v>
      </c>
      <c r="M38" s="95"/>
      <c r="N38" s="96"/>
      <c r="O38" s="97"/>
      <c r="P38" s="46"/>
      <c r="Q38" s="46"/>
      <c r="R38" s="95"/>
      <c r="S38" s="96"/>
      <c r="T38" s="97"/>
      <c r="U38" s="46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749286</v>
      </c>
      <c r="G39" s="104">
        <v>69791</v>
      </c>
      <c r="H39" s="104">
        <v>258987</v>
      </c>
      <c r="I39" s="104">
        <v>126000</v>
      </c>
      <c r="J39" s="104">
        <v>294508</v>
      </c>
      <c r="K39" s="36"/>
      <c r="L39" s="218" t="s">
        <v>2348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1319477</v>
      </c>
      <c r="G40" s="104">
        <v>45000</v>
      </c>
      <c r="H40" s="104">
        <v>591470</v>
      </c>
      <c r="I40" s="104">
        <v>448001</v>
      </c>
      <c r="J40" s="104">
        <v>235006</v>
      </c>
      <c r="K40" s="36"/>
      <c r="L40" s="218" t="s">
        <v>2344</v>
      </c>
      <c r="M40" s="95"/>
      <c r="N40" s="96"/>
      <c r="O40" s="78"/>
      <c r="P40" s="46"/>
      <c r="Q40" s="46"/>
      <c r="R40" s="95"/>
      <c r="S40" s="96"/>
      <c r="T40" s="97"/>
      <c r="U40" s="46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27348748</v>
      </c>
      <c r="G41" s="104">
        <v>5381320</v>
      </c>
      <c r="H41" s="104">
        <v>9472140</v>
      </c>
      <c r="I41" s="104">
        <v>30500</v>
      </c>
      <c r="J41" s="104">
        <v>12464788</v>
      </c>
      <c r="K41" s="36"/>
      <c r="L41" s="218" t="s">
        <v>2344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25265904</v>
      </c>
      <c r="G42" s="104">
        <v>4682524</v>
      </c>
      <c r="H42" s="104">
        <v>4309883</v>
      </c>
      <c r="I42" s="104">
        <v>4390425</v>
      </c>
      <c r="J42" s="104">
        <v>11883072</v>
      </c>
      <c r="K42" s="36"/>
      <c r="L42" s="218" t="s">
        <v>2344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3">
        <f t="shared" si="0"/>
        <v>9554805</v>
      </c>
      <c r="G43" s="104">
        <v>1437999</v>
      </c>
      <c r="H43" s="104">
        <v>3766588</v>
      </c>
      <c r="I43" s="104">
        <v>524820</v>
      </c>
      <c r="J43" s="104">
        <v>3825398</v>
      </c>
      <c r="K43" s="36"/>
      <c r="L43" s="218" t="s">
        <v>2348</v>
      </c>
      <c r="M43" s="95"/>
      <c r="N43" s="96"/>
      <c r="O43" s="78"/>
      <c r="P43" s="46"/>
      <c r="Q43" s="46"/>
      <c r="R43" s="95"/>
      <c r="S43" s="96"/>
      <c r="T43" s="78"/>
      <c r="U43" s="46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2246154</v>
      </c>
      <c r="G44" s="104">
        <v>115000</v>
      </c>
      <c r="H44" s="104">
        <v>1372180</v>
      </c>
      <c r="I44" s="104">
        <v>0</v>
      </c>
      <c r="J44" s="104">
        <v>758974</v>
      </c>
      <c r="K44" s="36"/>
      <c r="L44" s="219" t="s">
        <v>2343</v>
      </c>
      <c r="M44" s="95"/>
      <c r="N44" s="96"/>
      <c r="O44" s="97"/>
      <c r="P44" s="46"/>
      <c r="Q44" s="46"/>
      <c r="R44" s="95"/>
      <c r="S44" s="96"/>
      <c r="T44" s="78"/>
      <c r="U44" s="46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3">
        <f t="shared" si="0"/>
        <v>14989530</v>
      </c>
      <c r="G45" s="104">
        <v>12032088</v>
      </c>
      <c r="H45" s="104">
        <v>2875567</v>
      </c>
      <c r="I45" s="104">
        <v>0</v>
      </c>
      <c r="J45" s="104">
        <v>81875</v>
      </c>
      <c r="K45" s="36"/>
      <c r="L45" s="218" t="s">
        <v>2348</v>
      </c>
      <c r="M45" s="95"/>
      <c r="N45" s="96"/>
      <c r="O45" s="97"/>
      <c r="P45" s="46"/>
      <c r="Q45" s="46"/>
      <c r="R45" s="95"/>
      <c r="S45" s="96"/>
      <c r="T45" s="78"/>
      <c r="U45" s="46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25141972</v>
      </c>
      <c r="G46" s="104">
        <v>17025944</v>
      </c>
      <c r="H46" s="104">
        <v>5706341</v>
      </c>
      <c r="I46" s="104">
        <v>929800</v>
      </c>
      <c r="J46" s="104">
        <v>1479887</v>
      </c>
      <c r="K46" s="36"/>
      <c r="L46" s="218" t="s">
        <v>2344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3">
        <f t="shared" si="0"/>
        <v>4500978</v>
      </c>
      <c r="G47" s="104">
        <v>1322000</v>
      </c>
      <c r="H47" s="104">
        <v>1369648</v>
      </c>
      <c r="I47" s="104">
        <v>47403</v>
      </c>
      <c r="J47" s="104">
        <v>1761927</v>
      </c>
      <c r="L47" s="218" t="s">
        <v>2348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4354301</v>
      </c>
      <c r="G48" s="104">
        <v>262450</v>
      </c>
      <c r="H48" s="104">
        <v>2661945</v>
      </c>
      <c r="I48" s="104">
        <v>8500</v>
      </c>
      <c r="J48" s="104">
        <v>1421406</v>
      </c>
      <c r="L48" s="218" t="s">
        <v>2344</v>
      </c>
      <c r="M48" s="95"/>
      <c r="N48" s="96"/>
      <c r="O48" s="78"/>
      <c r="P48" s="46"/>
      <c r="Q48" s="46"/>
      <c r="R48" s="95"/>
      <c r="S48" s="96"/>
      <c r="T48" s="78"/>
      <c r="U48" s="46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6129393</v>
      </c>
      <c r="G49" s="104">
        <v>2000</v>
      </c>
      <c r="H49" s="104">
        <v>2907439</v>
      </c>
      <c r="I49" s="104">
        <v>1024265</v>
      </c>
      <c r="J49" s="104">
        <v>2195689</v>
      </c>
      <c r="L49" s="218" t="s">
        <v>2344</v>
      </c>
      <c r="M49" s="95"/>
      <c r="N49" s="96"/>
      <c r="O49" s="78"/>
      <c r="P49" s="46"/>
      <c r="Q49" s="46"/>
      <c r="R49" s="95"/>
      <c r="S49" s="96"/>
      <c r="T49" s="97"/>
      <c r="U49" s="46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915500</v>
      </c>
      <c r="G50" s="104">
        <v>157150</v>
      </c>
      <c r="H50" s="104">
        <v>758350</v>
      </c>
      <c r="I50" s="104">
        <v>0</v>
      </c>
      <c r="J50" s="104">
        <v>0</v>
      </c>
      <c r="L50" s="219" t="s">
        <v>2343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6353158</v>
      </c>
      <c r="G51" s="104">
        <v>144600</v>
      </c>
      <c r="H51" s="104">
        <v>2884272</v>
      </c>
      <c r="I51" s="104">
        <v>1013734</v>
      </c>
      <c r="J51" s="104">
        <v>2310552</v>
      </c>
      <c r="L51" s="219" t="s">
        <v>2343</v>
      </c>
      <c r="M51" s="95"/>
      <c r="N51" s="96"/>
      <c r="O51" s="78"/>
      <c r="P51" s="46"/>
      <c r="Q51" s="46"/>
      <c r="R51" s="95"/>
      <c r="S51" s="96"/>
      <c r="T51" s="78"/>
      <c r="U51" s="46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19360231</v>
      </c>
      <c r="G52" s="104">
        <v>10012850</v>
      </c>
      <c r="H52" s="104">
        <v>7365839</v>
      </c>
      <c r="I52" s="104">
        <v>1290205</v>
      </c>
      <c r="J52" s="104">
        <v>691337</v>
      </c>
      <c r="L52" s="218" t="s">
        <v>2348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696935</v>
      </c>
      <c r="G53" s="104">
        <v>40</v>
      </c>
      <c r="H53" s="104">
        <v>553008</v>
      </c>
      <c r="I53" s="104">
        <v>16100</v>
      </c>
      <c r="J53" s="104">
        <v>127787</v>
      </c>
      <c r="L53" s="218" t="s">
        <v>2348</v>
      </c>
      <c r="M53" s="95"/>
      <c r="N53" s="96"/>
      <c r="O53" s="97"/>
      <c r="P53" s="46"/>
      <c r="Q53" s="46"/>
      <c r="R53" s="95"/>
      <c r="S53" s="96"/>
      <c r="T53" s="78"/>
      <c r="U53" s="46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15254917</v>
      </c>
      <c r="G54" s="104">
        <v>3846565</v>
      </c>
      <c r="H54" s="104">
        <v>6137099</v>
      </c>
      <c r="I54" s="104">
        <v>0</v>
      </c>
      <c r="J54" s="104">
        <v>5271253</v>
      </c>
      <c r="L54" s="218" t="s">
        <v>2344</v>
      </c>
      <c r="M54" s="95"/>
      <c r="N54" s="96"/>
      <c r="O54" s="97"/>
      <c r="P54" s="46"/>
      <c r="Q54" s="46"/>
      <c r="R54" s="95"/>
      <c r="S54" s="96"/>
      <c r="T54" s="78"/>
      <c r="U54" s="46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4489659</v>
      </c>
      <c r="G55" s="104">
        <v>995100</v>
      </c>
      <c r="H55" s="104">
        <v>2846209</v>
      </c>
      <c r="I55" s="104">
        <v>0</v>
      </c>
      <c r="J55" s="104">
        <v>648350</v>
      </c>
      <c r="L55" s="219" t="s">
        <v>2343</v>
      </c>
      <c r="M55" s="95"/>
      <c r="N55" s="96"/>
      <c r="O55" s="97"/>
      <c r="P55" s="46"/>
      <c r="Q55" s="46"/>
      <c r="R55" s="95"/>
      <c r="S55" s="96"/>
      <c r="T55" s="78"/>
      <c r="U55" s="46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11176722</v>
      </c>
      <c r="G56" s="104">
        <v>997485</v>
      </c>
      <c r="H56" s="104">
        <v>10082550</v>
      </c>
      <c r="I56" s="104">
        <v>0</v>
      </c>
      <c r="J56" s="104">
        <v>96687</v>
      </c>
      <c r="L56" s="218" t="s">
        <v>2344</v>
      </c>
      <c r="M56" s="95"/>
      <c r="N56" s="96"/>
      <c r="O56" s="97"/>
      <c r="P56" s="46"/>
      <c r="Q56" s="46"/>
      <c r="R56" s="95"/>
      <c r="S56" s="96"/>
      <c r="T56" s="78"/>
      <c r="U56" s="46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12715070</v>
      </c>
      <c r="G57" s="104">
        <v>0</v>
      </c>
      <c r="H57" s="104">
        <v>1974153</v>
      </c>
      <c r="I57" s="104">
        <v>9213245</v>
      </c>
      <c r="J57" s="104">
        <v>1527672</v>
      </c>
      <c r="L57" s="218" t="s">
        <v>2344</v>
      </c>
      <c r="M57" s="95"/>
      <c r="N57" s="96"/>
      <c r="O57" s="78"/>
      <c r="P57" s="46"/>
      <c r="Q57" s="46"/>
      <c r="R57" s="95"/>
      <c r="S57" s="96"/>
      <c r="T57" s="78"/>
      <c r="U57" s="46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9327438</v>
      </c>
      <c r="G58" s="104">
        <v>1146001</v>
      </c>
      <c r="H58" s="104">
        <v>1339770</v>
      </c>
      <c r="I58" s="104">
        <v>0</v>
      </c>
      <c r="J58" s="104">
        <v>6841667</v>
      </c>
      <c r="L58" s="218" t="s">
        <v>2344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16131464</v>
      </c>
      <c r="G59" s="104">
        <v>8019300</v>
      </c>
      <c r="H59" s="104">
        <v>5233709</v>
      </c>
      <c r="I59" s="104">
        <v>0</v>
      </c>
      <c r="J59" s="104">
        <v>2878455</v>
      </c>
      <c r="L59" s="220" t="s">
        <v>2342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12401061</v>
      </c>
      <c r="G60" s="104">
        <v>3316302</v>
      </c>
      <c r="H60" s="104">
        <v>4437474</v>
      </c>
      <c r="I60" s="104">
        <v>56000</v>
      </c>
      <c r="J60" s="104">
        <v>4591285</v>
      </c>
      <c r="L60" s="218" t="s">
        <v>2348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13785442</v>
      </c>
      <c r="G61" s="104">
        <v>6597090</v>
      </c>
      <c r="H61" s="104">
        <v>5644308</v>
      </c>
      <c r="I61" s="104">
        <v>0</v>
      </c>
      <c r="J61" s="104">
        <v>1544044</v>
      </c>
      <c r="L61" s="218" t="s">
        <v>2344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9267402</v>
      </c>
      <c r="G62" s="104">
        <v>5937275</v>
      </c>
      <c r="H62" s="104">
        <v>2825851</v>
      </c>
      <c r="I62" s="104">
        <v>0</v>
      </c>
      <c r="J62" s="104">
        <v>504276</v>
      </c>
      <c r="L62" s="218" t="s">
        <v>2344</v>
      </c>
      <c r="M62" s="95"/>
      <c r="N62" s="96"/>
      <c r="O62" s="97"/>
      <c r="P62" s="46"/>
      <c r="Q62" s="46"/>
      <c r="R62" s="95"/>
      <c r="S62" s="96"/>
      <c r="T62" s="97"/>
      <c r="U62" s="46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9420188</v>
      </c>
      <c r="G63" s="104">
        <v>2703000</v>
      </c>
      <c r="H63" s="104">
        <v>5872617</v>
      </c>
      <c r="I63" s="104">
        <v>495000</v>
      </c>
      <c r="J63" s="104">
        <v>349571</v>
      </c>
      <c r="L63" s="218" t="s">
        <v>2344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7256278</v>
      </c>
      <c r="G64" s="104">
        <v>761200</v>
      </c>
      <c r="H64" s="104">
        <v>4072962</v>
      </c>
      <c r="I64" s="104">
        <v>461400</v>
      </c>
      <c r="J64" s="104">
        <v>1960716</v>
      </c>
      <c r="L64" s="218" t="s">
        <v>2348</v>
      </c>
      <c r="M64" s="95"/>
      <c r="N64" s="96"/>
      <c r="O64" s="78"/>
      <c r="P64" s="46"/>
      <c r="Q64" s="46"/>
      <c r="R64" s="95"/>
      <c r="S64" s="96"/>
      <c r="T64" s="78"/>
      <c r="U64" s="46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27020170</v>
      </c>
      <c r="G65" s="104">
        <v>7316800</v>
      </c>
      <c r="H65" s="104">
        <v>1697354</v>
      </c>
      <c r="I65" s="104">
        <v>128100</v>
      </c>
      <c r="J65" s="104">
        <v>17877916</v>
      </c>
      <c r="L65" s="218" t="s">
        <v>2344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20482497</v>
      </c>
      <c r="G66" s="104">
        <v>8357320</v>
      </c>
      <c r="H66" s="104">
        <v>6079456</v>
      </c>
      <c r="I66" s="104">
        <v>48000</v>
      </c>
      <c r="J66" s="104">
        <v>5997721</v>
      </c>
      <c r="L66" s="218" t="s">
        <v>2344</v>
      </c>
      <c r="M66" s="95"/>
      <c r="N66" s="96"/>
      <c r="O66" s="97"/>
      <c r="P66" s="46"/>
      <c r="Q66" s="46"/>
      <c r="R66" s="95"/>
      <c r="S66" s="96"/>
      <c r="T66" s="97"/>
      <c r="U66" s="46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3232757</v>
      </c>
      <c r="G67" s="104">
        <v>144600</v>
      </c>
      <c r="H67" s="104">
        <v>2466876</v>
      </c>
      <c r="I67" s="104">
        <v>0</v>
      </c>
      <c r="J67" s="104">
        <v>621281</v>
      </c>
      <c r="L67" s="218" t="s">
        <v>2348</v>
      </c>
      <c r="M67" s="95"/>
      <c r="N67" s="96"/>
      <c r="O67" s="78"/>
      <c r="P67" s="46"/>
      <c r="Q67" s="46"/>
      <c r="R67" s="95"/>
      <c r="S67" s="96"/>
      <c r="T67" s="78"/>
      <c r="U67" s="46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40207863</v>
      </c>
      <c r="G68" s="104">
        <v>7249800</v>
      </c>
      <c r="H68" s="104">
        <v>4624605</v>
      </c>
      <c r="I68" s="104">
        <v>22303000</v>
      </c>
      <c r="J68" s="104">
        <v>6030458</v>
      </c>
      <c r="L68" s="218" t="s">
        <v>2344</v>
      </c>
      <c r="M68" s="95"/>
      <c r="N68" s="96"/>
      <c r="O68" s="78"/>
      <c r="P68" s="46"/>
      <c r="Q68" s="46"/>
      <c r="R68" s="95"/>
      <c r="S68" s="96"/>
      <c r="T68" s="78"/>
      <c r="U68" s="46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55307137</v>
      </c>
      <c r="G69" s="104">
        <v>7474148</v>
      </c>
      <c r="H69" s="104">
        <v>3250924</v>
      </c>
      <c r="I69" s="104">
        <v>5510000</v>
      </c>
      <c r="J69" s="104">
        <v>39072065</v>
      </c>
      <c r="L69" s="218" t="s">
        <v>2344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21283450</v>
      </c>
      <c r="G70" s="104">
        <v>6325757</v>
      </c>
      <c r="H70" s="104">
        <v>10750605</v>
      </c>
      <c r="I70" s="104">
        <v>37002</v>
      </c>
      <c r="J70" s="104">
        <v>4170086</v>
      </c>
      <c r="L70" s="218" t="s">
        <v>2342</v>
      </c>
      <c r="M70" s="95"/>
      <c r="N70" s="96"/>
      <c r="O70" s="97"/>
      <c r="P70" s="46"/>
      <c r="Q70" s="46"/>
      <c r="R70" s="95"/>
      <c r="S70" s="96"/>
      <c r="T70" s="97"/>
      <c r="U70" s="46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8856075</v>
      </c>
      <c r="G71" s="104">
        <v>6237102</v>
      </c>
      <c r="H71" s="104">
        <v>1871646</v>
      </c>
      <c r="I71" s="104">
        <v>0</v>
      </c>
      <c r="J71" s="104">
        <v>747327</v>
      </c>
      <c r="L71" s="218" t="s">
        <v>2344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74551458</v>
      </c>
      <c r="G72" s="104">
        <v>17017415</v>
      </c>
      <c r="H72" s="104">
        <v>17551951</v>
      </c>
      <c r="I72" s="104">
        <v>27911200</v>
      </c>
      <c r="J72" s="104">
        <v>12070892</v>
      </c>
      <c r="L72" s="218" t="s">
        <v>2344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39905496</v>
      </c>
      <c r="G73" s="104">
        <v>20526389</v>
      </c>
      <c r="H73" s="104">
        <v>9921622</v>
      </c>
      <c r="I73" s="104">
        <v>2122720</v>
      </c>
      <c r="J73" s="104">
        <v>7334765</v>
      </c>
      <c r="L73" s="218" t="s">
        <v>2348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9945145</v>
      </c>
      <c r="G74" s="104">
        <v>1661501</v>
      </c>
      <c r="H74" s="104">
        <v>4063193</v>
      </c>
      <c r="I74" s="104">
        <v>933975</v>
      </c>
      <c r="J74" s="104">
        <v>3286476</v>
      </c>
      <c r="L74" s="218" t="s">
        <v>2344</v>
      </c>
      <c r="M74" s="95"/>
      <c r="N74" s="96"/>
      <c r="O74" s="97"/>
      <c r="P74" s="46"/>
      <c r="Q74" s="46"/>
      <c r="R74" s="95"/>
      <c r="S74" s="96"/>
      <c r="T74" s="78"/>
      <c r="U74" s="46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13691626</v>
      </c>
      <c r="G75" s="104">
        <v>2915100</v>
      </c>
      <c r="H75" s="104">
        <v>9974508</v>
      </c>
      <c r="I75" s="104">
        <v>0</v>
      </c>
      <c r="J75" s="104">
        <v>802018</v>
      </c>
      <c r="L75" s="218" t="s">
        <v>2344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118031430</v>
      </c>
      <c r="G76" s="104">
        <v>17253800</v>
      </c>
      <c r="H76" s="104">
        <v>6779394</v>
      </c>
      <c r="I76" s="104">
        <v>277350</v>
      </c>
      <c r="J76" s="104">
        <v>93720886</v>
      </c>
      <c r="L76" s="218" t="s">
        <v>2348</v>
      </c>
      <c r="M76" s="95"/>
      <c r="N76" s="96"/>
      <c r="O76" s="97"/>
      <c r="P76" s="46"/>
      <c r="Q76" s="46"/>
      <c r="R76" s="95"/>
      <c r="S76" s="96"/>
      <c r="T76" s="78"/>
      <c r="U76" s="46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2490613</v>
      </c>
      <c r="G77" s="104">
        <v>441501</v>
      </c>
      <c r="H77" s="104">
        <v>1963836</v>
      </c>
      <c r="I77" s="104">
        <v>0</v>
      </c>
      <c r="J77" s="104">
        <v>85276</v>
      </c>
      <c r="L77" s="218" t="s">
        <v>2348</v>
      </c>
      <c r="M77" s="95"/>
      <c r="N77" s="96"/>
      <c r="O77" s="97"/>
      <c r="P77" s="46"/>
      <c r="Q77" s="46"/>
      <c r="R77" s="95"/>
      <c r="S77" s="96"/>
      <c r="T77" s="97"/>
      <c r="U77" s="46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4979889</v>
      </c>
      <c r="G78" s="104">
        <v>522500</v>
      </c>
      <c r="H78" s="104">
        <v>3464081</v>
      </c>
      <c r="I78" s="104">
        <v>76100</v>
      </c>
      <c r="J78" s="104">
        <v>917208</v>
      </c>
      <c r="L78" s="218" t="s">
        <v>2344</v>
      </c>
      <c r="M78" s="95"/>
      <c r="N78" s="96"/>
      <c r="O78" s="97"/>
      <c r="P78" s="46"/>
      <c r="Q78" s="46"/>
      <c r="R78" s="95"/>
      <c r="S78" s="96"/>
      <c r="T78" s="78"/>
      <c r="U78" s="46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3561152</v>
      </c>
      <c r="G79" s="104">
        <v>1815500</v>
      </c>
      <c r="H79" s="104">
        <v>1387177</v>
      </c>
      <c r="I79" s="104">
        <v>0</v>
      </c>
      <c r="J79" s="104">
        <v>358475</v>
      </c>
      <c r="L79" s="218" t="s">
        <v>2344</v>
      </c>
      <c r="M79" s="95"/>
      <c r="N79" s="96"/>
      <c r="O79" s="78"/>
      <c r="P79" s="46"/>
      <c r="Q79" s="46"/>
      <c r="R79" s="95"/>
      <c r="S79" s="96"/>
      <c r="T79" s="78"/>
      <c r="U79" s="46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15465911</v>
      </c>
      <c r="G80" s="104">
        <v>2578700</v>
      </c>
      <c r="H80" s="104">
        <v>4151053</v>
      </c>
      <c r="I80" s="104">
        <v>4731001</v>
      </c>
      <c r="J80" s="104">
        <v>4005157</v>
      </c>
      <c r="L80" s="218" t="s">
        <v>2344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9823258</v>
      </c>
      <c r="G81" s="104">
        <v>4670950</v>
      </c>
      <c r="H81" s="104">
        <v>5003912</v>
      </c>
      <c r="I81" s="104">
        <v>0</v>
      </c>
      <c r="J81" s="104">
        <v>148396</v>
      </c>
      <c r="L81" s="218" t="s">
        <v>2348</v>
      </c>
      <c r="M81" s="95"/>
      <c r="N81" s="96"/>
      <c r="O81" s="97"/>
      <c r="P81" s="46"/>
      <c r="Q81" s="46"/>
      <c r="R81" s="95"/>
      <c r="S81" s="96"/>
      <c r="T81" s="97"/>
      <c r="U81" s="46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6800544</v>
      </c>
      <c r="G82" s="104">
        <v>603500</v>
      </c>
      <c r="H82" s="104">
        <v>4584214</v>
      </c>
      <c r="I82" s="104">
        <v>0</v>
      </c>
      <c r="J82" s="104">
        <v>1612830</v>
      </c>
      <c r="L82" s="218" t="s">
        <v>2344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10791888</v>
      </c>
      <c r="G83" s="104">
        <v>849550</v>
      </c>
      <c r="H83" s="104">
        <v>1528290</v>
      </c>
      <c r="I83" s="104">
        <v>2156920</v>
      </c>
      <c r="J83" s="104">
        <v>6257128</v>
      </c>
      <c r="L83" s="218" t="s">
        <v>2344</v>
      </c>
      <c r="M83" s="95"/>
      <c r="N83" s="96"/>
      <c r="O83" s="97"/>
      <c r="P83" s="46"/>
      <c r="Q83" s="46"/>
      <c r="R83" s="95"/>
      <c r="S83" s="96"/>
      <c r="T83" s="97"/>
      <c r="U83" s="46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15700144</v>
      </c>
      <c r="G84" s="104">
        <v>259100</v>
      </c>
      <c r="H84" s="104">
        <v>3997268</v>
      </c>
      <c r="I84" s="104">
        <v>8491964</v>
      </c>
      <c r="J84" s="104">
        <v>2951812</v>
      </c>
      <c r="L84" s="218" t="s">
        <v>2344</v>
      </c>
      <c r="M84" s="95"/>
      <c r="N84" s="96"/>
      <c r="O84" s="78"/>
      <c r="P84" s="46"/>
      <c r="Q84" s="46"/>
      <c r="R84" s="95"/>
      <c r="S84" s="96"/>
      <c r="T84" s="78"/>
      <c r="U84" s="46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65418051</v>
      </c>
      <c r="G85" s="104">
        <v>1395800</v>
      </c>
      <c r="H85" s="104">
        <v>3767030</v>
      </c>
      <c r="I85" s="104">
        <v>57175000</v>
      </c>
      <c r="J85" s="104">
        <v>3080221</v>
      </c>
      <c r="L85" s="218" t="s">
        <v>2348</v>
      </c>
      <c r="M85" s="95"/>
      <c r="N85" s="96"/>
      <c r="O85" s="97"/>
      <c r="P85" s="46"/>
      <c r="Q85" s="46"/>
      <c r="R85" s="95"/>
      <c r="S85" s="96"/>
      <c r="T85" s="78"/>
      <c r="U85" s="46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33594042</v>
      </c>
      <c r="G86" s="104">
        <v>3673149</v>
      </c>
      <c r="H86" s="104">
        <v>17709795</v>
      </c>
      <c r="I86" s="104">
        <v>257250</v>
      </c>
      <c r="J86" s="104">
        <v>11953848</v>
      </c>
      <c r="L86" s="218" t="s">
        <v>2344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7056882</v>
      </c>
      <c r="G87" s="104">
        <v>413000</v>
      </c>
      <c r="H87" s="104">
        <v>3677102</v>
      </c>
      <c r="I87" s="104">
        <v>0</v>
      </c>
      <c r="J87" s="104">
        <v>2966780</v>
      </c>
      <c r="L87" s="218" t="s">
        <v>2344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5644844</v>
      </c>
      <c r="G88" s="104">
        <v>492000</v>
      </c>
      <c r="H88" s="104">
        <v>3363169</v>
      </c>
      <c r="I88" s="104">
        <v>597450</v>
      </c>
      <c r="J88" s="104">
        <v>1192225</v>
      </c>
      <c r="L88" s="218" t="s">
        <v>2344</v>
      </c>
      <c r="M88" s="95"/>
      <c r="N88" s="96"/>
      <c r="O88" s="78"/>
      <c r="P88" s="46"/>
      <c r="Q88" s="46"/>
      <c r="R88" s="95"/>
      <c r="S88" s="96"/>
      <c r="T88" s="78"/>
      <c r="U88" s="46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14626553</v>
      </c>
      <c r="G89" s="104">
        <v>2692400</v>
      </c>
      <c r="H89" s="104">
        <v>4936763</v>
      </c>
      <c r="I89" s="104">
        <v>15000</v>
      </c>
      <c r="J89" s="104">
        <v>6982390</v>
      </c>
      <c r="L89" s="218" t="s">
        <v>2348</v>
      </c>
      <c r="M89" s="95"/>
      <c r="N89" s="96"/>
      <c r="O89" s="97"/>
      <c r="P89" s="46"/>
      <c r="Q89" s="46"/>
      <c r="R89" s="95"/>
      <c r="S89" s="96"/>
      <c r="T89" s="78"/>
      <c r="U89" s="46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6504195</v>
      </c>
      <c r="G90" s="104">
        <v>0</v>
      </c>
      <c r="H90" s="104">
        <v>841230</v>
      </c>
      <c r="I90" s="104">
        <v>0</v>
      </c>
      <c r="J90" s="104">
        <v>5662965</v>
      </c>
      <c r="L90" s="218" t="s">
        <v>2342</v>
      </c>
      <c r="M90" s="95"/>
      <c r="N90" s="96"/>
      <c r="O90" s="78"/>
      <c r="P90" s="46"/>
      <c r="Q90" s="46"/>
      <c r="R90" s="95"/>
      <c r="S90" s="96"/>
      <c r="T90" s="78"/>
      <c r="U90" s="46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21277052</v>
      </c>
      <c r="G91" s="104">
        <v>1237230</v>
      </c>
      <c r="H91" s="104">
        <v>5156140</v>
      </c>
      <c r="I91" s="104">
        <v>13141588</v>
      </c>
      <c r="J91" s="104">
        <v>1742094</v>
      </c>
      <c r="L91" s="218" t="s">
        <v>2344</v>
      </c>
      <c r="M91" s="95"/>
      <c r="N91" s="96"/>
      <c r="O91" s="97"/>
      <c r="P91" s="46"/>
      <c r="Q91" s="46"/>
      <c r="R91" s="95"/>
      <c r="S91" s="96"/>
      <c r="T91" s="97"/>
      <c r="U91" s="46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5145662</v>
      </c>
      <c r="G92" s="104">
        <v>1</v>
      </c>
      <c r="H92" s="104">
        <v>2854259</v>
      </c>
      <c r="I92" s="104">
        <v>0</v>
      </c>
      <c r="J92" s="104">
        <v>2291402</v>
      </c>
      <c r="L92" s="218" t="s">
        <v>2344</v>
      </c>
      <c r="M92" s="95"/>
      <c r="N92" s="96"/>
      <c r="O92" s="78"/>
      <c r="P92" s="46"/>
      <c r="Q92" s="46"/>
      <c r="R92" s="95"/>
      <c r="S92" s="96"/>
      <c r="T92" s="97"/>
      <c r="U92" s="46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5506198</v>
      </c>
      <c r="G93" s="104">
        <v>367800</v>
      </c>
      <c r="H93" s="104">
        <v>1172181</v>
      </c>
      <c r="I93" s="104">
        <v>13800</v>
      </c>
      <c r="J93" s="104">
        <v>3952417</v>
      </c>
      <c r="L93" s="218" t="s">
        <v>2344</v>
      </c>
      <c r="M93" s="95"/>
      <c r="N93" s="96"/>
      <c r="O93" s="78"/>
      <c r="P93" s="46"/>
      <c r="Q93" s="46"/>
      <c r="R93" s="95"/>
      <c r="S93" s="96"/>
      <c r="T93" s="78"/>
      <c r="U93" s="46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4969932</v>
      </c>
      <c r="G94" s="104">
        <v>912000</v>
      </c>
      <c r="H94" s="104">
        <v>3488632</v>
      </c>
      <c r="I94" s="104">
        <v>50300</v>
      </c>
      <c r="J94" s="104">
        <v>519000</v>
      </c>
      <c r="L94" s="218" t="s">
        <v>2344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13967128</v>
      </c>
      <c r="G95" s="104">
        <v>430000</v>
      </c>
      <c r="H95" s="104">
        <v>9281912</v>
      </c>
      <c r="I95" s="104">
        <v>34000</v>
      </c>
      <c r="J95" s="104">
        <v>4221216</v>
      </c>
      <c r="L95" s="218" t="s">
        <v>2348</v>
      </c>
      <c r="M95" s="95"/>
      <c r="N95" s="96"/>
      <c r="O95" s="78"/>
      <c r="P95" s="46"/>
      <c r="Q95" s="46"/>
      <c r="R95" s="95"/>
      <c r="S95" s="96"/>
      <c r="T95" s="78"/>
      <c r="U95" s="46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8818350</v>
      </c>
      <c r="G96" s="104">
        <v>4672900</v>
      </c>
      <c r="H96" s="104">
        <v>3591414</v>
      </c>
      <c r="I96" s="104">
        <v>232700</v>
      </c>
      <c r="J96" s="104">
        <v>321336</v>
      </c>
      <c r="L96" s="218" t="s">
        <v>2344</v>
      </c>
      <c r="M96" s="95"/>
      <c r="N96" s="96"/>
      <c r="O96" s="97"/>
      <c r="P96" s="46"/>
      <c r="Q96" s="46"/>
      <c r="R96" s="95"/>
      <c r="S96" s="96"/>
      <c r="T96" s="78"/>
      <c r="U96" s="46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7847028</v>
      </c>
      <c r="G97" s="104">
        <v>1120500</v>
      </c>
      <c r="H97" s="104">
        <v>5558413</v>
      </c>
      <c r="I97" s="104">
        <v>0</v>
      </c>
      <c r="J97" s="104">
        <v>1168115</v>
      </c>
      <c r="L97" s="218" t="s">
        <v>2348</v>
      </c>
      <c r="M97" s="95"/>
      <c r="N97" s="96"/>
      <c r="O97" s="78"/>
      <c r="P97" s="46"/>
      <c r="Q97" s="46"/>
      <c r="R97" s="95"/>
      <c r="S97" s="96"/>
      <c r="T97" s="78"/>
      <c r="U97" s="46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23764493</v>
      </c>
      <c r="G98" s="104">
        <v>18166100</v>
      </c>
      <c r="H98" s="104">
        <v>2058118</v>
      </c>
      <c r="I98" s="104">
        <v>0</v>
      </c>
      <c r="J98" s="104">
        <v>3540275</v>
      </c>
      <c r="L98" s="218" t="s">
        <v>2344</v>
      </c>
      <c r="M98" s="95"/>
      <c r="N98" s="96"/>
      <c r="O98" s="97"/>
      <c r="P98" s="46"/>
      <c r="Q98" s="46"/>
      <c r="R98" s="95"/>
      <c r="S98" s="96"/>
      <c r="T98" s="97"/>
      <c r="U98" s="46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96191838</v>
      </c>
      <c r="G99" s="104">
        <v>16066150</v>
      </c>
      <c r="H99" s="104">
        <v>11906762</v>
      </c>
      <c r="I99" s="104">
        <v>5676850</v>
      </c>
      <c r="J99" s="104">
        <v>62542076</v>
      </c>
      <c r="L99" s="218" t="s">
        <v>2344</v>
      </c>
      <c r="M99" s="95"/>
      <c r="N99" s="96"/>
      <c r="O99" s="97"/>
      <c r="P99" s="46"/>
      <c r="Q99" s="46"/>
      <c r="R99" s="95"/>
      <c r="S99" s="96"/>
      <c r="T99" s="78"/>
      <c r="U99" s="46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6991967</v>
      </c>
      <c r="G100" s="104">
        <v>688500</v>
      </c>
      <c r="H100" s="104">
        <v>4793701</v>
      </c>
      <c r="I100" s="104">
        <v>0</v>
      </c>
      <c r="J100" s="104">
        <v>1509766</v>
      </c>
      <c r="L100" s="218" t="s">
        <v>2344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32679056</v>
      </c>
      <c r="G101" s="104">
        <v>4069586</v>
      </c>
      <c r="H101" s="104">
        <v>10084379</v>
      </c>
      <c r="I101" s="104">
        <v>1236072</v>
      </c>
      <c r="J101" s="104">
        <v>17289019</v>
      </c>
      <c r="L101" s="218" t="s">
        <v>2344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27943978</v>
      </c>
      <c r="G102" s="104">
        <v>1530900</v>
      </c>
      <c r="H102" s="104">
        <v>2801409</v>
      </c>
      <c r="I102" s="104">
        <v>0</v>
      </c>
      <c r="J102" s="104">
        <v>23611669</v>
      </c>
      <c r="L102" s="218" t="s">
        <v>2344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785851</v>
      </c>
      <c r="G103" s="104">
        <v>0</v>
      </c>
      <c r="H103" s="104">
        <v>583251</v>
      </c>
      <c r="I103" s="104">
        <v>0</v>
      </c>
      <c r="J103" s="104">
        <v>202600</v>
      </c>
      <c r="L103" s="219" t="s">
        <v>2343</v>
      </c>
      <c r="M103" s="95"/>
      <c r="N103" s="96"/>
      <c r="O103" s="78"/>
      <c r="P103" s="46"/>
      <c r="Q103" s="46"/>
      <c r="R103" s="95"/>
      <c r="S103" s="96"/>
      <c r="T103" s="78"/>
      <c r="U103" s="46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39300063</v>
      </c>
      <c r="G104" s="104">
        <v>10950600</v>
      </c>
      <c r="H104" s="104">
        <v>19510616</v>
      </c>
      <c r="I104" s="104">
        <v>472700</v>
      </c>
      <c r="J104" s="104">
        <v>8366147</v>
      </c>
      <c r="L104" s="218" t="s">
        <v>2344</v>
      </c>
      <c r="M104" s="95"/>
      <c r="N104" s="96"/>
      <c r="O104" s="78"/>
      <c r="P104" s="46"/>
      <c r="Q104" s="46"/>
      <c r="R104" s="95"/>
      <c r="S104" s="96"/>
      <c r="T104" s="97"/>
      <c r="U104" s="46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7947428</v>
      </c>
      <c r="G105" s="104">
        <v>380700</v>
      </c>
      <c r="H105" s="104">
        <v>6190982</v>
      </c>
      <c r="I105" s="104">
        <v>0</v>
      </c>
      <c r="J105" s="104">
        <v>1375746</v>
      </c>
      <c r="L105" s="218" t="s">
        <v>2348</v>
      </c>
      <c r="M105" s="95"/>
      <c r="N105" s="96"/>
      <c r="O105" s="78"/>
      <c r="P105" s="46"/>
      <c r="Q105" s="46"/>
      <c r="R105" s="95"/>
      <c r="S105" s="96"/>
      <c r="T105" s="78"/>
      <c r="U105" s="46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8380012</v>
      </c>
      <c r="G106" s="104">
        <v>1472847</v>
      </c>
      <c r="H106" s="104">
        <v>5133761</v>
      </c>
      <c r="I106" s="104">
        <v>0</v>
      </c>
      <c r="J106" s="104">
        <v>1773404</v>
      </c>
      <c r="L106" s="218" t="s">
        <v>2344</v>
      </c>
      <c r="M106" s="95"/>
      <c r="N106" s="96"/>
      <c r="O106" s="97"/>
      <c r="P106" s="46"/>
      <c r="Q106" s="46"/>
      <c r="R106" s="95"/>
      <c r="S106" s="96"/>
      <c r="T106" s="78"/>
      <c r="U106" s="46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4132913</v>
      </c>
      <c r="G107" s="104">
        <v>175000</v>
      </c>
      <c r="H107" s="104">
        <v>1633353</v>
      </c>
      <c r="I107" s="104">
        <v>813400</v>
      </c>
      <c r="J107" s="104">
        <v>1511160</v>
      </c>
      <c r="L107" s="218" t="s">
        <v>2344</v>
      </c>
      <c r="M107" s="95"/>
      <c r="N107" s="96"/>
      <c r="O107" s="78"/>
      <c r="P107" s="46"/>
      <c r="Q107" s="46"/>
      <c r="R107" s="95"/>
      <c r="S107" s="96"/>
      <c r="T107" s="97"/>
      <c r="U107" s="46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2019285</v>
      </c>
      <c r="G108" s="104">
        <v>210200</v>
      </c>
      <c r="H108" s="104">
        <v>112929</v>
      </c>
      <c r="I108" s="104">
        <v>107000</v>
      </c>
      <c r="J108" s="104">
        <v>1589156</v>
      </c>
      <c r="L108" s="218" t="s">
        <v>2342</v>
      </c>
      <c r="M108" s="95"/>
      <c r="N108" s="96"/>
      <c r="O108" s="78"/>
      <c r="P108" s="46"/>
      <c r="Q108" s="46"/>
      <c r="R108" s="95"/>
      <c r="S108" s="96"/>
      <c r="T108" s="97"/>
      <c r="U108" s="46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39666229</v>
      </c>
      <c r="G109" s="104">
        <v>538750</v>
      </c>
      <c r="H109" s="104">
        <v>8169293</v>
      </c>
      <c r="I109" s="104">
        <v>19713600</v>
      </c>
      <c r="J109" s="104">
        <v>11244586</v>
      </c>
      <c r="L109" s="219" t="s">
        <v>2343</v>
      </c>
      <c r="M109" s="95"/>
      <c r="N109" s="96"/>
      <c r="O109" s="78"/>
      <c r="P109" s="46"/>
      <c r="Q109" s="46"/>
      <c r="R109" s="95"/>
      <c r="S109" s="96"/>
      <c r="T109" s="78"/>
      <c r="U109" s="46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19397745</v>
      </c>
      <c r="G110" s="104">
        <v>7893500</v>
      </c>
      <c r="H110" s="104">
        <v>5498824</v>
      </c>
      <c r="I110" s="104">
        <v>49284</v>
      </c>
      <c r="J110" s="104">
        <v>5956137</v>
      </c>
      <c r="L110" s="218" t="s">
        <v>2348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17217617</v>
      </c>
      <c r="G111" s="104">
        <v>11205743</v>
      </c>
      <c r="H111" s="104">
        <v>3754051</v>
      </c>
      <c r="I111" s="104">
        <v>715725</v>
      </c>
      <c r="J111" s="104">
        <v>1542098</v>
      </c>
      <c r="L111" s="218" t="s">
        <v>2348</v>
      </c>
      <c r="M111" s="95"/>
      <c r="N111" s="96"/>
      <c r="O111" s="97"/>
      <c r="P111" s="46"/>
      <c r="Q111" s="46"/>
      <c r="R111" s="95"/>
      <c r="S111" s="96"/>
      <c r="T111" s="78"/>
      <c r="U111" s="46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3">
        <f t="shared" si="1"/>
        <v>5097373</v>
      </c>
      <c r="G112" s="104">
        <v>0</v>
      </c>
      <c r="H112" s="104">
        <v>219987</v>
      </c>
      <c r="I112" s="104">
        <v>374880</v>
      </c>
      <c r="J112" s="104">
        <v>4502506</v>
      </c>
      <c r="L112" s="218" t="s">
        <v>2344</v>
      </c>
      <c r="M112" s="95"/>
      <c r="N112" s="96"/>
      <c r="O112" s="78"/>
      <c r="P112" s="46"/>
      <c r="Q112" s="46"/>
      <c r="R112" s="95"/>
      <c r="S112" s="96"/>
      <c r="T112" s="78"/>
      <c r="U112" s="46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77345173</v>
      </c>
      <c r="G113" s="104">
        <v>49408463</v>
      </c>
      <c r="H113" s="104">
        <v>22805972</v>
      </c>
      <c r="I113" s="104">
        <v>168800</v>
      </c>
      <c r="J113" s="104">
        <v>4961938</v>
      </c>
      <c r="L113" s="218" t="s">
        <v>2344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28138956</v>
      </c>
      <c r="G114" s="104">
        <v>17787305</v>
      </c>
      <c r="H114" s="104">
        <v>7745797</v>
      </c>
      <c r="I114" s="104">
        <v>308000</v>
      </c>
      <c r="J114" s="104">
        <v>2297854</v>
      </c>
      <c r="L114" s="218" t="s">
        <v>2344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4862008</v>
      </c>
      <c r="G115" s="104">
        <v>0</v>
      </c>
      <c r="H115" s="104">
        <v>4500</v>
      </c>
      <c r="I115" s="104">
        <v>0</v>
      </c>
      <c r="J115" s="104">
        <v>4857508</v>
      </c>
      <c r="L115" s="218" t="s">
        <v>2344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13739083</v>
      </c>
      <c r="G116" s="104">
        <v>3170205</v>
      </c>
      <c r="H116" s="104">
        <v>7971222</v>
      </c>
      <c r="I116" s="104">
        <v>95700</v>
      </c>
      <c r="J116" s="104">
        <v>2501956</v>
      </c>
      <c r="L116" s="218" t="s">
        <v>2344</v>
      </c>
      <c r="M116" s="95"/>
      <c r="N116" s="96"/>
      <c r="O116" s="78"/>
      <c r="P116" s="46"/>
      <c r="Q116" s="46"/>
      <c r="R116" s="95"/>
      <c r="S116" s="96"/>
      <c r="T116" s="97"/>
      <c r="U116" s="46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6934057</v>
      </c>
      <c r="G117" s="104">
        <v>352750</v>
      </c>
      <c r="H117" s="104">
        <v>2682685</v>
      </c>
      <c r="I117" s="104">
        <v>200000</v>
      </c>
      <c r="J117" s="104">
        <v>3698622</v>
      </c>
      <c r="L117" s="218" t="s">
        <v>2344</v>
      </c>
      <c r="M117" s="95"/>
      <c r="N117" s="96"/>
      <c r="O117" s="78"/>
      <c r="P117" s="46"/>
      <c r="Q117" s="46"/>
      <c r="R117" s="95"/>
      <c r="S117" s="96"/>
      <c r="T117" s="97"/>
      <c r="U117" s="46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2060293</v>
      </c>
      <c r="G118" s="104">
        <v>231750</v>
      </c>
      <c r="H118" s="104">
        <v>1271777</v>
      </c>
      <c r="I118" s="104">
        <v>0</v>
      </c>
      <c r="J118" s="104">
        <v>556766</v>
      </c>
      <c r="L118" s="218" t="s">
        <v>2348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6205961</v>
      </c>
      <c r="G119" s="104">
        <v>1519300</v>
      </c>
      <c r="H119" s="104">
        <v>4433523</v>
      </c>
      <c r="I119" s="104">
        <v>5200</v>
      </c>
      <c r="J119" s="104">
        <v>247938</v>
      </c>
      <c r="L119" s="218" t="s">
        <v>2348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11501515</v>
      </c>
      <c r="G120" s="104">
        <v>617600</v>
      </c>
      <c r="H120" s="104">
        <v>3920191</v>
      </c>
      <c r="I120" s="104">
        <v>56000</v>
      </c>
      <c r="J120" s="104">
        <v>6907724</v>
      </c>
      <c r="L120" s="218" t="s">
        <v>2344</v>
      </c>
      <c r="M120" s="95"/>
      <c r="N120" s="96"/>
      <c r="O120" s="97"/>
      <c r="P120" s="46"/>
      <c r="Q120" s="46"/>
      <c r="R120" s="95"/>
      <c r="S120" s="96"/>
      <c r="T120" s="78"/>
      <c r="U120" s="46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23581635</v>
      </c>
      <c r="G121" s="104">
        <v>2389599</v>
      </c>
      <c r="H121" s="104">
        <v>5798829</v>
      </c>
      <c r="I121" s="104">
        <v>1134121</v>
      </c>
      <c r="J121" s="104">
        <v>14259086</v>
      </c>
      <c r="L121" s="218" t="s">
        <v>2344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19766480</v>
      </c>
      <c r="G122" s="104">
        <v>11228968</v>
      </c>
      <c r="H122" s="104">
        <v>286948</v>
      </c>
      <c r="I122" s="104">
        <v>4878950</v>
      </c>
      <c r="J122" s="104">
        <v>3371614</v>
      </c>
      <c r="L122" s="218" t="s">
        <v>2344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31619654</v>
      </c>
      <c r="G123" s="104">
        <v>2965251</v>
      </c>
      <c r="H123" s="104">
        <v>14291313</v>
      </c>
      <c r="I123" s="104">
        <v>10722750</v>
      </c>
      <c r="J123" s="104">
        <v>3640340</v>
      </c>
      <c r="L123" s="218" t="s">
        <v>2348</v>
      </c>
      <c r="M123" s="95"/>
      <c r="N123" s="96"/>
      <c r="O123" s="97"/>
      <c r="P123" s="46"/>
      <c r="Q123" s="46"/>
      <c r="R123" s="95"/>
      <c r="S123" s="96"/>
      <c r="T123" s="97"/>
      <c r="U123" s="46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809782</v>
      </c>
      <c r="G124" s="104">
        <v>0</v>
      </c>
      <c r="H124" s="104">
        <v>385182</v>
      </c>
      <c r="I124" s="104">
        <v>35500</v>
      </c>
      <c r="J124" s="104">
        <v>389100</v>
      </c>
      <c r="L124" s="218" t="s">
        <v>2348</v>
      </c>
      <c r="M124" s="95"/>
      <c r="N124" s="96"/>
      <c r="O124" s="78"/>
      <c r="P124" s="46"/>
      <c r="Q124" s="46"/>
      <c r="R124" s="95"/>
      <c r="S124" s="96"/>
      <c r="T124" s="97"/>
      <c r="U124" s="46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755604</v>
      </c>
      <c r="G125" s="104">
        <v>0</v>
      </c>
      <c r="H125" s="104">
        <v>741454</v>
      </c>
      <c r="I125" s="104">
        <v>0</v>
      </c>
      <c r="J125" s="104">
        <v>14150</v>
      </c>
      <c r="L125" s="218" t="s">
        <v>2348</v>
      </c>
      <c r="M125" s="95"/>
      <c r="N125" s="96"/>
      <c r="O125" s="78"/>
      <c r="P125" s="46"/>
      <c r="Q125" s="46"/>
      <c r="R125" s="95"/>
      <c r="S125" s="96"/>
      <c r="T125" s="78"/>
      <c r="U125" s="46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5918228</v>
      </c>
      <c r="G126" s="104">
        <v>18001</v>
      </c>
      <c r="H126" s="104">
        <v>1280046</v>
      </c>
      <c r="I126" s="104">
        <v>30000</v>
      </c>
      <c r="J126" s="104">
        <v>4590181</v>
      </c>
      <c r="L126" s="218" t="s">
        <v>2348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14578548</v>
      </c>
      <c r="G127" s="104">
        <v>529500</v>
      </c>
      <c r="H127" s="104">
        <v>3848678</v>
      </c>
      <c r="I127" s="104">
        <v>3927100</v>
      </c>
      <c r="J127" s="104">
        <v>6273270</v>
      </c>
      <c r="L127" s="218" t="s">
        <v>2344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2834483</v>
      </c>
      <c r="G128" s="104">
        <v>133838</v>
      </c>
      <c r="H128" s="104">
        <v>1603521</v>
      </c>
      <c r="I128" s="104">
        <v>16350</v>
      </c>
      <c r="J128" s="104">
        <v>1080774</v>
      </c>
      <c r="L128" s="218" t="s">
        <v>2348</v>
      </c>
      <c r="M128" s="95"/>
      <c r="N128" s="96"/>
      <c r="O128" s="78"/>
      <c r="P128" s="46"/>
      <c r="Q128" s="46"/>
      <c r="R128" s="95"/>
      <c r="S128" s="96"/>
      <c r="T128" s="97"/>
      <c r="U128" s="46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96877756</v>
      </c>
      <c r="G129" s="104">
        <v>3635446</v>
      </c>
      <c r="H129" s="104">
        <v>8111877</v>
      </c>
      <c r="I129" s="104">
        <v>69625773</v>
      </c>
      <c r="J129" s="104">
        <v>15504660</v>
      </c>
      <c r="L129" s="218" t="s">
        <v>2344</v>
      </c>
      <c r="M129" s="95"/>
      <c r="N129" s="96"/>
      <c r="O129" s="78"/>
      <c r="P129" s="46"/>
      <c r="Q129" s="46"/>
      <c r="R129" s="95"/>
      <c r="S129" s="96"/>
      <c r="T129" s="97"/>
      <c r="U129" s="46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14441348</v>
      </c>
      <c r="G130" s="104">
        <v>10439000</v>
      </c>
      <c r="H130" s="104">
        <v>1902170</v>
      </c>
      <c r="I130" s="104">
        <v>1175532</v>
      </c>
      <c r="J130" s="104">
        <v>924646</v>
      </c>
      <c r="L130" s="218" t="s">
        <v>2344</v>
      </c>
      <c r="M130" s="95"/>
      <c r="N130" s="96"/>
      <c r="O130" s="97"/>
      <c r="P130" s="46"/>
      <c r="Q130" s="46"/>
      <c r="R130" s="95"/>
      <c r="S130" s="96"/>
      <c r="T130" s="97"/>
      <c r="U130" s="46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18967347</v>
      </c>
      <c r="G131" s="104">
        <v>7651649</v>
      </c>
      <c r="H131" s="104">
        <v>3818433</v>
      </c>
      <c r="I131" s="104">
        <v>2612450</v>
      </c>
      <c r="J131" s="104">
        <v>4884815</v>
      </c>
      <c r="L131" s="218" t="s">
        <v>2348</v>
      </c>
      <c r="M131" s="95"/>
      <c r="N131" s="96"/>
      <c r="O131" s="78"/>
      <c r="P131" s="46"/>
      <c r="Q131" s="46"/>
      <c r="R131" s="95"/>
      <c r="S131" s="96"/>
      <c r="T131" s="78"/>
      <c r="U131" s="46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3291137</v>
      </c>
      <c r="G132" s="104">
        <v>152700</v>
      </c>
      <c r="H132" s="104">
        <v>1023121</v>
      </c>
      <c r="I132" s="104">
        <v>124624</v>
      </c>
      <c r="J132" s="104">
        <v>1990692</v>
      </c>
      <c r="L132" s="218" t="s">
        <v>2344</v>
      </c>
      <c r="M132" s="95"/>
      <c r="N132" s="96"/>
      <c r="O132" s="78"/>
      <c r="P132" s="46"/>
      <c r="Q132" s="46"/>
      <c r="R132" s="95"/>
      <c r="S132" s="96"/>
      <c r="T132" s="97"/>
      <c r="U132" s="46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12293496</v>
      </c>
      <c r="G133" s="104">
        <v>2176280</v>
      </c>
      <c r="H133" s="104">
        <v>5006791</v>
      </c>
      <c r="I133" s="104">
        <v>352600</v>
      </c>
      <c r="J133" s="104">
        <v>4757825</v>
      </c>
      <c r="L133" s="218" t="s">
        <v>2348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10431775</v>
      </c>
      <c r="G134" s="104">
        <v>6801690</v>
      </c>
      <c r="H134" s="104">
        <v>999153</v>
      </c>
      <c r="I134" s="104">
        <v>240350</v>
      </c>
      <c r="J134" s="104">
        <v>2390582</v>
      </c>
      <c r="L134" s="218" t="s">
        <v>2344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4463227</v>
      </c>
      <c r="G135" s="104">
        <v>2438635</v>
      </c>
      <c r="H135" s="104">
        <v>1896092</v>
      </c>
      <c r="I135" s="104">
        <v>0</v>
      </c>
      <c r="J135" s="104">
        <v>128500</v>
      </c>
      <c r="L135" s="218" t="s">
        <v>2344</v>
      </c>
      <c r="M135" s="95"/>
      <c r="N135" s="96"/>
      <c r="O135" s="97"/>
      <c r="P135" s="46"/>
      <c r="Q135" s="46"/>
      <c r="R135" s="95"/>
      <c r="S135" s="96"/>
      <c r="T135" s="97"/>
      <c r="U135" s="46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56530626</v>
      </c>
      <c r="G136" s="104">
        <v>23474961</v>
      </c>
      <c r="H136" s="104">
        <v>12541061</v>
      </c>
      <c r="I136" s="104">
        <v>5322730</v>
      </c>
      <c r="J136" s="104">
        <v>15191874</v>
      </c>
      <c r="L136" s="218" t="s">
        <v>2344</v>
      </c>
      <c r="M136" s="95"/>
      <c r="N136" s="96"/>
      <c r="O136" s="97"/>
      <c r="P136" s="46"/>
      <c r="Q136" s="46"/>
      <c r="R136" s="95"/>
      <c r="S136" s="96"/>
      <c r="T136" s="78"/>
      <c r="U136" s="46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1309069</v>
      </c>
      <c r="G137" s="104">
        <v>969001</v>
      </c>
      <c r="H137" s="104">
        <v>233148</v>
      </c>
      <c r="I137" s="104">
        <v>0</v>
      </c>
      <c r="J137" s="104">
        <v>106920</v>
      </c>
      <c r="L137" s="218" t="s">
        <v>2344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16500358</v>
      </c>
      <c r="G138" s="104">
        <v>5970900</v>
      </c>
      <c r="H138" s="104">
        <v>3927616</v>
      </c>
      <c r="I138" s="104">
        <v>36000</v>
      </c>
      <c r="J138" s="104">
        <v>6565842</v>
      </c>
      <c r="L138" s="218" t="s">
        <v>2344</v>
      </c>
      <c r="M138" s="95"/>
      <c r="N138" s="96"/>
      <c r="O138" s="78"/>
      <c r="P138" s="46"/>
      <c r="Q138" s="46"/>
      <c r="R138" s="95"/>
      <c r="S138" s="96"/>
      <c r="T138" s="97"/>
      <c r="U138" s="46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3190924</v>
      </c>
      <c r="G139" s="104">
        <v>495570</v>
      </c>
      <c r="H139" s="104">
        <v>1605079</v>
      </c>
      <c r="I139" s="104">
        <v>300679</v>
      </c>
      <c r="J139" s="104">
        <v>789596</v>
      </c>
      <c r="L139" s="218" t="s">
        <v>2344</v>
      </c>
      <c r="M139" s="95"/>
      <c r="N139" s="96"/>
      <c r="O139" s="78"/>
      <c r="P139" s="46"/>
      <c r="Q139" s="46"/>
      <c r="R139" s="95"/>
      <c r="S139" s="96"/>
      <c r="T139" s="78"/>
      <c r="U139" s="46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13089225</v>
      </c>
      <c r="G140" s="104">
        <v>3339286</v>
      </c>
      <c r="H140" s="104">
        <v>4178390</v>
      </c>
      <c r="I140" s="104">
        <v>1767510</v>
      </c>
      <c r="J140" s="104">
        <v>3804039</v>
      </c>
      <c r="L140" s="218" t="s">
        <v>2344</v>
      </c>
      <c r="M140" s="95"/>
      <c r="N140" s="96"/>
      <c r="O140" s="97"/>
      <c r="P140" s="46"/>
      <c r="Q140" s="46"/>
      <c r="R140" s="95"/>
      <c r="S140" s="96"/>
      <c r="T140" s="78"/>
      <c r="U140" s="46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8187308</v>
      </c>
      <c r="G141" s="104">
        <v>2191500</v>
      </c>
      <c r="H141" s="104">
        <v>3163006</v>
      </c>
      <c r="I141" s="104">
        <v>68294</v>
      </c>
      <c r="J141" s="104">
        <v>2764508</v>
      </c>
      <c r="L141" s="218" t="s">
        <v>2348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3">
        <f t="shared" si="1"/>
        <v>6491722</v>
      </c>
      <c r="G142" s="104">
        <v>291357</v>
      </c>
      <c r="H142" s="104">
        <v>3029453</v>
      </c>
      <c r="I142" s="104">
        <v>562903</v>
      </c>
      <c r="J142" s="104">
        <v>2608009</v>
      </c>
      <c r="L142" s="218" t="s">
        <v>2344</v>
      </c>
      <c r="M142" s="95"/>
      <c r="N142" s="96"/>
      <c r="O142" s="78"/>
      <c r="P142" s="46"/>
      <c r="Q142" s="46"/>
      <c r="R142" s="95"/>
      <c r="S142" s="96"/>
      <c r="T142" s="78"/>
      <c r="U142" s="46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24794302</v>
      </c>
      <c r="G143" s="104">
        <v>8070877</v>
      </c>
      <c r="H143" s="104">
        <v>8159305</v>
      </c>
      <c r="I143" s="104">
        <v>711035</v>
      </c>
      <c r="J143" s="104">
        <v>7853085</v>
      </c>
      <c r="L143" s="218" t="s">
        <v>2344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3012147</v>
      </c>
      <c r="G144" s="104">
        <v>10600</v>
      </c>
      <c r="H144" s="104">
        <v>2977047</v>
      </c>
      <c r="I144" s="104">
        <v>24500</v>
      </c>
      <c r="J144" s="104">
        <v>0</v>
      </c>
      <c r="L144" s="218" t="s">
        <v>2344</v>
      </c>
      <c r="M144" s="95"/>
      <c r="N144" s="96"/>
      <c r="O144" s="78"/>
      <c r="P144" s="46"/>
      <c r="Q144" s="46"/>
      <c r="R144" s="95"/>
      <c r="S144" s="96"/>
      <c r="T144" s="78"/>
      <c r="U144" s="46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44221913</v>
      </c>
      <c r="G145" s="104">
        <v>5809369</v>
      </c>
      <c r="H145" s="104">
        <v>12515882</v>
      </c>
      <c r="I145" s="104">
        <v>241017</v>
      </c>
      <c r="J145" s="104">
        <v>25655645</v>
      </c>
      <c r="L145" s="218" t="s">
        <v>2344</v>
      </c>
      <c r="M145" s="95"/>
      <c r="N145" s="96"/>
      <c r="O145" s="97"/>
      <c r="P145" s="46"/>
      <c r="Q145" s="46"/>
      <c r="R145" s="95"/>
      <c r="S145" s="96"/>
      <c r="T145" s="78"/>
      <c r="U145" s="46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3570874</v>
      </c>
      <c r="G146" s="104">
        <v>463456</v>
      </c>
      <c r="H146" s="104">
        <v>1937041</v>
      </c>
      <c r="I146" s="104">
        <v>0</v>
      </c>
      <c r="J146" s="104">
        <v>1170377</v>
      </c>
      <c r="L146" s="218" t="s">
        <v>2348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54306961</v>
      </c>
      <c r="G147" s="104">
        <v>13609825</v>
      </c>
      <c r="H147" s="104">
        <v>12066887</v>
      </c>
      <c r="I147" s="104">
        <v>8931537</v>
      </c>
      <c r="J147" s="104">
        <v>19698712</v>
      </c>
      <c r="L147" s="218" t="s">
        <v>2344</v>
      </c>
      <c r="M147" s="95"/>
      <c r="N147" s="96"/>
      <c r="O147" s="97"/>
      <c r="P147" s="46"/>
      <c r="Q147" s="46"/>
      <c r="R147" s="95"/>
      <c r="S147" s="96"/>
      <c r="T147" s="78"/>
      <c r="U147" s="46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326568</v>
      </c>
      <c r="G148" s="104">
        <v>122500</v>
      </c>
      <c r="H148" s="104">
        <v>132568</v>
      </c>
      <c r="I148" s="104">
        <v>25850</v>
      </c>
      <c r="J148" s="104">
        <v>45650</v>
      </c>
      <c r="L148" s="218" t="s">
        <v>2343</v>
      </c>
      <c r="M148" s="95"/>
      <c r="N148" s="96"/>
      <c r="O148" s="78"/>
      <c r="P148" s="46"/>
      <c r="Q148" s="46"/>
      <c r="R148" s="95"/>
      <c r="S148" s="96"/>
      <c r="T148" s="78"/>
      <c r="U148" s="46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3404260</v>
      </c>
      <c r="G149" s="104">
        <v>735750</v>
      </c>
      <c r="H149" s="104">
        <v>1033186</v>
      </c>
      <c r="I149" s="104">
        <v>899155</v>
      </c>
      <c r="J149" s="104">
        <v>736169</v>
      </c>
      <c r="L149" s="218" t="s">
        <v>2344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1534950</v>
      </c>
      <c r="G150" s="104">
        <v>4000</v>
      </c>
      <c r="H150" s="104">
        <v>1307224</v>
      </c>
      <c r="I150" s="104">
        <v>0</v>
      </c>
      <c r="J150" s="104">
        <v>223726</v>
      </c>
      <c r="L150" s="218" t="s">
        <v>2348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396203</v>
      </c>
      <c r="G151" s="104">
        <v>0</v>
      </c>
      <c r="H151" s="104">
        <v>262738</v>
      </c>
      <c r="I151" s="104">
        <v>1800</v>
      </c>
      <c r="J151" s="104">
        <v>131665</v>
      </c>
      <c r="L151" s="218" t="s">
        <v>2344</v>
      </c>
      <c r="M151" s="95"/>
      <c r="N151" s="96"/>
      <c r="O151" s="78"/>
      <c r="P151" s="46"/>
      <c r="Q151" s="46"/>
      <c r="R151" s="95"/>
      <c r="S151" s="96"/>
      <c r="T151" s="78"/>
      <c r="U151" s="46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21508472</v>
      </c>
      <c r="G152" s="104">
        <v>166326</v>
      </c>
      <c r="H152" s="104">
        <v>5101857</v>
      </c>
      <c r="I152" s="104">
        <v>7162124</v>
      </c>
      <c r="J152" s="104">
        <v>9078165</v>
      </c>
      <c r="L152" s="218" t="s">
        <v>2344</v>
      </c>
      <c r="M152" s="95"/>
      <c r="N152" s="96"/>
      <c r="O152" s="97"/>
      <c r="P152" s="46"/>
      <c r="Q152" s="46"/>
      <c r="R152" s="95"/>
      <c r="S152" s="96"/>
      <c r="T152" s="97"/>
      <c r="U152" s="46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1839364</v>
      </c>
      <c r="G153" s="104">
        <v>150760</v>
      </c>
      <c r="H153" s="104">
        <v>1427114</v>
      </c>
      <c r="I153" s="104">
        <v>28800</v>
      </c>
      <c r="J153" s="104">
        <v>232690</v>
      </c>
      <c r="L153" s="218" t="s">
        <v>2348</v>
      </c>
      <c r="M153" s="95"/>
      <c r="N153" s="96"/>
      <c r="O153" s="78"/>
      <c r="P153" s="46"/>
      <c r="Q153" s="46"/>
      <c r="R153" s="95"/>
      <c r="S153" s="96"/>
      <c r="T153" s="97"/>
      <c r="U153" s="46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2364650</v>
      </c>
      <c r="G154" s="104">
        <v>0</v>
      </c>
      <c r="H154" s="104">
        <v>1116864</v>
      </c>
      <c r="I154" s="104">
        <v>44139</v>
      </c>
      <c r="J154" s="104">
        <v>1203647</v>
      </c>
      <c r="L154" s="218" t="s">
        <v>2344</v>
      </c>
      <c r="M154" s="95"/>
      <c r="N154" s="96"/>
      <c r="O154" s="78"/>
      <c r="P154" s="46"/>
      <c r="Q154" s="46"/>
      <c r="R154" s="95"/>
      <c r="S154" s="96"/>
      <c r="T154" s="78"/>
      <c r="U154" s="46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3215997</v>
      </c>
      <c r="G155" s="104">
        <v>335050</v>
      </c>
      <c r="H155" s="104">
        <v>1285405</v>
      </c>
      <c r="I155" s="104">
        <v>952430</v>
      </c>
      <c r="J155" s="104">
        <v>643112</v>
      </c>
      <c r="L155" s="218" t="s">
        <v>2344</v>
      </c>
      <c r="M155" s="95"/>
      <c r="N155" s="96"/>
      <c r="O155" s="78"/>
      <c r="P155" s="46"/>
      <c r="Q155" s="46"/>
      <c r="R155" s="95"/>
      <c r="S155" s="96"/>
      <c r="T155" s="97"/>
      <c r="U155" s="46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6825288</v>
      </c>
      <c r="G156" s="104">
        <v>113150</v>
      </c>
      <c r="H156" s="104">
        <v>3499922</v>
      </c>
      <c r="I156" s="104">
        <v>2583055</v>
      </c>
      <c r="J156" s="104">
        <v>629161</v>
      </c>
      <c r="L156" s="218" t="s">
        <v>2344</v>
      </c>
      <c r="M156" s="95"/>
      <c r="N156" s="96"/>
      <c r="O156" s="78"/>
      <c r="P156" s="46"/>
      <c r="Q156" s="46"/>
      <c r="R156" s="95"/>
      <c r="S156" s="96"/>
      <c r="T156" s="78"/>
      <c r="U156" s="46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2692731</v>
      </c>
      <c r="G157" s="104">
        <v>1026400</v>
      </c>
      <c r="H157" s="104">
        <v>1223399</v>
      </c>
      <c r="I157" s="104">
        <v>122905</v>
      </c>
      <c r="J157" s="104">
        <v>320027</v>
      </c>
      <c r="L157" s="218" t="s">
        <v>2344</v>
      </c>
      <c r="M157" s="95"/>
      <c r="N157" s="96"/>
      <c r="O157" s="78"/>
      <c r="P157" s="46"/>
      <c r="Q157" s="46"/>
      <c r="R157" s="95"/>
      <c r="S157" s="96"/>
      <c r="T157" s="78"/>
      <c r="U157" s="46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3846135</v>
      </c>
      <c r="G158" s="104">
        <v>342600</v>
      </c>
      <c r="H158" s="104">
        <v>2332687</v>
      </c>
      <c r="I158" s="104">
        <v>154471</v>
      </c>
      <c r="J158" s="104">
        <v>1016377</v>
      </c>
      <c r="L158" s="218" t="s">
        <v>2348</v>
      </c>
      <c r="M158" s="95"/>
      <c r="N158" s="96"/>
      <c r="O158" s="97"/>
      <c r="P158" s="46"/>
      <c r="Q158" s="46"/>
      <c r="R158" s="95"/>
      <c r="S158" s="96"/>
      <c r="T158" s="78"/>
      <c r="U158" s="46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1114351</v>
      </c>
      <c r="G159" s="104">
        <v>178500</v>
      </c>
      <c r="H159" s="104">
        <v>385326</v>
      </c>
      <c r="I159" s="104">
        <v>27300</v>
      </c>
      <c r="J159" s="104">
        <v>523225</v>
      </c>
      <c r="L159" s="218" t="s">
        <v>2348</v>
      </c>
      <c r="M159" s="95"/>
      <c r="N159" s="96"/>
      <c r="O159" s="78"/>
      <c r="P159" s="46"/>
      <c r="Q159" s="46"/>
      <c r="R159" s="95"/>
      <c r="S159" s="96"/>
      <c r="T159" s="97"/>
      <c r="U159" s="46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10908437</v>
      </c>
      <c r="G160" s="104">
        <v>97185</v>
      </c>
      <c r="H160" s="104">
        <v>2037504</v>
      </c>
      <c r="I160" s="104">
        <v>1605995</v>
      </c>
      <c r="J160" s="104">
        <v>7167753</v>
      </c>
      <c r="L160" s="218" t="s">
        <v>2344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23587685</v>
      </c>
      <c r="G161" s="104">
        <v>279850</v>
      </c>
      <c r="H161" s="104">
        <v>13471518</v>
      </c>
      <c r="I161" s="104">
        <v>8086800</v>
      </c>
      <c r="J161" s="104">
        <v>1749517</v>
      </c>
      <c r="L161" s="218" t="s">
        <v>2348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514201</v>
      </c>
      <c r="G162" s="104">
        <v>0</v>
      </c>
      <c r="H162" s="104">
        <v>22701</v>
      </c>
      <c r="I162" s="104">
        <v>0</v>
      </c>
      <c r="J162" s="104">
        <v>491500</v>
      </c>
      <c r="L162" s="219" t="s">
        <v>2343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36174</v>
      </c>
      <c r="G163" s="104">
        <v>0</v>
      </c>
      <c r="H163" s="104">
        <v>14825</v>
      </c>
      <c r="I163" s="104">
        <v>0</v>
      </c>
      <c r="J163" s="104">
        <v>21349</v>
      </c>
      <c r="L163" s="219" t="s">
        <v>2343</v>
      </c>
      <c r="M163" s="95"/>
      <c r="N163" s="96"/>
      <c r="O163" s="78"/>
      <c r="P163" s="46"/>
      <c r="Q163" s="46"/>
      <c r="R163" s="95"/>
      <c r="S163" s="96"/>
      <c r="T163" s="78"/>
      <c r="U163" s="46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4698559</v>
      </c>
      <c r="G164" s="104">
        <v>0</v>
      </c>
      <c r="H164" s="104">
        <v>2338336</v>
      </c>
      <c r="I164" s="104">
        <v>0</v>
      </c>
      <c r="J164" s="104">
        <v>2360223</v>
      </c>
      <c r="L164" s="218" t="s">
        <v>2344</v>
      </c>
      <c r="M164" s="95"/>
      <c r="N164" s="96"/>
      <c r="O164" s="78"/>
      <c r="P164" s="46"/>
      <c r="Q164" s="46"/>
      <c r="R164" s="95"/>
      <c r="S164" s="96"/>
      <c r="T164" s="97"/>
      <c r="U164" s="46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150704</v>
      </c>
      <c r="G165" s="104">
        <v>0</v>
      </c>
      <c r="H165" s="104">
        <v>150704</v>
      </c>
      <c r="I165" s="104">
        <v>0</v>
      </c>
      <c r="J165" s="104">
        <v>0</v>
      </c>
      <c r="L165" s="218" t="s">
        <v>2344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2667917</v>
      </c>
      <c r="G166" s="104">
        <v>426400</v>
      </c>
      <c r="H166" s="104">
        <v>1392011</v>
      </c>
      <c r="I166" s="104">
        <v>38000</v>
      </c>
      <c r="J166" s="104">
        <v>811506</v>
      </c>
      <c r="L166" s="218" t="s">
        <v>2344</v>
      </c>
      <c r="M166" s="95"/>
      <c r="N166" s="96"/>
      <c r="O166" s="78"/>
      <c r="P166" s="46"/>
      <c r="Q166" s="46"/>
      <c r="R166" s="95"/>
      <c r="S166" s="96"/>
      <c r="T166" s="97"/>
      <c r="U166" s="46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10481988</v>
      </c>
      <c r="G167" s="104">
        <v>0</v>
      </c>
      <c r="H167" s="104">
        <v>3905194</v>
      </c>
      <c r="I167" s="104">
        <v>306400</v>
      </c>
      <c r="J167" s="104">
        <v>6270394</v>
      </c>
      <c r="L167" s="218" t="s">
        <v>2348</v>
      </c>
      <c r="M167" s="95"/>
      <c r="N167" s="96"/>
      <c r="O167" s="97"/>
      <c r="P167" s="46"/>
      <c r="Q167" s="46"/>
      <c r="R167" s="95"/>
      <c r="S167" s="96"/>
      <c r="T167" s="78"/>
      <c r="U167" s="46"/>
    </row>
    <row r="168" spans="1:2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4240026</v>
      </c>
      <c r="G168" s="104">
        <v>501100</v>
      </c>
      <c r="H168" s="104">
        <v>1990189</v>
      </c>
      <c r="I168" s="104">
        <v>0</v>
      </c>
      <c r="J168" s="104">
        <v>1748737</v>
      </c>
      <c r="L168" s="218" t="s">
        <v>2344</v>
      </c>
      <c r="M168" s="95"/>
      <c r="N168" s="96"/>
      <c r="O168" s="97"/>
      <c r="P168" s="46"/>
      <c r="Q168" s="46"/>
      <c r="R168" s="95"/>
      <c r="S168" s="96"/>
      <c r="T168" s="97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8281852</v>
      </c>
      <c r="G169" s="104">
        <v>4134575</v>
      </c>
      <c r="H169" s="104">
        <v>1418922</v>
      </c>
      <c r="I169" s="104">
        <v>1284816</v>
      </c>
      <c r="J169" s="104">
        <v>1443539</v>
      </c>
      <c r="L169" s="218" t="s">
        <v>2344</v>
      </c>
      <c r="M169" s="95"/>
      <c r="N169" s="96"/>
      <c r="O169" s="78"/>
      <c r="P169" s="46"/>
      <c r="Q169" s="46"/>
      <c r="R169" s="95"/>
      <c r="S169" s="96"/>
      <c r="T169" s="78"/>
      <c r="U169" s="46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1942785</v>
      </c>
      <c r="G170" s="104">
        <v>0</v>
      </c>
      <c r="H170" s="104">
        <v>291885</v>
      </c>
      <c r="I170" s="104">
        <v>783000</v>
      </c>
      <c r="J170" s="104">
        <v>867900</v>
      </c>
      <c r="L170" s="218" t="s">
        <v>2344</v>
      </c>
      <c r="M170" s="95"/>
      <c r="N170" s="96"/>
      <c r="O170" s="97"/>
      <c r="P170" s="46"/>
      <c r="Q170" s="46"/>
      <c r="R170" s="95"/>
      <c r="S170" s="96"/>
      <c r="T170" s="78"/>
      <c r="U170" s="46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134026412</v>
      </c>
      <c r="G171" s="104">
        <v>14391110</v>
      </c>
      <c r="H171" s="104">
        <v>7036612</v>
      </c>
      <c r="I171" s="104">
        <v>44854214</v>
      </c>
      <c r="J171" s="104">
        <v>67744476</v>
      </c>
      <c r="L171" s="218" t="s">
        <v>2344</v>
      </c>
      <c r="M171" s="95"/>
      <c r="N171" s="96"/>
      <c r="O171" s="97"/>
      <c r="P171" s="46"/>
      <c r="Q171" s="46"/>
      <c r="R171" s="95"/>
      <c r="S171" s="96"/>
      <c r="T171" s="97"/>
      <c r="U171" s="46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77625540</v>
      </c>
      <c r="G172" s="104">
        <v>13124950</v>
      </c>
      <c r="H172" s="104">
        <v>18247721</v>
      </c>
      <c r="I172" s="104">
        <v>5449678</v>
      </c>
      <c r="J172" s="104">
        <v>40803191</v>
      </c>
      <c r="L172" s="218" t="s">
        <v>2344</v>
      </c>
      <c r="M172" s="95"/>
      <c r="N172" s="96"/>
      <c r="O172" s="78"/>
      <c r="P172" s="46"/>
      <c r="Q172" s="46"/>
      <c r="R172" s="95"/>
      <c r="S172" s="96"/>
      <c r="T172" s="97"/>
      <c r="U172" s="46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428123</v>
      </c>
      <c r="G173" s="104">
        <v>0</v>
      </c>
      <c r="H173" s="104">
        <v>405273</v>
      </c>
      <c r="I173" s="104">
        <v>12400</v>
      </c>
      <c r="J173" s="104">
        <v>10450</v>
      </c>
      <c r="L173" s="218" t="s">
        <v>2344</v>
      </c>
      <c r="M173" s="95"/>
      <c r="N173" s="96"/>
      <c r="O173" s="78"/>
      <c r="P173" s="46"/>
      <c r="Q173" s="46"/>
      <c r="R173" s="95"/>
      <c r="S173" s="96"/>
      <c r="T173" s="78"/>
      <c r="U173" s="46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5064992</v>
      </c>
      <c r="G174" s="104">
        <v>0</v>
      </c>
      <c r="H174" s="104">
        <v>921990</v>
      </c>
      <c r="I174" s="104">
        <v>0</v>
      </c>
      <c r="J174" s="104">
        <v>4143002</v>
      </c>
      <c r="L174" s="218" t="s">
        <v>2348</v>
      </c>
      <c r="M174" s="95"/>
      <c r="N174" s="96"/>
      <c r="O174" s="78"/>
      <c r="P174" s="46"/>
      <c r="Q174" s="46"/>
      <c r="R174" s="95"/>
      <c r="S174" s="96"/>
      <c r="T174" s="78"/>
      <c r="U174" s="46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7487934</v>
      </c>
      <c r="G175" s="104">
        <v>211050</v>
      </c>
      <c r="H175" s="104">
        <v>4932555</v>
      </c>
      <c r="I175" s="104">
        <v>57397</v>
      </c>
      <c r="J175" s="104">
        <v>2286932</v>
      </c>
      <c r="L175" s="218" t="s">
        <v>2344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1067783</v>
      </c>
      <c r="G176" s="104">
        <v>20000</v>
      </c>
      <c r="H176" s="104">
        <v>720708</v>
      </c>
      <c r="I176" s="104">
        <v>0</v>
      </c>
      <c r="J176" s="104">
        <v>327075</v>
      </c>
      <c r="L176" s="218" t="s">
        <v>2348</v>
      </c>
      <c r="M176" s="95"/>
      <c r="N176" s="96"/>
      <c r="O176" s="78"/>
      <c r="P176" s="46"/>
      <c r="Q176" s="46"/>
      <c r="R176" s="95"/>
      <c r="S176" s="96"/>
      <c r="T176" s="78"/>
      <c r="U176" s="46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5160504</v>
      </c>
      <c r="G177" s="104">
        <v>0</v>
      </c>
      <c r="H177" s="104">
        <v>2782524</v>
      </c>
      <c r="I177" s="104">
        <v>0</v>
      </c>
      <c r="J177" s="104">
        <v>2377980</v>
      </c>
      <c r="L177" s="218" t="s">
        <v>2344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32771958</v>
      </c>
      <c r="G178" s="104">
        <v>6198371</v>
      </c>
      <c r="H178" s="104">
        <v>14962046</v>
      </c>
      <c r="I178" s="104">
        <v>1261145</v>
      </c>
      <c r="J178" s="104">
        <v>10350396</v>
      </c>
      <c r="L178" s="218" t="s">
        <v>2344</v>
      </c>
      <c r="M178" s="95"/>
      <c r="N178" s="96"/>
      <c r="O178" s="97"/>
      <c r="P178" s="46"/>
      <c r="Q178" s="46"/>
      <c r="R178" s="95"/>
      <c r="S178" s="96"/>
      <c r="T178" s="97"/>
      <c r="U178" s="46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12081314</v>
      </c>
      <c r="G179" s="104">
        <v>751000</v>
      </c>
      <c r="H179" s="104">
        <v>5302848</v>
      </c>
      <c r="I179" s="104">
        <v>1266167</v>
      </c>
      <c r="J179" s="104">
        <v>4761299</v>
      </c>
      <c r="L179" s="218" t="s">
        <v>2348</v>
      </c>
      <c r="M179" s="95"/>
      <c r="N179" s="96"/>
      <c r="O179" s="97"/>
      <c r="P179" s="46"/>
      <c r="Q179" s="46"/>
      <c r="R179" s="95"/>
      <c r="S179" s="96"/>
      <c r="T179" s="78"/>
      <c r="U179" s="46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18712967</v>
      </c>
      <c r="G180" s="104">
        <v>5551160</v>
      </c>
      <c r="H180" s="104">
        <v>11473301</v>
      </c>
      <c r="I180" s="104">
        <v>0</v>
      </c>
      <c r="J180" s="104">
        <v>1688506</v>
      </c>
      <c r="L180" s="218" t="s">
        <v>2348</v>
      </c>
      <c r="M180" s="95"/>
      <c r="N180" s="96"/>
      <c r="O180" s="97"/>
      <c r="P180" s="46"/>
      <c r="Q180" s="46"/>
      <c r="R180" s="95"/>
      <c r="S180" s="96"/>
      <c r="T180" s="78"/>
      <c r="U180" s="46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4156046</v>
      </c>
      <c r="G181" s="104">
        <v>138500</v>
      </c>
      <c r="H181" s="104">
        <v>2688481</v>
      </c>
      <c r="I181" s="104">
        <v>921900</v>
      </c>
      <c r="J181" s="104">
        <v>407165</v>
      </c>
      <c r="L181" s="218" t="s">
        <v>2344</v>
      </c>
      <c r="M181" s="95"/>
      <c r="N181" s="96"/>
      <c r="O181" s="78"/>
      <c r="P181" s="46"/>
      <c r="Q181" s="46"/>
      <c r="R181" s="95"/>
      <c r="S181" s="96"/>
      <c r="T181" s="78"/>
      <c r="U181" s="46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311919</v>
      </c>
      <c r="G182" s="104">
        <v>0</v>
      </c>
      <c r="H182" s="104">
        <v>228142</v>
      </c>
      <c r="I182" s="104">
        <v>25875</v>
      </c>
      <c r="J182" s="104">
        <v>57902</v>
      </c>
      <c r="L182" s="218" t="s">
        <v>2343</v>
      </c>
      <c r="M182" s="95"/>
      <c r="N182" s="96"/>
      <c r="O182" s="78"/>
      <c r="P182" s="46"/>
      <c r="Q182" s="46"/>
      <c r="R182" s="95"/>
      <c r="S182" s="96"/>
      <c r="T182" s="97"/>
      <c r="U182" s="46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444222</v>
      </c>
      <c r="G183" s="104">
        <v>0</v>
      </c>
      <c r="H183" s="104">
        <v>327950</v>
      </c>
      <c r="I183" s="104">
        <v>0</v>
      </c>
      <c r="J183" s="104">
        <v>116272</v>
      </c>
      <c r="L183" s="218" t="s">
        <v>2348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1311896</v>
      </c>
      <c r="G184" s="104">
        <v>0</v>
      </c>
      <c r="H184" s="104">
        <v>1000517</v>
      </c>
      <c r="I184" s="104">
        <v>0</v>
      </c>
      <c r="J184" s="104">
        <v>311379</v>
      </c>
      <c r="L184" s="218" t="s">
        <v>2344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4157672</v>
      </c>
      <c r="G185" s="104">
        <v>0</v>
      </c>
      <c r="H185" s="104">
        <v>2810606</v>
      </c>
      <c r="I185" s="104">
        <v>120001</v>
      </c>
      <c r="J185" s="104">
        <v>1227065</v>
      </c>
      <c r="L185" s="218" t="s">
        <v>2348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1709524</v>
      </c>
      <c r="G186" s="104">
        <v>129500</v>
      </c>
      <c r="H186" s="104">
        <v>822431</v>
      </c>
      <c r="I186" s="104">
        <v>3595</v>
      </c>
      <c r="J186" s="104">
        <v>753998</v>
      </c>
      <c r="L186" s="218" t="s">
        <v>2348</v>
      </c>
      <c r="M186" s="95"/>
      <c r="N186" s="96"/>
      <c r="O186" s="78"/>
      <c r="P186" s="46"/>
      <c r="Q186" s="46"/>
      <c r="R186" s="95"/>
      <c r="S186" s="96"/>
      <c r="T186" s="78"/>
      <c r="U186" s="46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1089547</v>
      </c>
      <c r="G187" s="104">
        <v>160000</v>
      </c>
      <c r="H187" s="104">
        <v>919973</v>
      </c>
      <c r="I187" s="104">
        <v>1</v>
      </c>
      <c r="J187" s="104">
        <v>9573</v>
      </c>
      <c r="L187" s="219" t="s">
        <v>2343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2086453</v>
      </c>
      <c r="G188" s="104">
        <v>13800</v>
      </c>
      <c r="H188" s="104">
        <v>1484518</v>
      </c>
      <c r="I188" s="104">
        <v>0</v>
      </c>
      <c r="J188" s="104">
        <v>588135</v>
      </c>
      <c r="L188" s="218" t="s">
        <v>2343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1127391</v>
      </c>
      <c r="G189" s="104">
        <v>0</v>
      </c>
      <c r="H189" s="104">
        <v>1068455</v>
      </c>
      <c r="I189" s="104">
        <v>0</v>
      </c>
      <c r="J189" s="104">
        <v>58936</v>
      </c>
      <c r="L189" s="218" t="s">
        <v>2348</v>
      </c>
      <c r="M189" s="95"/>
      <c r="N189" s="96"/>
      <c r="O189" s="97"/>
      <c r="P189" s="46"/>
      <c r="Q189" s="46"/>
      <c r="R189" s="95"/>
      <c r="S189" s="96"/>
      <c r="T189" s="78"/>
      <c r="U189" s="46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30574031</v>
      </c>
      <c r="G190" s="104">
        <v>4026286</v>
      </c>
      <c r="H190" s="104">
        <v>8350890</v>
      </c>
      <c r="I190" s="104">
        <v>376653</v>
      </c>
      <c r="J190" s="104">
        <v>17820202</v>
      </c>
      <c r="L190" s="218" t="s">
        <v>2344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2448815</v>
      </c>
      <c r="G191" s="104">
        <v>51700</v>
      </c>
      <c r="H191" s="104">
        <v>2048116</v>
      </c>
      <c r="I191" s="104">
        <v>100000</v>
      </c>
      <c r="J191" s="104">
        <v>248999</v>
      </c>
      <c r="L191" s="218" t="s">
        <v>2348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49880</v>
      </c>
      <c r="G192" s="104">
        <v>0</v>
      </c>
      <c r="H192" s="104">
        <v>49880</v>
      </c>
      <c r="I192" s="104">
        <v>0</v>
      </c>
      <c r="J192" s="104">
        <v>0</v>
      </c>
      <c r="L192" s="219" t="s">
        <v>2343</v>
      </c>
      <c r="M192" s="95"/>
      <c r="N192" s="96"/>
      <c r="O192" s="97"/>
      <c r="P192" s="46"/>
      <c r="Q192" s="46"/>
      <c r="R192" s="95"/>
      <c r="S192" s="96"/>
      <c r="T192" s="97"/>
      <c r="U192" s="46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3847240</v>
      </c>
      <c r="G193" s="104">
        <v>475308</v>
      </c>
      <c r="H193" s="104">
        <v>1909999</v>
      </c>
      <c r="I193" s="104">
        <v>0</v>
      </c>
      <c r="J193" s="104">
        <v>1461933</v>
      </c>
      <c r="L193" s="218" t="s">
        <v>2344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3691302</v>
      </c>
      <c r="G194" s="104">
        <v>55200</v>
      </c>
      <c r="H194" s="104">
        <v>1327228</v>
      </c>
      <c r="I194" s="104">
        <v>831240</v>
      </c>
      <c r="J194" s="104">
        <v>1477634</v>
      </c>
      <c r="L194" s="218" t="s">
        <v>2344</v>
      </c>
      <c r="M194" s="95"/>
      <c r="N194" s="96"/>
      <c r="O194" s="78"/>
      <c r="P194" s="46"/>
      <c r="Q194" s="46"/>
      <c r="R194" s="95"/>
      <c r="S194" s="96"/>
      <c r="T194" s="97"/>
      <c r="U194" s="46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2339874</v>
      </c>
      <c r="G195" s="104">
        <v>0</v>
      </c>
      <c r="H195" s="104">
        <v>1886102</v>
      </c>
      <c r="I195" s="104">
        <v>0</v>
      </c>
      <c r="J195" s="104">
        <v>453772</v>
      </c>
      <c r="L195" s="218" t="s">
        <v>2344</v>
      </c>
      <c r="M195" s="95"/>
      <c r="N195" s="96"/>
      <c r="O195" s="97"/>
      <c r="P195" s="46"/>
      <c r="Q195" s="46"/>
      <c r="R195" s="95"/>
      <c r="S195" s="96"/>
      <c r="T195" s="78"/>
      <c r="U195" s="46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L196" s="219" t="s">
        <v>2343</v>
      </c>
      <c r="M196" s="95"/>
      <c r="N196" s="96"/>
      <c r="O196" s="78"/>
      <c r="P196" s="46"/>
      <c r="Q196" s="46"/>
      <c r="R196" s="95"/>
      <c r="S196" s="96"/>
      <c r="T196" s="97"/>
      <c r="U196" s="46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19351703</v>
      </c>
      <c r="G197" s="104">
        <v>693100</v>
      </c>
      <c r="H197" s="104">
        <v>5459860</v>
      </c>
      <c r="I197" s="104">
        <v>1328905</v>
      </c>
      <c r="J197" s="104">
        <v>11869838</v>
      </c>
      <c r="L197" s="219" t="s">
        <v>2343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4623773</v>
      </c>
      <c r="G198" s="104">
        <v>871900</v>
      </c>
      <c r="H198" s="104">
        <v>2547036</v>
      </c>
      <c r="I198" s="104">
        <v>62264</v>
      </c>
      <c r="J198" s="104">
        <v>1142573</v>
      </c>
      <c r="L198" s="218" t="s">
        <v>2344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27815424</v>
      </c>
      <c r="G199" s="104">
        <v>470637</v>
      </c>
      <c r="H199" s="104">
        <v>13040410</v>
      </c>
      <c r="I199" s="104">
        <v>3537813</v>
      </c>
      <c r="J199" s="104">
        <v>10766564</v>
      </c>
      <c r="L199" s="218" t="s">
        <v>2344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118663</v>
      </c>
      <c r="G200" s="104">
        <v>0</v>
      </c>
      <c r="H200" s="104">
        <v>111938</v>
      </c>
      <c r="I200" s="104">
        <v>0</v>
      </c>
      <c r="J200" s="104">
        <v>6725</v>
      </c>
      <c r="L200" s="219" t="s">
        <v>2343</v>
      </c>
      <c r="M200" s="95"/>
      <c r="N200" s="96"/>
      <c r="O200" s="97"/>
      <c r="P200" s="46"/>
      <c r="Q200" s="46"/>
      <c r="R200" s="95"/>
      <c r="S200" s="96"/>
      <c r="T200" s="97"/>
      <c r="U200" s="46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67997262</v>
      </c>
      <c r="G201" s="104">
        <v>56805380</v>
      </c>
      <c r="H201" s="104">
        <v>7202991</v>
      </c>
      <c r="I201" s="104">
        <v>335450</v>
      </c>
      <c r="J201" s="104">
        <v>3653441</v>
      </c>
      <c r="L201" s="218" t="s">
        <v>2344</v>
      </c>
      <c r="M201" s="95"/>
      <c r="N201" s="96"/>
      <c r="O201" s="78"/>
      <c r="P201" s="46"/>
      <c r="Q201" s="46"/>
      <c r="R201" s="95"/>
      <c r="S201" s="96"/>
      <c r="T201" s="97"/>
      <c r="U201" s="46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13613835</v>
      </c>
      <c r="G202" s="104">
        <v>1013550</v>
      </c>
      <c r="H202" s="104">
        <v>8943333</v>
      </c>
      <c r="I202" s="104">
        <v>0</v>
      </c>
      <c r="J202" s="104">
        <v>3656952</v>
      </c>
      <c r="L202" s="218" t="s">
        <v>2344</v>
      </c>
      <c r="M202" s="95"/>
      <c r="N202" s="96"/>
      <c r="O202" s="97"/>
      <c r="P202" s="46"/>
      <c r="Q202" s="46"/>
      <c r="R202" s="95"/>
      <c r="S202" s="96"/>
      <c r="T202" s="78"/>
      <c r="U202" s="46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1770741</v>
      </c>
      <c r="G203" s="104">
        <v>1007540</v>
      </c>
      <c r="H203" s="104">
        <v>748776</v>
      </c>
      <c r="I203" s="104">
        <v>0</v>
      </c>
      <c r="J203" s="104">
        <v>14425</v>
      </c>
      <c r="L203" s="218" t="s">
        <v>2344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3945948</v>
      </c>
      <c r="G204" s="104">
        <v>8000</v>
      </c>
      <c r="H204" s="104">
        <v>2468490</v>
      </c>
      <c r="I204" s="104">
        <v>289995</v>
      </c>
      <c r="J204" s="104">
        <v>1179463</v>
      </c>
      <c r="L204" s="218" t="s">
        <v>2348</v>
      </c>
      <c r="M204" s="95"/>
      <c r="N204" s="96"/>
      <c r="O204" s="97"/>
      <c r="P204" s="46"/>
      <c r="Q204" s="46"/>
      <c r="R204" s="95"/>
      <c r="S204" s="96"/>
      <c r="T204" s="78"/>
      <c r="U204" s="46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22043664</v>
      </c>
      <c r="G205" s="104">
        <v>5224686</v>
      </c>
      <c r="H205" s="104">
        <v>9771996</v>
      </c>
      <c r="I205" s="104">
        <v>1335790</v>
      </c>
      <c r="J205" s="104">
        <v>5711192</v>
      </c>
      <c r="L205" s="218" t="s">
        <v>2344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19379286</v>
      </c>
      <c r="G206" s="104">
        <v>4040405</v>
      </c>
      <c r="H206" s="104">
        <v>7892255</v>
      </c>
      <c r="I206" s="104">
        <v>5216500</v>
      </c>
      <c r="J206" s="104">
        <v>2230126</v>
      </c>
      <c r="L206" s="218" t="s">
        <v>2344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11410757</v>
      </c>
      <c r="G207" s="104">
        <v>6625890</v>
      </c>
      <c r="H207" s="104">
        <v>3458017</v>
      </c>
      <c r="I207" s="104">
        <v>669400</v>
      </c>
      <c r="J207" s="104">
        <v>657450</v>
      </c>
      <c r="L207" s="218" t="s">
        <v>2344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69900823</v>
      </c>
      <c r="G208" s="104">
        <v>51595202</v>
      </c>
      <c r="H208" s="104">
        <v>14913438</v>
      </c>
      <c r="I208" s="104">
        <v>577883</v>
      </c>
      <c r="J208" s="104">
        <v>2814300</v>
      </c>
      <c r="L208" s="218" t="s">
        <v>2344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24267064</v>
      </c>
      <c r="G209" s="104">
        <v>18444513</v>
      </c>
      <c r="H209" s="104">
        <v>4890920</v>
      </c>
      <c r="I209" s="104">
        <v>240500</v>
      </c>
      <c r="J209" s="104">
        <v>691131</v>
      </c>
      <c r="L209" s="218" t="s">
        <v>2344</v>
      </c>
      <c r="M209" s="95"/>
      <c r="N209" s="96"/>
      <c r="O209" s="97"/>
      <c r="P209" s="46"/>
      <c r="Q209" s="46"/>
      <c r="R209" s="95"/>
      <c r="S209" s="96"/>
      <c r="T209" s="78"/>
      <c r="U209" s="46"/>
    </row>
    <row r="210" spans="1:2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44606652</v>
      </c>
      <c r="G210" s="104">
        <v>27575384</v>
      </c>
      <c r="H210" s="104">
        <v>7021612</v>
      </c>
      <c r="I210" s="104">
        <v>484620</v>
      </c>
      <c r="J210" s="104">
        <v>9525036</v>
      </c>
      <c r="L210" s="218" t="s">
        <v>2344</v>
      </c>
      <c r="M210" s="95"/>
      <c r="N210" s="96"/>
      <c r="O210" s="97"/>
      <c r="P210" s="46"/>
      <c r="Q210" s="46"/>
      <c r="R210" s="95"/>
      <c r="S210" s="96"/>
      <c r="T210" s="97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11641624</v>
      </c>
      <c r="G211" s="104">
        <v>4764255</v>
      </c>
      <c r="H211" s="104">
        <v>3500135</v>
      </c>
      <c r="I211" s="104">
        <v>992301</v>
      </c>
      <c r="J211" s="104">
        <v>2384933</v>
      </c>
      <c r="L211" s="218" t="s">
        <v>2344</v>
      </c>
      <c r="M211" s="95"/>
      <c r="N211" s="96"/>
      <c r="O211" s="97"/>
      <c r="P211" s="46"/>
      <c r="Q211" s="46"/>
      <c r="R211" s="95"/>
      <c r="S211" s="96"/>
      <c r="T211" s="97"/>
      <c r="U211" s="46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5304952</v>
      </c>
      <c r="G212" s="104">
        <v>2998316</v>
      </c>
      <c r="H212" s="104">
        <v>1850372</v>
      </c>
      <c r="I212" s="104">
        <v>290102</v>
      </c>
      <c r="J212" s="104">
        <v>166162</v>
      </c>
      <c r="L212" s="218" t="s">
        <v>2344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701754</v>
      </c>
      <c r="G213" s="104">
        <v>116001</v>
      </c>
      <c r="H213" s="104">
        <v>585752</v>
      </c>
      <c r="I213" s="104">
        <v>0</v>
      </c>
      <c r="J213" s="104">
        <v>1</v>
      </c>
      <c r="L213" s="218" t="s">
        <v>2344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5970956</v>
      </c>
      <c r="G214" s="104">
        <v>763901</v>
      </c>
      <c r="H214" s="104">
        <v>1692039</v>
      </c>
      <c r="I214" s="104">
        <v>1096551</v>
      </c>
      <c r="J214" s="104">
        <v>2418465</v>
      </c>
      <c r="L214" s="218" t="s">
        <v>2344</v>
      </c>
      <c r="M214" s="95"/>
      <c r="N214" s="96"/>
      <c r="O214" s="78"/>
      <c r="P214" s="46"/>
      <c r="Q214" s="46"/>
      <c r="R214" s="95"/>
      <c r="S214" s="96"/>
      <c r="T214" s="97"/>
      <c r="U214" s="46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14346934</v>
      </c>
      <c r="G215" s="104">
        <v>10995594</v>
      </c>
      <c r="H215" s="104">
        <v>2878818</v>
      </c>
      <c r="I215" s="104">
        <v>0</v>
      </c>
      <c r="J215" s="104">
        <v>472522</v>
      </c>
      <c r="L215" s="218" t="s">
        <v>2344</v>
      </c>
      <c r="M215" s="95"/>
      <c r="N215" s="96"/>
      <c r="O215" s="78"/>
      <c r="P215" s="46"/>
      <c r="Q215" s="46"/>
      <c r="R215" s="95"/>
      <c r="S215" s="96"/>
      <c r="T215" s="78"/>
      <c r="U215" s="46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646664</v>
      </c>
      <c r="G216" s="104">
        <v>10750</v>
      </c>
      <c r="H216" s="104">
        <v>270666</v>
      </c>
      <c r="I216" s="104">
        <v>173250</v>
      </c>
      <c r="J216" s="104">
        <v>191998</v>
      </c>
      <c r="L216" s="218" t="s">
        <v>2344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21494758</v>
      </c>
      <c r="G217" s="104">
        <v>0</v>
      </c>
      <c r="H217" s="104">
        <v>4383240</v>
      </c>
      <c r="I217" s="104">
        <v>5603000</v>
      </c>
      <c r="J217" s="104">
        <v>11508518</v>
      </c>
      <c r="L217" s="218" t="s">
        <v>2348</v>
      </c>
      <c r="M217" s="95"/>
      <c r="N217" s="96"/>
      <c r="O217" s="78"/>
      <c r="P217" s="46"/>
      <c r="Q217" s="46"/>
      <c r="R217" s="95"/>
      <c r="S217" s="96"/>
      <c r="T217" s="78"/>
      <c r="U217" s="46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718705</v>
      </c>
      <c r="G218" s="104">
        <v>110400</v>
      </c>
      <c r="H218" s="104">
        <v>546755</v>
      </c>
      <c r="I218" s="104">
        <v>18500</v>
      </c>
      <c r="J218" s="104">
        <v>43050</v>
      </c>
      <c r="L218" s="218" t="s">
        <v>2344</v>
      </c>
      <c r="M218" s="95"/>
      <c r="N218" s="96"/>
      <c r="O218" s="97"/>
      <c r="P218" s="46"/>
      <c r="Q218" s="46"/>
      <c r="R218" s="95"/>
      <c r="S218" s="96"/>
      <c r="T218" s="78"/>
      <c r="U218" s="46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6211181</v>
      </c>
      <c r="G219" s="104">
        <v>107433</v>
      </c>
      <c r="H219" s="104">
        <v>381885</v>
      </c>
      <c r="I219" s="104">
        <v>3403365</v>
      </c>
      <c r="J219" s="104">
        <v>2318498</v>
      </c>
      <c r="L219" s="218" t="s">
        <v>2344</v>
      </c>
      <c r="M219" s="95"/>
      <c r="N219" s="96"/>
      <c r="O219" s="78"/>
      <c r="P219" s="46"/>
      <c r="Q219" s="46"/>
      <c r="R219" s="95"/>
      <c r="S219" s="96"/>
      <c r="T219" s="97"/>
      <c r="U219" s="46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517790</v>
      </c>
      <c r="G220" s="104">
        <v>0</v>
      </c>
      <c r="H220" s="104">
        <v>259459</v>
      </c>
      <c r="I220" s="104">
        <v>53400</v>
      </c>
      <c r="J220" s="104">
        <v>204931</v>
      </c>
      <c r="L220" s="218" t="s">
        <v>2344</v>
      </c>
      <c r="M220" s="95"/>
      <c r="N220" s="96"/>
      <c r="O220" s="97"/>
      <c r="P220" s="46"/>
      <c r="Q220" s="46"/>
      <c r="R220" s="95"/>
      <c r="S220" s="96"/>
      <c r="T220" s="78"/>
      <c r="U220" s="46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4045971</v>
      </c>
      <c r="G221" s="104">
        <v>301158</v>
      </c>
      <c r="H221" s="104">
        <v>168905</v>
      </c>
      <c r="I221" s="104">
        <v>27566</v>
      </c>
      <c r="J221" s="104">
        <v>3548342</v>
      </c>
      <c r="L221" s="218" t="s">
        <v>2344</v>
      </c>
      <c r="M221" s="95"/>
      <c r="N221" s="96"/>
      <c r="O221" s="78"/>
      <c r="P221" s="46"/>
      <c r="Q221" s="46"/>
      <c r="R221" s="95"/>
      <c r="S221" s="96"/>
      <c r="T221" s="78"/>
      <c r="U221" s="46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216719</v>
      </c>
      <c r="G222" s="104">
        <v>0</v>
      </c>
      <c r="H222" s="104">
        <v>75312</v>
      </c>
      <c r="I222" s="104">
        <v>5000</v>
      </c>
      <c r="J222" s="104">
        <v>136407</v>
      </c>
      <c r="L222" s="218" t="s">
        <v>2343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712822</v>
      </c>
      <c r="G223" s="104">
        <v>0</v>
      </c>
      <c r="H223" s="104">
        <v>199076</v>
      </c>
      <c r="I223" s="104">
        <v>121382</v>
      </c>
      <c r="J223" s="104">
        <v>392364</v>
      </c>
      <c r="L223" s="218" t="s">
        <v>2343</v>
      </c>
      <c r="M223" s="95"/>
      <c r="N223" s="96"/>
      <c r="O223" s="78"/>
      <c r="P223" s="46"/>
      <c r="Q223" s="46"/>
      <c r="R223" s="95"/>
      <c r="S223" s="96"/>
      <c r="T223" s="97"/>
      <c r="U223" s="46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973983</v>
      </c>
      <c r="G224" s="104">
        <v>241000</v>
      </c>
      <c r="H224" s="104">
        <v>730683</v>
      </c>
      <c r="I224" s="104">
        <v>0</v>
      </c>
      <c r="J224" s="104">
        <v>2300</v>
      </c>
      <c r="L224" s="218" t="s">
        <v>2344</v>
      </c>
      <c r="M224" s="95"/>
      <c r="N224" s="96"/>
      <c r="O224" s="78"/>
      <c r="P224" s="46"/>
      <c r="Q224" s="46"/>
      <c r="R224" s="95"/>
      <c r="S224" s="96"/>
      <c r="T224" s="78"/>
      <c r="U224" s="46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1251257</v>
      </c>
      <c r="G225" s="104">
        <v>401088</v>
      </c>
      <c r="H225" s="104">
        <v>661489</v>
      </c>
      <c r="I225" s="104">
        <v>23520</v>
      </c>
      <c r="J225" s="104">
        <v>165160</v>
      </c>
      <c r="L225" s="218" t="s">
        <v>2343</v>
      </c>
      <c r="M225" s="95"/>
      <c r="N225" s="96"/>
      <c r="O225" s="78"/>
      <c r="P225" s="46"/>
      <c r="Q225" s="46"/>
      <c r="R225" s="95"/>
      <c r="S225" s="96"/>
      <c r="T225" s="97"/>
      <c r="U225" s="46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67379804</v>
      </c>
      <c r="G226" s="104">
        <v>1221250</v>
      </c>
      <c r="H226" s="104">
        <v>3699882</v>
      </c>
      <c r="I226" s="104">
        <v>402950</v>
      </c>
      <c r="J226" s="104">
        <v>62055722</v>
      </c>
      <c r="L226" s="218" t="s">
        <v>2344</v>
      </c>
      <c r="M226" s="95"/>
      <c r="N226" s="96"/>
      <c r="O226" s="78"/>
      <c r="P226" s="46"/>
      <c r="Q226" s="46"/>
      <c r="R226" s="95"/>
      <c r="S226" s="96"/>
      <c r="T226" s="97"/>
      <c r="U226" s="46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44232</v>
      </c>
      <c r="G227" s="104">
        <v>0</v>
      </c>
      <c r="H227" s="104">
        <v>18526</v>
      </c>
      <c r="I227" s="104">
        <v>0</v>
      </c>
      <c r="J227" s="104">
        <v>25706</v>
      </c>
      <c r="L227" s="218" t="s">
        <v>2343</v>
      </c>
      <c r="M227" s="95"/>
      <c r="N227" s="96"/>
      <c r="O227" s="78"/>
      <c r="P227" s="46"/>
      <c r="Q227" s="46"/>
      <c r="R227" s="95"/>
      <c r="S227" s="96"/>
      <c r="T227" s="97"/>
      <c r="U227" s="46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938230</v>
      </c>
      <c r="G228" s="104">
        <v>591210</v>
      </c>
      <c r="H228" s="104">
        <v>62000</v>
      </c>
      <c r="I228" s="104">
        <v>78000</v>
      </c>
      <c r="J228" s="104">
        <v>207020</v>
      </c>
      <c r="L228" s="218" t="s">
        <v>2344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12201047</v>
      </c>
      <c r="G229" s="104">
        <v>317907</v>
      </c>
      <c r="H229" s="104">
        <v>612474</v>
      </c>
      <c r="I229" s="104">
        <v>246200</v>
      </c>
      <c r="J229" s="104">
        <v>11024466</v>
      </c>
      <c r="L229" s="218" t="s">
        <v>2344</v>
      </c>
      <c r="M229" s="95"/>
      <c r="N229" s="96"/>
      <c r="O229" s="78"/>
      <c r="P229" s="46"/>
      <c r="Q229" s="46"/>
      <c r="R229" s="95"/>
      <c r="S229" s="96"/>
      <c r="T229" s="78"/>
      <c r="U229" s="46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48626342</v>
      </c>
      <c r="G230" s="104">
        <v>2107060</v>
      </c>
      <c r="H230" s="104">
        <v>4258282</v>
      </c>
      <c r="I230" s="104">
        <v>20644983</v>
      </c>
      <c r="J230" s="104">
        <v>21616017</v>
      </c>
      <c r="L230" s="218" t="s">
        <v>2348</v>
      </c>
      <c r="M230" s="95"/>
      <c r="N230" s="96"/>
      <c r="O230" s="97"/>
      <c r="P230" s="46"/>
      <c r="Q230" s="46"/>
      <c r="R230" s="95"/>
      <c r="S230" s="96"/>
      <c r="T230" s="78"/>
      <c r="U230" s="46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3">
        <f t="shared" si="3"/>
        <v>19100762</v>
      </c>
      <c r="G231" s="104">
        <v>890000</v>
      </c>
      <c r="H231" s="104">
        <v>7044775</v>
      </c>
      <c r="I231" s="104">
        <v>638000</v>
      </c>
      <c r="J231" s="104">
        <v>10527987</v>
      </c>
      <c r="L231" s="218" t="s">
        <v>2344</v>
      </c>
      <c r="M231" s="95"/>
      <c r="N231" s="96"/>
      <c r="O231" s="97"/>
      <c r="P231" s="46"/>
      <c r="Q231" s="46"/>
      <c r="R231" s="95"/>
      <c r="S231" s="96"/>
      <c r="T231" s="78"/>
      <c r="U231" s="46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24296033</v>
      </c>
      <c r="G232" s="104">
        <v>2447400</v>
      </c>
      <c r="H232" s="104">
        <v>15996377</v>
      </c>
      <c r="I232" s="104">
        <v>14000</v>
      </c>
      <c r="J232" s="104">
        <v>5838256</v>
      </c>
      <c r="L232" s="218" t="s">
        <v>2348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3">
        <f t="shared" si="3"/>
        <v>4345235</v>
      </c>
      <c r="G233" s="104">
        <v>570501</v>
      </c>
      <c r="H233" s="104">
        <v>3158167</v>
      </c>
      <c r="I233" s="104">
        <v>0</v>
      </c>
      <c r="J233" s="104">
        <v>616567</v>
      </c>
      <c r="L233" s="218" t="s">
        <v>2344</v>
      </c>
      <c r="M233" s="95"/>
      <c r="N233" s="96"/>
      <c r="O233" s="97"/>
      <c r="P233" s="46"/>
      <c r="Q233" s="46"/>
      <c r="R233" s="95"/>
      <c r="S233" s="96"/>
      <c r="T233" s="78"/>
      <c r="U233" s="46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19825485</v>
      </c>
      <c r="G234" s="104">
        <v>9210869</v>
      </c>
      <c r="H234" s="104">
        <v>10123308</v>
      </c>
      <c r="I234" s="104">
        <v>25000</v>
      </c>
      <c r="J234" s="104">
        <v>466308</v>
      </c>
      <c r="L234" s="218" t="s">
        <v>2348</v>
      </c>
      <c r="M234" s="95"/>
      <c r="N234" s="96"/>
      <c r="O234" s="78"/>
      <c r="P234" s="46"/>
      <c r="Q234" s="46"/>
      <c r="R234" s="95"/>
      <c r="S234" s="96"/>
      <c r="T234" s="78"/>
      <c r="U234" s="46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69488598</v>
      </c>
      <c r="G235" s="104">
        <v>19049640</v>
      </c>
      <c r="H235" s="104">
        <v>20431105</v>
      </c>
      <c r="I235" s="104">
        <v>27145042</v>
      </c>
      <c r="J235" s="104">
        <v>2862811</v>
      </c>
      <c r="L235" s="219" t="s">
        <v>2343</v>
      </c>
      <c r="M235" s="95"/>
      <c r="N235" s="96"/>
      <c r="O235" s="78"/>
      <c r="P235" s="46"/>
      <c r="Q235" s="46"/>
      <c r="R235" s="95"/>
      <c r="S235" s="96"/>
      <c r="T235" s="97"/>
      <c r="U235" s="46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3">
        <f t="shared" si="3"/>
        <v>2930911</v>
      </c>
      <c r="G236" s="104">
        <v>81400</v>
      </c>
      <c r="H236" s="104">
        <v>2849511</v>
      </c>
      <c r="I236" s="104">
        <v>0</v>
      </c>
      <c r="J236" s="104">
        <v>0</v>
      </c>
      <c r="L236" s="218" t="s">
        <v>2344</v>
      </c>
      <c r="M236" s="95"/>
      <c r="N236" s="96"/>
      <c r="O236" s="97"/>
      <c r="P236" s="46"/>
      <c r="Q236" s="46"/>
      <c r="R236" s="95"/>
      <c r="S236" s="96"/>
      <c r="T236" s="97"/>
      <c r="U236" s="46"/>
    </row>
    <row r="237" spans="1:2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19417266</v>
      </c>
      <c r="G237" s="104">
        <v>5692334</v>
      </c>
      <c r="H237" s="104">
        <v>2032003</v>
      </c>
      <c r="I237" s="104">
        <v>961600</v>
      </c>
      <c r="J237" s="104">
        <v>10731329</v>
      </c>
      <c r="L237" s="218" t="s">
        <v>2344</v>
      </c>
      <c r="M237" s="95"/>
      <c r="N237" s="96"/>
      <c r="O237" s="97"/>
      <c r="P237" s="46"/>
      <c r="Q237" s="46"/>
      <c r="R237" s="95"/>
      <c r="S237" s="96"/>
      <c r="T237" s="97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12573389</v>
      </c>
      <c r="G238" s="104">
        <v>1335575</v>
      </c>
      <c r="H238" s="104">
        <v>9168891</v>
      </c>
      <c r="I238" s="104">
        <v>0</v>
      </c>
      <c r="J238" s="104">
        <v>2068923</v>
      </c>
      <c r="L238" s="218" t="s">
        <v>2348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12542165</v>
      </c>
      <c r="G239" s="104">
        <v>0</v>
      </c>
      <c r="H239" s="104">
        <v>9240331</v>
      </c>
      <c r="I239" s="104">
        <v>1469000</v>
      </c>
      <c r="J239" s="104">
        <v>1832834</v>
      </c>
      <c r="L239" s="218" t="s">
        <v>2342</v>
      </c>
      <c r="M239" s="95"/>
      <c r="N239" s="96"/>
      <c r="O239" s="97"/>
      <c r="P239" s="46"/>
      <c r="Q239" s="46"/>
      <c r="R239" s="95"/>
      <c r="S239" s="96"/>
      <c r="T239" s="78"/>
      <c r="U239" s="46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54396694</v>
      </c>
      <c r="G240" s="104">
        <v>9635511</v>
      </c>
      <c r="H240" s="104">
        <v>27049916</v>
      </c>
      <c r="I240" s="104">
        <v>1677388</v>
      </c>
      <c r="J240" s="104">
        <v>16033879</v>
      </c>
      <c r="L240" s="218" t="s">
        <v>2348</v>
      </c>
      <c r="M240" s="95"/>
      <c r="N240" s="96"/>
      <c r="O240" s="97"/>
      <c r="P240" s="46"/>
      <c r="Q240" s="46"/>
      <c r="R240" s="95"/>
      <c r="S240" s="96"/>
      <c r="T240" s="97"/>
      <c r="U240" s="46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30515931</v>
      </c>
      <c r="G241" s="104">
        <v>904300</v>
      </c>
      <c r="H241" s="104">
        <v>19867234</v>
      </c>
      <c r="I241" s="104">
        <v>2752500</v>
      </c>
      <c r="J241" s="104">
        <v>6991897</v>
      </c>
      <c r="L241" s="218" t="s">
        <v>2344</v>
      </c>
      <c r="M241" s="95"/>
      <c r="N241" s="96"/>
      <c r="O241" s="97"/>
      <c r="P241" s="46"/>
      <c r="Q241" s="46"/>
      <c r="R241" s="95"/>
      <c r="S241" s="96"/>
      <c r="T241" s="97"/>
      <c r="U241" s="46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93777500</v>
      </c>
      <c r="G242" s="104">
        <v>14212501</v>
      </c>
      <c r="H242" s="104">
        <v>26996004</v>
      </c>
      <c r="I242" s="104">
        <v>12268208</v>
      </c>
      <c r="J242" s="104">
        <v>40300787</v>
      </c>
      <c r="L242" s="218" t="s">
        <v>2344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105135148</v>
      </c>
      <c r="G243" s="104">
        <v>22624453</v>
      </c>
      <c r="H243" s="104">
        <v>41667789</v>
      </c>
      <c r="I243" s="104">
        <v>23928370</v>
      </c>
      <c r="J243" s="104">
        <v>16914536</v>
      </c>
      <c r="L243" s="218" t="s">
        <v>2348</v>
      </c>
      <c r="M243" s="95"/>
      <c r="N243" s="96"/>
      <c r="O243" s="97"/>
      <c r="P243" s="46"/>
      <c r="Q243" s="46"/>
      <c r="R243" s="95"/>
      <c r="S243" s="96"/>
      <c r="T243" s="97"/>
      <c r="U243" s="46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297214127</v>
      </c>
      <c r="G244" s="104">
        <v>38233457</v>
      </c>
      <c r="H244" s="104">
        <v>80287311</v>
      </c>
      <c r="I244" s="104">
        <v>32969830</v>
      </c>
      <c r="J244" s="104">
        <v>145723529</v>
      </c>
      <c r="L244" s="218" t="s">
        <v>2344</v>
      </c>
      <c r="M244" s="95"/>
      <c r="N244" s="96"/>
      <c r="O244" s="97"/>
      <c r="P244" s="46"/>
      <c r="Q244" s="46"/>
      <c r="R244" s="95"/>
      <c r="S244" s="96"/>
      <c r="T244" s="78"/>
      <c r="U244" s="46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7732231</v>
      </c>
      <c r="G245" s="104">
        <v>4197801</v>
      </c>
      <c r="H245" s="104">
        <v>3402006</v>
      </c>
      <c r="I245" s="104">
        <v>0</v>
      </c>
      <c r="J245" s="104">
        <v>132424</v>
      </c>
      <c r="L245" s="218" t="s">
        <v>2344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35278654</v>
      </c>
      <c r="G246" s="104">
        <v>2996450</v>
      </c>
      <c r="H246" s="104">
        <v>8279828</v>
      </c>
      <c r="I246" s="104">
        <v>2536000</v>
      </c>
      <c r="J246" s="104">
        <v>21466376</v>
      </c>
      <c r="L246" s="218" t="s">
        <v>2344</v>
      </c>
      <c r="M246" s="95"/>
      <c r="N246" s="96"/>
      <c r="O246" s="78"/>
      <c r="P246" s="46"/>
      <c r="Q246" s="46"/>
      <c r="R246" s="95"/>
      <c r="S246" s="96"/>
      <c r="T246" s="97"/>
      <c r="U246" s="46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11878222</v>
      </c>
      <c r="G247" s="104">
        <v>179600</v>
      </c>
      <c r="H247" s="104">
        <v>8461528</v>
      </c>
      <c r="I247" s="104">
        <v>24600</v>
      </c>
      <c r="J247" s="104">
        <v>3212494</v>
      </c>
      <c r="L247" s="219" t="s">
        <v>2343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7997473</v>
      </c>
      <c r="G248" s="104">
        <v>436000</v>
      </c>
      <c r="H248" s="104">
        <v>2244626</v>
      </c>
      <c r="I248" s="104">
        <v>0</v>
      </c>
      <c r="J248" s="104">
        <v>5316847</v>
      </c>
      <c r="L248" s="218" t="s">
        <v>2344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16836947</v>
      </c>
      <c r="G249" s="104">
        <v>482300</v>
      </c>
      <c r="H249" s="104">
        <v>11705287</v>
      </c>
      <c r="I249" s="104">
        <v>730490</v>
      </c>
      <c r="J249" s="104">
        <v>3918870</v>
      </c>
      <c r="L249" s="218" t="s">
        <v>2344</v>
      </c>
      <c r="M249" s="95"/>
      <c r="N249" s="96"/>
      <c r="O249" s="97"/>
      <c r="P249" s="46"/>
      <c r="Q249" s="46"/>
      <c r="R249" s="95"/>
      <c r="S249" s="96"/>
      <c r="T249" s="78"/>
      <c r="U249" s="46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8947554</v>
      </c>
      <c r="G250" s="104">
        <v>377700</v>
      </c>
      <c r="H250" s="104">
        <v>7467070</v>
      </c>
      <c r="I250" s="104">
        <v>81450</v>
      </c>
      <c r="J250" s="104">
        <v>1021334</v>
      </c>
      <c r="L250" s="218" t="s">
        <v>2342</v>
      </c>
      <c r="M250" s="95"/>
      <c r="N250" s="96"/>
      <c r="O250" s="97"/>
      <c r="P250" s="46"/>
      <c r="Q250" s="46"/>
      <c r="R250" s="95"/>
      <c r="S250" s="96"/>
      <c r="T250" s="78"/>
      <c r="U250" s="46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15730594</v>
      </c>
      <c r="G251" s="104">
        <v>829540</v>
      </c>
      <c r="H251" s="104">
        <v>7350324</v>
      </c>
      <c r="I251" s="104">
        <v>22000</v>
      </c>
      <c r="J251" s="104">
        <v>7528730</v>
      </c>
      <c r="L251" s="218" t="s">
        <v>2344</v>
      </c>
      <c r="M251" s="95"/>
      <c r="N251" s="96"/>
      <c r="O251" s="97"/>
      <c r="P251" s="46"/>
      <c r="Q251" s="46"/>
      <c r="R251" s="95"/>
      <c r="S251" s="96"/>
      <c r="T251" s="97"/>
      <c r="U251" s="46"/>
    </row>
    <row r="252" spans="1:2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62939462</v>
      </c>
      <c r="G252" s="104">
        <v>22869349</v>
      </c>
      <c r="H252" s="104">
        <v>16748792</v>
      </c>
      <c r="I252" s="104">
        <v>5692437</v>
      </c>
      <c r="J252" s="104">
        <v>17628884</v>
      </c>
      <c r="L252" s="218" t="s">
        <v>2344</v>
      </c>
      <c r="M252" s="95"/>
      <c r="N252" s="96"/>
      <c r="O252" s="78"/>
      <c r="P252" s="46"/>
      <c r="Q252" s="46"/>
      <c r="R252" s="95"/>
      <c r="S252" s="96"/>
      <c r="T252" s="97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2464319</v>
      </c>
      <c r="G253" s="104">
        <v>79010</v>
      </c>
      <c r="H253" s="104">
        <v>1791017</v>
      </c>
      <c r="I253" s="104">
        <v>446493</v>
      </c>
      <c r="J253" s="104">
        <v>147799</v>
      </c>
      <c r="L253" s="219" t="s">
        <v>2343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21977142</v>
      </c>
      <c r="G254" s="104">
        <v>5547116</v>
      </c>
      <c r="H254" s="104">
        <v>9585417</v>
      </c>
      <c r="I254" s="104">
        <v>964972</v>
      </c>
      <c r="J254" s="104">
        <v>5879637</v>
      </c>
      <c r="L254" s="218" t="s">
        <v>2344</v>
      </c>
      <c r="M254" s="95"/>
      <c r="N254" s="96"/>
      <c r="O254" s="97"/>
      <c r="P254" s="46"/>
      <c r="Q254" s="46"/>
      <c r="R254" s="95"/>
      <c r="S254" s="96"/>
      <c r="T254" s="78"/>
      <c r="U254" s="46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17371557</v>
      </c>
      <c r="G255" s="104">
        <v>9295602</v>
      </c>
      <c r="H255" s="104">
        <v>4983779</v>
      </c>
      <c r="I255" s="104">
        <v>1851485</v>
      </c>
      <c r="J255" s="104">
        <v>1240691</v>
      </c>
      <c r="L255" s="218" t="s">
        <v>2348</v>
      </c>
      <c r="M255" s="95"/>
      <c r="N255" s="96"/>
      <c r="O255" s="78"/>
      <c r="P255" s="46"/>
      <c r="Q255" s="46"/>
      <c r="R255" s="95"/>
      <c r="S255" s="96"/>
      <c r="T255" s="97"/>
      <c r="U255" s="46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3155482</v>
      </c>
      <c r="G256" s="104">
        <v>888500</v>
      </c>
      <c r="H256" s="104">
        <v>108850</v>
      </c>
      <c r="I256" s="104">
        <v>198102</v>
      </c>
      <c r="J256" s="104">
        <v>1960030</v>
      </c>
      <c r="L256" s="218" t="s">
        <v>2344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10119644</v>
      </c>
      <c r="G257" s="104">
        <v>1127768</v>
      </c>
      <c r="H257" s="104">
        <v>3973932</v>
      </c>
      <c r="I257" s="104">
        <v>338002</v>
      </c>
      <c r="J257" s="104">
        <v>4679942</v>
      </c>
      <c r="L257" s="218" t="s">
        <v>2348</v>
      </c>
      <c r="M257" s="95"/>
      <c r="N257" s="96"/>
      <c r="O257" s="97"/>
      <c r="P257" s="46"/>
      <c r="Q257" s="46"/>
      <c r="R257" s="95"/>
      <c r="S257" s="96"/>
      <c r="T257" s="78"/>
      <c r="U257" s="46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15917912</v>
      </c>
      <c r="G258" s="104">
        <v>868185</v>
      </c>
      <c r="H258" s="104">
        <v>5678889</v>
      </c>
      <c r="I258" s="104">
        <v>608253</v>
      </c>
      <c r="J258" s="104">
        <v>8762585</v>
      </c>
      <c r="L258" s="218" t="s">
        <v>2348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13914358</v>
      </c>
      <c r="G259" s="104">
        <v>153800</v>
      </c>
      <c r="H259" s="104">
        <v>2133654</v>
      </c>
      <c r="I259" s="104">
        <v>6759505</v>
      </c>
      <c r="J259" s="104">
        <v>4867399</v>
      </c>
      <c r="L259" s="218" t="s">
        <v>2348</v>
      </c>
      <c r="M259" s="95"/>
      <c r="N259" s="96"/>
      <c r="O259" s="97"/>
      <c r="P259" s="46"/>
      <c r="Q259" s="46"/>
      <c r="R259" s="95"/>
      <c r="S259" s="96"/>
      <c r="T259" s="78"/>
      <c r="U259" s="46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131405250</v>
      </c>
      <c r="G260" s="104">
        <v>5786940</v>
      </c>
      <c r="H260" s="104">
        <v>3908819</v>
      </c>
      <c r="I260" s="104">
        <v>83179632</v>
      </c>
      <c r="J260" s="104">
        <v>38529859</v>
      </c>
      <c r="L260" s="218" t="s">
        <v>2344</v>
      </c>
      <c r="M260" s="95"/>
      <c r="N260" s="96"/>
      <c r="O260" s="78"/>
      <c r="P260" s="46"/>
      <c r="Q260" s="46"/>
      <c r="R260" s="95"/>
      <c r="S260" s="96"/>
      <c r="T260" s="97"/>
      <c r="U260" s="46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42195032</v>
      </c>
      <c r="G261" s="104">
        <v>50350</v>
      </c>
      <c r="H261" s="104">
        <v>2225864</v>
      </c>
      <c r="I261" s="104">
        <v>17374283</v>
      </c>
      <c r="J261" s="104">
        <v>22544535</v>
      </c>
      <c r="L261" s="218" t="s">
        <v>2348</v>
      </c>
      <c r="M261" s="95"/>
      <c r="N261" s="96"/>
      <c r="O261" s="97"/>
      <c r="P261" s="46"/>
      <c r="Q261" s="46"/>
      <c r="R261" s="95"/>
      <c r="S261" s="96"/>
      <c r="T261" s="78"/>
      <c r="U261" s="46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8718602</v>
      </c>
      <c r="G262" s="104">
        <v>2100470</v>
      </c>
      <c r="H262" s="104">
        <v>4882641</v>
      </c>
      <c r="I262" s="104">
        <v>41000</v>
      </c>
      <c r="J262" s="104">
        <v>1694491</v>
      </c>
      <c r="L262" s="218" t="s">
        <v>2348</v>
      </c>
      <c r="M262" s="95"/>
      <c r="N262" s="96"/>
      <c r="O262" s="78"/>
      <c r="P262" s="46"/>
      <c r="Q262" s="46"/>
      <c r="R262" s="95"/>
      <c r="S262" s="96"/>
      <c r="T262" s="97"/>
      <c r="U262" s="46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22257030</v>
      </c>
      <c r="G263" s="104">
        <v>5401773</v>
      </c>
      <c r="H263" s="104">
        <v>11262584</v>
      </c>
      <c r="I263" s="104">
        <v>1464984</v>
      </c>
      <c r="J263" s="104">
        <v>4127689</v>
      </c>
      <c r="L263" s="218" t="s">
        <v>2344</v>
      </c>
      <c r="M263" s="95"/>
      <c r="N263" s="96"/>
      <c r="O263" s="97"/>
      <c r="P263" s="46"/>
      <c r="Q263" s="46"/>
      <c r="R263" s="95"/>
      <c r="S263" s="96"/>
      <c r="T263" s="97"/>
      <c r="U263" s="46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3242457</v>
      </c>
      <c r="G264" s="104">
        <v>0</v>
      </c>
      <c r="H264" s="104">
        <v>3242457</v>
      </c>
      <c r="I264" s="104">
        <v>0</v>
      </c>
      <c r="J264" s="104">
        <v>0</v>
      </c>
      <c r="L264" s="218" t="s">
        <v>2344</v>
      </c>
      <c r="M264" s="95"/>
      <c r="N264" s="96"/>
      <c r="O264" s="78"/>
      <c r="P264" s="46"/>
      <c r="Q264" s="46"/>
      <c r="R264" s="95"/>
      <c r="S264" s="96"/>
      <c r="T264" s="78"/>
      <c r="U264" s="46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936115</v>
      </c>
      <c r="G265" s="104">
        <v>415000</v>
      </c>
      <c r="H265" s="104">
        <v>460115</v>
      </c>
      <c r="I265" s="104">
        <v>0</v>
      </c>
      <c r="J265" s="104">
        <v>61000</v>
      </c>
      <c r="L265" s="218" t="s">
        <v>2343</v>
      </c>
      <c r="M265" s="95"/>
      <c r="N265" s="96"/>
      <c r="O265" s="78"/>
      <c r="P265" s="46"/>
      <c r="Q265" s="46"/>
      <c r="R265" s="95"/>
      <c r="S265" s="96"/>
      <c r="T265" s="97"/>
      <c r="U265" s="46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2867375</v>
      </c>
      <c r="G266" s="104">
        <v>0</v>
      </c>
      <c r="H266" s="104">
        <v>2285069</v>
      </c>
      <c r="I266" s="104">
        <v>41954</v>
      </c>
      <c r="J266" s="104">
        <v>540352</v>
      </c>
      <c r="L266" s="218" t="s">
        <v>2344</v>
      </c>
      <c r="M266" s="95"/>
      <c r="N266" s="96"/>
      <c r="O266" s="97"/>
      <c r="P266" s="46"/>
      <c r="Q266" s="46"/>
      <c r="R266" s="95"/>
      <c r="S266" s="96"/>
      <c r="T266" s="78"/>
      <c r="U266" s="46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3562066</v>
      </c>
      <c r="G267" s="104">
        <v>991150</v>
      </c>
      <c r="H267" s="104">
        <v>2194657</v>
      </c>
      <c r="I267" s="104">
        <v>5000</v>
      </c>
      <c r="J267" s="104">
        <v>371259</v>
      </c>
      <c r="L267" s="218" t="s">
        <v>2348</v>
      </c>
      <c r="M267" s="95"/>
      <c r="N267" s="96"/>
      <c r="O267" s="78"/>
      <c r="P267" s="46"/>
      <c r="Q267" s="46"/>
      <c r="R267" s="95"/>
      <c r="S267" s="96"/>
      <c r="T267" s="78"/>
      <c r="U267" s="46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3494869</v>
      </c>
      <c r="G268" s="104">
        <v>458000</v>
      </c>
      <c r="H268" s="104">
        <v>1917360</v>
      </c>
      <c r="I268" s="104">
        <v>42000</v>
      </c>
      <c r="J268" s="104">
        <v>1077509</v>
      </c>
      <c r="L268" s="218" t="s">
        <v>2344</v>
      </c>
      <c r="M268" s="95"/>
      <c r="N268" s="96"/>
      <c r="O268" s="97"/>
      <c r="P268" s="46"/>
      <c r="Q268" s="46"/>
      <c r="R268" s="95"/>
      <c r="S268" s="96"/>
      <c r="T268" s="97"/>
      <c r="U268" s="46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3">
        <f t="shared" si="3"/>
        <v>1732554</v>
      </c>
      <c r="G269" s="104">
        <v>0</v>
      </c>
      <c r="H269" s="104">
        <v>33200</v>
      </c>
      <c r="I269" s="104">
        <v>22600</v>
      </c>
      <c r="J269" s="104">
        <v>1676754</v>
      </c>
      <c r="L269" s="218" t="s">
        <v>2348</v>
      </c>
      <c r="M269" s="95"/>
      <c r="N269" s="96"/>
      <c r="O269" s="78"/>
      <c r="P269" s="46"/>
      <c r="Q269" s="46"/>
      <c r="R269" s="95"/>
      <c r="S269" s="96"/>
      <c r="T269" s="97"/>
      <c r="U269" s="46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56994006</v>
      </c>
      <c r="G270" s="104">
        <v>8175075</v>
      </c>
      <c r="H270" s="104">
        <v>14565678</v>
      </c>
      <c r="I270" s="104">
        <v>11580870</v>
      </c>
      <c r="J270" s="104">
        <v>22672383</v>
      </c>
      <c r="L270" s="218" t="s">
        <v>2344</v>
      </c>
      <c r="M270" s="95"/>
      <c r="N270" s="96"/>
      <c r="O270" s="78"/>
      <c r="P270" s="46"/>
      <c r="Q270" s="46"/>
      <c r="R270" s="95"/>
      <c r="S270" s="96"/>
      <c r="T270" s="78"/>
      <c r="U270" s="46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680326</v>
      </c>
      <c r="G271" s="104">
        <v>0</v>
      </c>
      <c r="H271" s="104">
        <v>676920</v>
      </c>
      <c r="I271" s="104">
        <v>0</v>
      </c>
      <c r="J271" s="104">
        <v>3406</v>
      </c>
      <c r="L271" s="218" t="s">
        <v>2348</v>
      </c>
      <c r="M271" s="95"/>
      <c r="N271" s="96"/>
      <c r="O271" s="97"/>
      <c r="P271" s="46"/>
      <c r="Q271" s="46"/>
      <c r="R271" s="95"/>
      <c r="S271" s="96"/>
      <c r="T271" s="78"/>
      <c r="U271" s="46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113781063</v>
      </c>
      <c r="G272" s="104">
        <v>2197682</v>
      </c>
      <c r="H272" s="104">
        <v>5476323</v>
      </c>
      <c r="I272" s="104">
        <v>89478797</v>
      </c>
      <c r="J272" s="104">
        <v>16628261</v>
      </c>
      <c r="L272" s="218" t="s">
        <v>2344</v>
      </c>
      <c r="M272" s="95"/>
      <c r="N272" s="96"/>
      <c r="O272" s="97"/>
      <c r="P272" s="46"/>
      <c r="Q272" s="46"/>
      <c r="R272" s="95"/>
      <c r="S272" s="96"/>
      <c r="T272" s="78"/>
      <c r="U272" s="46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1498463</v>
      </c>
      <c r="G273" s="104">
        <v>0</v>
      </c>
      <c r="H273" s="104">
        <v>1430136</v>
      </c>
      <c r="I273" s="104">
        <v>0</v>
      </c>
      <c r="J273" s="104">
        <v>68327</v>
      </c>
      <c r="L273" s="218" t="s">
        <v>2348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5046963</v>
      </c>
      <c r="G274" s="104">
        <v>148450</v>
      </c>
      <c r="H274" s="104">
        <v>2127441</v>
      </c>
      <c r="I274" s="104">
        <v>0</v>
      </c>
      <c r="J274" s="104">
        <v>2771072</v>
      </c>
      <c r="L274" s="218" t="s">
        <v>2344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1704952</v>
      </c>
      <c r="G275" s="104">
        <v>375500</v>
      </c>
      <c r="H275" s="104">
        <v>851452</v>
      </c>
      <c r="I275" s="104">
        <v>405000</v>
      </c>
      <c r="J275" s="104">
        <v>73000</v>
      </c>
      <c r="L275" s="218" t="s">
        <v>2344</v>
      </c>
      <c r="M275" s="95"/>
      <c r="N275" s="96"/>
      <c r="O275" s="78"/>
      <c r="P275" s="46"/>
      <c r="Q275" s="46"/>
      <c r="R275" s="95"/>
      <c r="S275" s="96"/>
      <c r="T275" s="97"/>
      <c r="U275" s="46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14937939</v>
      </c>
      <c r="G276" s="104">
        <v>9552371</v>
      </c>
      <c r="H276" s="104">
        <v>539632</v>
      </c>
      <c r="I276" s="104">
        <v>115789</v>
      </c>
      <c r="J276" s="104">
        <v>4730147</v>
      </c>
      <c r="L276" s="218" t="s">
        <v>2348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133906329</v>
      </c>
      <c r="G277" s="104">
        <v>67351880</v>
      </c>
      <c r="H277" s="104">
        <v>23722183</v>
      </c>
      <c r="I277" s="104">
        <v>27313839</v>
      </c>
      <c r="J277" s="104">
        <v>15518427</v>
      </c>
      <c r="L277" s="218" t="s">
        <v>2344</v>
      </c>
      <c r="M277" s="95"/>
      <c r="N277" s="96"/>
      <c r="O277" s="97"/>
      <c r="P277" s="46"/>
      <c r="Q277" s="46"/>
      <c r="R277" s="95"/>
      <c r="S277" s="96"/>
      <c r="T277" s="97"/>
      <c r="U277" s="46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1339517</v>
      </c>
      <c r="G278" s="104">
        <v>1257600</v>
      </c>
      <c r="H278" s="104">
        <v>57717</v>
      </c>
      <c r="I278" s="104">
        <v>0</v>
      </c>
      <c r="J278" s="104">
        <v>24200</v>
      </c>
      <c r="L278" s="218" t="s">
        <v>2343</v>
      </c>
      <c r="M278" s="95"/>
      <c r="N278" s="96"/>
      <c r="O278" s="97"/>
      <c r="P278" s="46"/>
      <c r="Q278" s="46"/>
      <c r="R278" s="95"/>
      <c r="S278" s="96"/>
      <c r="T278" s="78"/>
      <c r="U278" s="46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4303747</v>
      </c>
      <c r="G279" s="104">
        <v>1866600</v>
      </c>
      <c r="H279" s="104">
        <v>1210150</v>
      </c>
      <c r="I279" s="104">
        <v>0</v>
      </c>
      <c r="J279" s="104">
        <v>1226997</v>
      </c>
      <c r="L279" s="218" t="s">
        <v>2344</v>
      </c>
      <c r="M279" s="95"/>
      <c r="N279" s="96"/>
      <c r="O279" s="97"/>
      <c r="P279" s="46"/>
      <c r="Q279" s="46"/>
      <c r="R279" s="95"/>
      <c r="S279" s="96"/>
      <c r="T279" s="78"/>
      <c r="U279" s="46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29095326</v>
      </c>
      <c r="G280" s="104">
        <v>17222285</v>
      </c>
      <c r="H280" s="104">
        <v>1993423</v>
      </c>
      <c r="I280" s="104">
        <v>7056951</v>
      </c>
      <c r="J280" s="104">
        <v>2822667</v>
      </c>
      <c r="L280" s="218" t="s">
        <v>2344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162959538</v>
      </c>
      <c r="G281" s="104">
        <v>60728825</v>
      </c>
      <c r="H281" s="104">
        <v>47695051</v>
      </c>
      <c r="I281" s="104">
        <v>31445400</v>
      </c>
      <c r="J281" s="104">
        <v>23090262</v>
      </c>
      <c r="L281" s="218" t="s">
        <v>2344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700305148</v>
      </c>
      <c r="G282" s="104">
        <v>375626759</v>
      </c>
      <c r="H282" s="104">
        <v>153295247</v>
      </c>
      <c r="I282" s="104">
        <v>57493575</v>
      </c>
      <c r="J282" s="104">
        <v>113889567</v>
      </c>
      <c r="L282" s="218" t="s">
        <v>2344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33611734</v>
      </c>
      <c r="G283" s="104">
        <v>2926750</v>
      </c>
      <c r="H283" s="104">
        <v>1992458</v>
      </c>
      <c r="I283" s="104">
        <v>4693601</v>
      </c>
      <c r="J283" s="104">
        <v>23998925</v>
      </c>
      <c r="L283" s="218" t="s">
        <v>2348</v>
      </c>
      <c r="M283" s="95"/>
      <c r="N283" s="96"/>
      <c r="O283" s="97"/>
      <c r="P283" s="46"/>
      <c r="Q283" s="46"/>
      <c r="R283" s="95"/>
      <c r="S283" s="96"/>
      <c r="T283" s="78"/>
      <c r="U283" s="46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62457705</v>
      </c>
      <c r="G284" s="104">
        <v>27906700</v>
      </c>
      <c r="H284" s="104">
        <v>11313352</v>
      </c>
      <c r="I284" s="104">
        <v>9489103</v>
      </c>
      <c r="J284" s="104">
        <v>13748550</v>
      </c>
      <c r="L284" s="218" t="s">
        <v>2348</v>
      </c>
      <c r="M284" s="95"/>
      <c r="N284" s="96"/>
      <c r="O284" s="97"/>
      <c r="P284" s="46"/>
      <c r="Q284" s="46"/>
      <c r="R284" s="95"/>
      <c r="S284" s="96"/>
      <c r="T284" s="78"/>
      <c r="U284" s="46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74344346</v>
      </c>
      <c r="G285" s="104">
        <v>1026803</v>
      </c>
      <c r="H285" s="104">
        <v>11308545</v>
      </c>
      <c r="I285" s="104">
        <v>13528403</v>
      </c>
      <c r="J285" s="104">
        <v>48480595</v>
      </c>
      <c r="L285" s="218" t="s">
        <v>2344</v>
      </c>
      <c r="M285" s="95"/>
      <c r="N285" s="96"/>
      <c r="O285" s="97"/>
      <c r="P285" s="46"/>
      <c r="Q285" s="46"/>
      <c r="R285" s="95"/>
      <c r="S285" s="96"/>
      <c r="T285" s="78"/>
      <c r="U285" s="46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23933800</v>
      </c>
      <c r="G286" s="104">
        <v>4638855</v>
      </c>
      <c r="H286" s="104">
        <v>7976496</v>
      </c>
      <c r="I286" s="104">
        <v>3948000</v>
      </c>
      <c r="J286" s="104">
        <v>7370449</v>
      </c>
      <c r="L286" s="219" t="s">
        <v>2343</v>
      </c>
      <c r="M286" s="95"/>
      <c r="N286" s="96"/>
      <c r="O286" s="78"/>
      <c r="P286" s="46"/>
      <c r="Q286" s="46"/>
      <c r="R286" s="95"/>
      <c r="S286" s="96"/>
      <c r="T286" s="97"/>
      <c r="U286" s="46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50">G287+H287+I287+J287</f>
        <v>179925648</v>
      </c>
      <c r="G287" s="104">
        <v>151634459</v>
      </c>
      <c r="H287" s="104">
        <v>7333518</v>
      </c>
      <c r="I287" s="104">
        <v>440000</v>
      </c>
      <c r="J287" s="104">
        <v>20517671</v>
      </c>
      <c r="L287" s="219" t="s">
        <v>2343</v>
      </c>
      <c r="M287" s="95"/>
      <c r="N287" s="96"/>
      <c r="O287" s="78"/>
      <c r="P287" s="46"/>
      <c r="Q287" s="46"/>
      <c r="R287" s="95"/>
      <c r="S287" s="96"/>
      <c r="T287" s="78"/>
      <c r="U287" s="46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36663757</v>
      </c>
      <c r="G288" s="104">
        <v>19217157</v>
      </c>
      <c r="H288" s="104">
        <v>12338075</v>
      </c>
      <c r="I288" s="104">
        <v>190000</v>
      </c>
      <c r="J288" s="104">
        <v>4918525</v>
      </c>
      <c r="L288" s="218" t="s">
        <v>2344</v>
      </c>
      <c r="M288" s="95"/>
      <c r="N288" s="96"/>
      <c r="O288" s="78"/>
      <c r="P288" s="46"/>
      <c r="Q288" s="46"/>
      <c r="R288" s="95"/>
      <c r="S288" s="96"/>
      <c r="T288" s="97"/>
      <c r="U288" s="46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3859846</v>
      </c>
      <c r="G289" s="104">
        <v>53100</v>
      </c>
      <c r="H289" s="104">
        <v>1500549</v>
      </c>
      <c r="I289" s="104">
        <v>618710</v>
      </c>
      <c r="J289" s="104">
        <v>1687487</v>
      </c>
      <c r="L289" s="218" t="s">
        <v>2344</v>
      </c>
      <c r="M289" s="95"/>
      <c r="N289" s="96"/>
      <c r="O289" s="78"/>
      <c r="P289" s="46"/>
      <c r="Q289" s="46"/>
      <c r="R289" s="95"/>
      <c r="S289" s="96"/>
      <c r="T289" s="97"/>
      <c r="U289" s="46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2467524</v>
      </c>
      <c r="G290" s="104">
        <v>0</v>
      </c>
      <c r="H290" s="104">
        <v>719929</v>
      </c>
      <c r="I290" s="104">
        <v>168852</v>
      </c>
      <c r="J290" s="104">
        <v>1578743</v>
      </c>
      <c r="L290" s="218" t="s">
        <v>2344</v>
      </c>
      <c r="M290" s="95"/>
      <c r="N290" s="96"/>
      <c r="O290" s="78"/>
      <c r="P290" s="46"/>
      <c r="Q290" s="46"/>
      <c r="R290" s="95"/>
      <c r="S290" s="96"/>
      <c r="T290" s="97"/>
      <c r="U290" s="46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488954</v>
      </c>
      <c r="G291" s="104">
        <v>0</v>
      </c>
      <c r="H291" s="104">
        <v>144184</v>
      </c>
      <c r="I291" s="104">
        <v>0</v>
      </c>
      <c r="J291" s="104">
        <v>344770</v>
      </c>
      <c r="L291" s="218" t="s">
        <v>2344</v>
      </c>
      <c r="M291" s="95"/>
      <c r="N291" s="96"/>
      <c r="O291" s="97"/>
      <c r="P291" s="46"/>
      <c r="Q291" s="46"/>
      <c r="R291" s="95"/>
      <c r="S291" s="96"/>
      <c r="T291" s="97"/>
      <c r="U291" s="46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566656</v>
      </c>
      <c r="G292" s="104">
        <v>290000</v>
      </c>
      <c r="H292" s="104">
        <v>273856</v>
      </c>
      <c r="I292" s="104">
        <v>0</v>
      </c>
      <c r="J292" s="104">
        <v>2800</v>
      </c>
      <c r="L292" s="218" t="s">
        <v>2344</v>
      </c>
      <c r="M292" s="95"/>
      <c r="N292" s="96"/>
      <c r="O292" s="78"/>
      <c r="P292" s="46"/>
      <c r="Q292" s="46"/>
      <c r="R292" s="95"/>
      <c r="S292" s="96"/>
      <c r="T292" s="97"/>
      <c r="U292" s="46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1710789</v>
      </c>
      <c r="G293" s="104">
        <v>0</v>
      </c>
      <c r="H293" s="104">
        <v>873321</v>
      </c>
      <c r="I293" s="104">
        <v>306630</v>
      </c>
      <c r="J293" s="104">
        <v>530838</v>
      </c>
      <c r="L293" s="218" t="s">
        <v>2344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51098410</v>
      </c>
      <c r="G294" s="104">
        <v>29100</v>
      </c>
      <c r="H294" s="104">
        <v>5587771</v>
      </c>
      <c r="I294" s="104">
        <v>8573552</v>
      </c>
      <c r="J294" s="104">
        <v>36907987</v>
      </c>
      <c r="L294" s="218" t="s">
        <v>2344</v>
      </c>
      <c r="M294" s="95"/>
      <c r="N294" s="96"/>
      <c r="O294" s="78"/>
      <c r="P294" s="46"/>
      <c r="Q294" s="46"/>
      <c r="R294" s="95"/>
      <c r="S294" s="96"/>
      <c r="T294" s="97"/>
      <c r="U294" s="46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4636223</v>
      </c>
      <c r="G295" s="104">
        <v>1599905</v>
      </c>
      <c r="H295" s="104">
        <v>2233025</v>
      </c>
      <c r="I295" s="104">
        <v>591903</v>
      </c>
      <c r="J295" s="104">
        <v>211390</v>
      </c>
      <c r="L295" s="218" t="s">
        <v>2348</v>
      </c>
      <c r="M295" s="95"/>
      <c r="N295" s="96"/>
      <c r="O295" s="97"/>
      <c r="P295" s="46"/>
      <c r="Q295" s="46"/>
      <c r="R295" s="95"/>
      <c r="S295" s="96"/>
      <c r="T295" s="78"/>
      <c r="U295" s="46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3597026</v>
      </c>
      <c r="G296" s="104">
        <v>436650</v>
      </c>
      <c r="H296" s="104">
        <v>2202750</v>
      </c>
      <c r="I296" s="104">
        <v>580300</v>
      </c>
      <c r="J296" s="104">
        <v>377326</v>
      </c>
      <c r="L296" s="218" t="s">
        <v>2344</v>
      </c>
      <c r="M296" s="95"/>
      <c r="N296" s="96"/>
      <c r="O296" s="78"/>
      <c r="P296" s="46"/>
      <c r="Q296" s="46"/>
      <c r="R296" s="95"/>
      <c r="S296" s="96"/>
      <c r="T296" s="78"/>
      <c r="U296" s="46"/>
    </row>
    <row r="297" spans="1:2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5211254</v>
      </c>
      <c r="G297" s="104">
        <v>0</v>
      </c>
      <c r="H297" s="104">
        <v>1094727</v>
      </c>
      <c r="I297" s="104">
        <v>10000</v>
      </c>
      <c r="J297" s="104">
        <v>4106527</v>
      </c>
      <c r="L297" s="218" t="s">
        <v>2344</v>
      </c>
      <c r="M297" s="95"/>
      <c r="N297" s="96"/>
      <c r="O297" s="78"/>
      <c r="P297" s="46"/>
      <c r="Q297" s="46"/>
      <c r="R297" s="95"/>
      <c r="S297" s="96"/>
      <c r="T297" s="78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9056805</v>
      </c>
      <c r="G298" s="104">
        <v>582750</v>
      </c>
      <c r="H298" s="104">
        <v>1616067</v>
      </c>
      <c r="I298" s="104">
        <v>1370776</v>
      </c>
      <c r="J298" s="104">
        <v>5487212</v>
      </c>
      <c r="L298" s="218" t="s">
        <v>2348</v>
      </c>
      <c r="M298" s="95"/>
      <c r="N298" s="96"/>
      <c r="O298" s="78"/>
      <c r="P298" s="46"/>
      <c r="Q298" s="46"/>
      <c r="R298" s="95"/>
      <c r="S298" s="96"/>
      <c r="T298" s="97"/>
      <c r="U298" s="46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762590</v>
      </c>
      <c r="G299" s="104">
        <v>5150</v>
      </c>
      <c r="H299" s="104">
        <v>450758</v>
      </c>
      <c r="I299" s="104">
        <v>16128</v>
      </c>
      <c r="J299" s="104">
        <v>290554</v>
      </c>
      <c r="L299" s="218" t="s">
        <v>2344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556991</v>
      </c>
      <c r="G300" s="104">
        <v>0</v>
      </c>
      <c r="H300" s="104">
        <v>353074</v>
      </c>
      <c r="I300" s="104">
        <v>2910</v>
      </c>
      <c r="J300" s="104">
        <v>201007</v>
      </c>
      <c r="L300" s="218" t="s">
        <v>2344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715232</v>
      </c>
      <c r="G301" s="104">
        <v>10300</v>
      </c>
      <c r="H301" s="104">
        <v>429041</v>
      </c>
      <c r="I301" s="104">
        <v>43500</v>
      </c>
      <c r="J301" s="104">
        <v>232391</v>
      </c>
      <c r="L301" s="218" t="s">
        <v>2344</v>
      </c>
      <c r="M301" s="95"/>
      <c r="N301" s="96"/>
      <c r="O301" s="97"/>
      <c r="P301" s="46"/>
      <c r="Q301" s="46"/>
      <c r="R301" s="95"/>
      <c r="S301" s="96"/>
      <c r="T301" s="78"/>
      <c r="U301" s="46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1543093</v>
      </c>
      <c r="G302" s="104">
        <v>900</v>
      </c>
      <c r="H302" s="104">
        <v>991812</v>
      </c>
      <c r="I302" s="104">
        <v>0</v>
      </c>
      <c r="J302" s="104">
        <v>550381</v>
      </c>
      <c r="L302" s="218" t="s">
        <v>2348</v>
      </c>
      <c r="M302" s="95"/>
      <c r="N302" s="96"/>
      <c r="O302" s="78"/>
      <c r="P302" s="46"/>
      <c r="Q302" s="46"/>
      <c r="R302" s="95"/>
      <c r="S302" s="96"/>
      <c r="T302" s="97"/>
      <c r="U302" s="46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3067000</v>
      </c>
      <c r="G303" s="104">
        <v>544650</v>
      </c>
      <c r="H303" s="104">
        <v>1101191</v>
      </c>
      <c r="I303" s="104">
        <v>65720</v>
      </c>
      <c r="J303" s="104">
        <v>1355439</v>
      </c>
      <c r="L303" s="218" t="s">
        <v>2348</v>
      </c>
      <c r="M303" s="95"/>
      <c r="N303" s="96"/>
      <c r="O303" s="97"/>
      <c r="P303" s="46"/>
      <c r="Q303" s="46"/>
      <c r="R303" s="95"/>
      <c r="S303" s="96"/>
      <c r="T303" s="97"/>
      <c r="U303" s="46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2971657</v>
      </c>
      <c r="G304" s="104">
        <v>1221525</v>
      </c>
      <c r="H304" s="104">
        <v>1336007</v>
      </c>
      <c r="I304" s="104">
        <v>136900</v>
      </c>
      <c r="J304" s="104">
        <v>277225</v>
      </c>
      <c r="L304" s="218" t="s">
        <v>2342</v>
      </c>
      <c r="M304" s="95"/>
      <c r="N304" s="96"/>
      <c r="O304" s="78"/>
      <c r="P304" s="46"/>
      <c r="Q304" s="46"/>
      <c r="R304" s="158"/>
      <c r="S304" s="96"/>
      <c r="T304" s="97"/>
      <c r="U304" s="46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4070548</v>
      </c>
      <c r="G305" s="104">
        <v>555881</v>
      </c>
      <c r="H305" s="104">
        <v>2433257</v>
      </c>
      <c r="I305" s="104">
        <v>0</v>
      </c>
      <c r="J305" s="104">
        <v>1081410</v>
      </c>
      <c r="L305" s="218" t="s">
        <v>2344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889365</v>
      </c>
      <c r="G306" s="104">
        <v>0</v>
      </c>
      <c r="H306" s="104">
        <v>164450</v>
      </c>
      <c r="I306" s="104">
        <v>0</v>
      </c>
      <c r="J306" s="104">
        <v>724915</v>
      </c>
      <c r="L306" s="218" t="s">
        <v>2344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5303971</v>
      </c>
      <c r="G307" s="104">
        <v>1055500</v>
      </c>
      <c r="H307" s="104">
        <v>2625612</v>
      </c>
      <c r="I307" s="104">
        <v>758480</v>
      </c>
      <c r="J307" s="104">
        <v>864379</v>
      </c>
      <c r="L307" s="218" t="s">
        <v>2344</v>
      </c>
      <c r="M307" s="95"/>
      <c r="N307" s="96"/>
      <c r="O307" s="78"/>
      <c r="P307" s="46"/>
      <c r="Q307" s="46"/>
      <c r="R307" s="95"/>
      <c r="S307" s="96"/>
      <c r="T307" s="78"/>
      <c r="U307" s="46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592190</v>
      </c>
      <c r="G308" s="104">
        <v>0</v>
      </c>
      <c r="H308" s="104">
        <v>200801</v>
      </c>
      <c r="I308" s="104">
        <v>13000</v>
      </c>
      <c r="J308" s="104">
        <v>378389</v>
      </c>
      <c r="L308" s="218" t="s">
        <v>2344</v>
      </c>
      <c r="M308" s="95"/>
      <c r="N308" s="96"/>
      <c r="O308" s="78"/>
      <c r="P308" s="46"/>
      <c r="Q308" s="46"/>
      <c r="R308" s="95"/>
      <c r="S308" s="96"/>
      <c r="T308" s="97"/>
      <c r="U308" s="46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45127073</v>
      </c>
      <c r="G309" s="104">
        <v>14127733</v>
      </c>
      <c r="H309" s="104">
        <v>10990312</v>
      </c>
      <c r="I309" s="104">
        <v>3329306</v>
      </c>
      <c r="J309" s="104">
        <v>16679722</v>
      </c>
      <c r="L309" s="218" t="s">
        <v>2344</v>
      </c>
      <c r="M309" s="95"/>
      <c r="N309" s="96"/>
      <c r="O309" s="78"/>
      <c r="P309" s="46"/>
      <c r="Q309" s="46"/>
      <c r="R309" s="95"/>
      <c r="S309" s="96"/>
      <c r="T309" s="97"/>
      <c r="U309" s="46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20371073</v>
      </c>
      <c r="G310" s="104">
        <v>7919053</v>
      </c>
      <c r="H310" s="104">
        <v>7595581</v>
      </c>
      <c r="I310" s="104">
        <v>1542139</v>
      </c>
      <c r="J310" s="104">
        <v>3314300</v>
      </c>
      <c r="L310" s="218" t="s">
        <v>2348</v>
      </c>
      <c r="M310" s="95"/>
      <c r="N310" s="96"/>
      <c r="O310" s="97"/>
      <c r="P310" s="46"/>
      <c r="Q310" s="46"/>
      <c r="R310" s="95"/>
      <c r="S310" s="96"/>
      <c r="T310" s="78"/>
      <c r="U310" s="46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293612</v>
      </c>
      <c r="G311" s="104">
        <v>3500</v>
      </c>
      <c r="H311" s="104">
        <v>155525</v>
      </c>
      <c r="I311" s="104">
        <v>0</v>
      </c>
      <c r="J311" s="104">
        <v>134587</v>
      </c>
      <c r="L311" s="219" t="s">
        <v>2343</v>
      </c>
      <c r="M311" s="95"/>
      <c r="N311" s="96"/>
      <c r="O311" s="78"/>
      <c r="P311" s="46"/>
      <c r="Q311" s="46"/>
      <c r="R311" s="95"/>
      <c r="S311" s="96"/>
      <c r="T311" s="78"/>
      <c r="U311" s="46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7888815</v>
      </c>
      <c r="G312" s="104">
        <v>1500</v>
      </c>
      <c r="H312" s="104">
        <v>5563349</v>
      </c>
      <c r="I312" s="104">
        <v>263262</v>
      </c>
      <c r="J312" s="104">
        <v>2060704</v>
      </c>
      <c r="L312" s="218" t="s">
        <v>2344</v>
      </c>
      <c r="M312" s="95"/>
      <c r="N312" s="96"/>
      <c r="O312" s="97"/>
      <c r="P312" s="46"/>
      <c r="Q312" s="46"/>
      <c r="R312" s="95"/>
      <c r="S312" s="96"/>
      <c r="T312" s="97"/>
      <c r="U312" s="46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39989184</v>
      </c>
      <c r="G313" s="104">
        <v>334004</v>
      </c>
      <c r="H313" s="104">
        <v>967121</v>
      </c>
      <c r="I313" s="104">
        <v>36981199</v>
      </c>
      <c r="J313" s="104">
        <v>1706860</v>
      </c>
      <c r="L313" s="218" t="s">
        <v>2348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3833025</v>
      </c>
      <c r="G314" s="104">
        <v>266600</v>
      </c>
      <c r="H314" s="104">
        <v>2228945</v>
      </c>
      <c r="I314" s="104">
        <v>312050</v>
      </c>
      <c r="J314" s="104">
        <v>1025430</v>
      </c>
      <c r="L314" s="218" t="s">
        <v>2348</v>
      </c>
      <c r="M314" s="95"/>
      <c r="N314" s="96"/>
      <c r="O314" s="78"/>
      <c r="P314" s="46"/>
      <c r="Q314" s="46"/>
      <c r="R314" s="95"/>
      <c r="S314" s="96"/>
      <c r="T314" s="97"/>
      <c r="U314" s="46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26330689</v>
      </c>
      <c r="G315" s="104">
        <v>2000</v>
      </c>
      <c r="H315" s="104">
        <v>5269965</v>
      </c>
      <c r="I315" s="104">
        <v>3932110</v>
      </c>
      <c r="J315" s="104">
        <v>17126614</v>
      </c>
      <c r="L315" s="218" t="s">
        <v>2344</v>
      </c>
      <c r="M315" s="95"/>
      <c r="N315" s="96"/>
      <c r="O315" s="78"/>
      <c r="P315" s="46"/>
      <c r="Q315" s="46"/>
      <c r="R315" s="95"/>
      <c r="S315" s="96"/>
      <c r="T315" s="78"/>
      <c r="U315" s="46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3">
        <f t="shared" si="4"/>
        <v>58604007</v>
      </c>
      <c r="G316" s="104">
        <v>16421304</v>
      </c>
      <c r="H316" s="104">
        <v>9836996</v>
      </c>
      <c r="I316" s="104">
        <v>6494165</v>
      </c>
      <c r="J316" s="104">
        <v>25851542</v>
      </c>
      <c r="L316" s="218" t="s">
        <v>2344</v>
      </c>
      <c r="M316" s="95"/>
      <c r="N316" s="96"/>
      <c r="O316" s="97"/>
      <c r="P316" s="46"/>
      <c r="Q316" s="46"/>
      <c r="R316" s="95"/>
      <c r="S316" s="96"/>
      <c r="T316" s="97"/>
      <c r="U316" s="46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3">
        <f t="shared" si="4"/>
        <v>47224154</v>
      </c>
      <c r="G317" s="104">
        <v>2271500</v>
      </c>
      <c r="H317" s="104">
        <v>23666052</v>
      </c>
      <c r="I317" s="104">
        <v>1612400</v>
      </c>
      <c r="J317" s="104">
        <v>19674202</v>
      </c>
      <c r="L317" s="218" t="s">
        <v>2348</v>
      </c>
      <c r="M317" s="95"/>
      <c r="N317" s="96"/>
      <c r="O317" s="97"/>
      <c r="P317" s="46"/>
      <c r="Q317" s="46"/>
      <c r="R317" s="95"/>
      <c r="S317" s="96"/>
      <c r="T317" s="78"/>
      <c r="U317" s="46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3">
        <f t="shared" si="4"/>
        <v>6958359</v>
      </c>
      <c r="G318" s="104">
        <v>100000</v>
      </c>
      <c r="H318" s="104">
        <v>1397484</v>
      </c>
      <c r="I318" s="104">
        <v>0</v>
      </c>
      <c r="J318" s="104">
        <v>5460875</v>
      </c>
      <c r="L318" s="218" t="s">
        <v>2344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3">
        <f t="shared" si="4"/>
        <v>2683452</v>
      </c>
      <c r="G319" s="104">
        <v>41500</v>
      </c>
      <c r="H319" s="104">
        <v>695067</v>
      </c>
      <c r="I319" s="104">
        <v>0</v>
      </c>
      <c r="J319" s="104">
        <v>1946885</v>
      </c>
      <c r="L319" s="218" t="s">
        <v>2348</v>
      </c>
      <c r="M319" s="95"/>
      <c r="N319" s="96"/>
      <c r="O319" s="78"/>
      <c r="P319" s="46"/>
      <c r="Q319" s="46"/>
      <c r="R319" s="95"/>
      <c r="S319" s="96"/>
      <c r="T319" s="97"/>
      <c r="U319" s="46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3">
        <f t="shared" si="4"/>
        <v>35037729</v>
      </c>
      <c r="G320" s="104">
        <v>4214912</v>
      </c>
      <c r="H320" s="104">
        <v>9294631</v>
      </c>
      <c r="I320" s="104">
        <v>3229503</v>
      </c>
      <c r="J320" s="104">
        <v>18298683</v>
      </c>
      <c r="L320" s="218" t="s">
        <v>2348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3">
        <f t="shared" si="4"/>
        <v>156039995</v>
      </c>
      <c r="G321" s="104">
        <v>7181161</v>
      </c>
      <c r="H321" s="104">
        <v>15003576</v>
      </c>
      <c r="I321" s="104">
        <v>58531831</v>
      </c>
      <c r="J321" s="104">
        <v>75323427</v>
      </c>
      <c r="L321" s="218" t="s">
        <v>2344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3">
        <f t="shared" si="4"/>
        <v>10434213</v>
      </c>
      <c r="G322" s="104">
        <v>4645213</v>
      </c>
      <c r="H322" s="104">
        <v>2131687</v>
      </c>
      <c r="I322" s="104">
        <v>710499</v>
      </c>
      <c r="J322" s="104">
        <v>2946814</v>
      </c>
      <c r="L322" s="218" t="s">
        <v>2344</v>
      </c>
      <c r="M322" s="158"/>
      <c r="N322" s="96"/>
      <c r="O322" s="97"/>
      <c r="P322" s="46"/>
      <c r="Q322" s="46"/>
      <c r="R322" s="95"/>
      <c r="S322" s="96"/>
      <c r="T322" s="97"/>
      <c r="U322" s="46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5" t="s">
        <v>2226</v>
      </c>
      <c r="G323" s="104"/>
      <c r="H323" s="104"/>
      <c r="I323" s="104"/>
      <c r="J323" s="104"/>
      <c r="L323" s="218" t="s">
        <v>2226</v>
      </c>
      <c r="M323" s="95"/>
      <c r="N323" s="96"/>
      <c r="O323" s="97"/>
      <c r="P323" s="46"/>
      <c r="Q323" s="46"/>
      <c r="R323" s="95"/>
      <c r="S323" s="96"/>
      <c r="T323" s="78"/>
      <c r="U323" s="46"/>
    </row>
    <row r="324" spans="1:21" ht="15.75">
      <c r="A324" s="7">
        <v>294</v>
      </c>
      <c r="B324" s="17" t="s">
        <v>1143</v>
      </c>
      <c r="C324" s="93" t="s">
        <v>1144</v>
      </c>
      <c r="D324" s="17" t="s">
        <v>1111</v>
      </c>
      <c r="E324" s="17" t="s">
        <v>2243</v>
      </c>
      <c r="F324" s="103">
        <f aca="true" t="shared" si="5" ref="F324:F387">G324+H324+I324+J324</f>
        <v>88048826</v>
      </c>
      <c r="G324" s="104">
        <v>15138792</v>
      </c>
      <c r="H324" s="104">
        <v>27445559</v>
      </c>
      <c r="I324" s="104">
        <v>17965442</v>
      </c>
      <c r="J324" s="104">
        <v>27499033</v>
      </c>
      <c r="L324" s="218" t="s">
        <v>2344</v>
      </c>
      <c r="M324" s="95"/>
      <c r="N324" s="96"/>
      <c r="O324" s="97"/>
      <c r="P324" s="46"/>
      <c r="Q324" s="46"/>
      <c r="R324" s="95"/>
      <c r="S324" s="96"/>
      <c r="T324" s="97"/>
      <c r="U324" s="46"/>
    </row>
    <row r="325" spans="1:2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3">
        <f t="shared" si="5"/>
        <v>99608873</v>
      </c>
      <c r="G325" s="104">
        <v>0</v>
      </c>
      <c r="H325" s="104">
        <v>7250805</v>
      </c>
      <c r="I325" s="104">
        <v>68537605</v>
      </c>
      <c r="J325" s="104">
        <v>23820463</v>
      </c>
      <c r="L325" s="218" t="s">
        <v>2344</v>
      </c>
      <c r="M325" s="95"/>
      <c r="N325" s="96"/>
      <c r="O325" s="78"/>
      <c r="P325" s="46"/>
      <c r="Q325" s="46"/>
      <c r="R325" s="95"/>
      <c r="S325" s="96"/>
      <c r="T325" s="97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3">
        <f t="shared" si="5"/>
        <v>29950119</v>
      </c>
      <c r="G326" s="104">
        <v>9485944</v>
      </c>
      <c r="H326" s="104">
        <v>5938843</v>
      </c>
      <c r="I326" s="104">
        <v>7477833</v>
      </c>
      <c r="J326" s="104">
        <v>7047499</v>
      </c>
      <c r="L326" s="218" t="s">
        <v>2344</v>
      </c>
      <c r="M326" s="95"/>
      <c r="N326" s="96"/>
      <c r="O326" s="97"/>
      <c r="P326" s="46"/>
      <c r="Q326" s="46"/>
      <c r="R326" s="95"/>
      <c r="S326" s="96"/>
      <c r="T326" s="78"/>
      <c r="U326" s="46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3">
        <f t="shared" si="5"/>
        <v>41450795</v>
      </c>
      <c r="G327" s="104">
        <v>19853346</v>
      </c>
      <c r="H327" s="104">
        <v>7100101</v>
      </c>
      <c r="I327" s="104">
        <v>2857378</v>
      </c>
      <c r="J327" s="104">
        <v>11639970</v>
      </c>
      <c r="L327" s="219" t="s">
        <v>2343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3">
        <f t="shared" si="5"/>
        <v>15447889</v>
      </c>
      <c r="G328" s="104">
        <v>1245220</v>
      </c>
      <c r="H328" s="104">
        <v>4050635</v>
      </c>
      <c r="I328" s="104">
        <v>327000</v>
      </c>
      <c r="J328" s="104">
        <v>9825034</v>
      </c>
      <c r="L328" s="218" t="s">
        <v>2344</v>
      </c>
      <c r="M328" s="95"/>
      <c r="N328" s="96"/>
      <c r="O328" s="78"/>
      <c r="P328" s="46"/>
      <c r="Q328" s="46"/>
      <c r="R328" s="95"/>
      <c r="S328" s="96"/>
      <c r="T328" s="97"/>
      <c r="U328" s="46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3">
        <f t="shared" si="5"/>
        <v>46993718</v>
      </c>
      <c r="G329" s="104">
        <v>14583800</v>
      </c>
      <c r="H329" s="104">
        <v>2331172</v>
      </c>
      <c r="I329" s="104">
        <v>16442000</v>
      </c>
      <c r="J329" s="104">
        <v>13636746</v>
      </c>
      <c r="L329" s="218" t="s">
        <v>2348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3">
        <f t="shared" si="5"/>
        <v>2762945</v>
      </c>
      <c r="G330" s="104">
        <v>0</v>
      </c>
      <c r="H330" s="104">
        <v>1528054</v>
      </c>
      <c r="I330" s="104">
        <v>900000</v>
      </c>
      <c r="J330" s="104">
        <v>334891</v>
      </c>
      <c r="L330" s="219" t="s">
        <v>2343</v>
      </c>
      <c r="M330" s="95"/>
      <c r="N330" s="96"/>
      <c r="O330" s="78"/>
      <c r="P330" s="46"/>
      <c r="Q330" s="46"/>
      <c r="R330" s="95"/>
      <c r="S330" s="96"/>
      <c r="T330" s="78"/>
      <c r="U330" s="46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3">
        <f t="shared" si="5"/>
        <v>45397926</v>
      </c>
      <c r="G331" s="104">
        <v>9600228</v>
      </c>
      <c r="H331" s="104">
        <v>14340431</v>
      </c>
      <c r="I331" s="104">
        <v>2387217</v>
      </c>
      <c r="J331" s="104">
        <v>19070050</v>
      </c>
      <c r="L331" s="218" t="s">
        <v>2344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3">
        <f t="shared" si="5"/>
        <v>110113525</v>
      </c>
      <c r="G332" s="104">
        <v>24445114</v>
      </c>
      <c r="H332" s="104">
        <v>25306550</v>
      </c>
      <c r="I332" s="104">
        <v>8150603</v>
      </c>
      <c r="J332" s="104">
        <v>52211258</v>
      </c>
      <c r="L332" s="218" t="s">
        <v>2348</v>
      </c>
      <c r="M332" s="95"/>
      <c r="N332" s="96"/>
      <c r="O332" s="97"/>
      <c r="P332" s="46"/>
      <c r="Q332" s="46"/>
      <c r="R332" s="95"/>
      <c r="S332" s="96"/>
      <c r="T332" s="78"/>
      <c r="U332" s="46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3">
        <f t="shared" si="5"/>
        <v>317074</v>
      </c>
      <c r="G333" s="104">
        <v>0</v>
      </c>
      <c r="H333" s="104">
        <v>274024</v>
      </c>
      <c r="I333" s="104">
        <v>0</v>
      </c>
      <c r="J333" s="104">
        <v>43050</v>
      </c>
      <c r="L333" s="218" t="s">
        <v>2348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3">
        <f t="shared" si="5"/>
        <v>7186974</v>
      </c>
      <c r="G334" s="104">
        <v>1153750</v>
      </c>
      <c r="H334" s="104">
        <v>5802164</v>
      </c>
      <c r="I334" s="104">
        <v>0</v>
      </c>
      <c r="J334" s="104">
        <v>231060</v>
      </c>
      <c r="L334" s="218" t="s">
        <v>2344</v>
      </c>
      <c r="M334" s="95"/>
      <c r="N334" s="96"/>
      <c r="O334" s="78"/>
      <c r="P334" s="46"/>
      <c r="Q334" s="46"/>
      <c r="R334" s="95"/>
      <c r="S334" s="96"/>
      <c r="T334" s="97"/>
      <c r="U334" s="46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3">
        <f t="shared" si="5"/>
        <v>3430667</v>
      </c>
      <c r="G335" s="104">
        <v>137900</v>
      </c>
      <c r="H335" s="104">
        <v>889490</v>
      </c>
      <c r="I335" s="104">
        <v>5792</v>
      </c>
      <c r="J335" s="104">
        <v>2397485</v>
      </c>
      <c r="L335" s="218" t="s">
        <v>2348</v>
      </c>
      <c r="M335" s="95"/>
      <c r="N335" s="96"/>
      <c r="O335" s="97"/>
      <c r="P335" s="46"/>
      <c r="Q335" s="46"/>
      <c r="R335" s="95"/>
      <c r="S335" s="96"/>
      <c r="T335" s="78"/>
      <c r="U335" s="46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3">
        <f t="shared" si="5"/>
        <v>29723635</v>
      </c>
      <c r="G336" s="104">
        <v>735050</v>
      </c>
      <c r="H336" s="104">
        <v>19163356</v>
      </c>
      <c r="I336" s="104">
        <v>834003</v>
      </c>
      <c r="J336" s="104">
        <v>8991226</v>
      </c>
      <c r="L336" s="218" t="s">
        <v>2344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3">
        <f t="shared" si="5"/>
        <v>19348115</v>
      </c>
      <c r="G337" s="104">
        <v>6606200</v>
      </c>
      <c r="H337" s="104">
        <v>6596068</v>
      </c>
      <c r="I337" s="104">
        <v>1083810</v>
      </c>
      <c r="J337" s="104">
        <v>5062037</v>
      </c>
      <c r="L337" s="218" t="s">
        <v>2344</v>
      </c>
      <c r="M337" s="95"/>
      <c r="N337" s="96"/>
      <c r="O337" s="97"/>
      <c r="P337" s="46"/>
      <c r="Q337" s="46"/>
      <c r="R337" s="95"/>
      <c r="S337" s="96"/>
      <c r="T337" s="97"/>
      <c r="U337" s="46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3">
        <f t="shared" si="5"/>
        <v>7046631</v>
      </c>
      <c r="G338" s="104">
        <v>773925</v>
      </c>
      <c r="H338" s="104">
        <v>2814907</v>
      </c>
      <c r="I338" s="104">
        <v>1350750</v>
      </c>
      <c r="J338" s="104">
        <v>2107049</v>
      </c>
      <c r="L338" s="218" t="s">
        <v>2348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3">
        <f t="shared" si="5"/>
        <v>3248971</v>
      </c>
      <c r="G339" s="104">
        <v>632150</v>
      </c>
      <c r="H339" s="104">
        <v>1979500</v>
      </c>
      <c r="I339" s="104">
        <v>0</v>
      </c>
      <c r="J339" s="104">
        <v>637321</v>
      </c>
      <c r="L339" s="218" t="s">
        <v>2344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3">
        <f t="shared" si="5"/>
        <v>83487704</v>
      </c>
      <c r="G340" s="104">
        <v>48786073</v>
      </c>
      <c r="H340" s="104">
        <v>14210504</v>
      </c>
      <c r="I340" s="104">
        <v>4553518</v>
      </c>
      <c r="J340" s="104">
        <v>15937609</v>
      </c>
      <c r="L340" s="218" t="s">
        <v>2348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3">
        <f t="shared" si="5"/>
        <v>207347048</v>
      </c>
      <c r="G341" s="104">
        <v>140423639</v>
      </c>
      <c r="H341" s="104">
        <v>36295311</v>
      </c>
      <c r="I341" s="104">
        <v>4139500</v>
      </c>
      <c r="J341" s="104">
        <v>26488598</v>
      </c>
      <c r="L341" s="218" t="s">
        <v>2344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3">
        <f t="shared" si="5"/>
        <v>155292137</v>
      </c>
      <c r="G342" s="104">
        <v>3417271</v>
      </c>
      <c r="H342" s="104">
        <v>10337917</v>
      </c>
      <c r="I342" s="104">
        <v>49138000</v>
      </c>
      <c r="J342" s="104">
        <v>92398949</v>
      </c>
      <c r="L342" s="218" t="s">
        <v>2344</v>
      </c>
      <c r="M342" s="95"/>
      <c r="N342" s="96"/>
      <c r="O342" s="97"/>
      <c r="P342" s="46"/>
      <c r="Q342" s="46"/>
      <c r="R342" s="95"/>
      <c r="S342" s="96"/>
      <c r="T342" s="78"/>
      <c r="U342" s="46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3">
        <f t="shared" si="5"/>
        <v>71630689</v>
      </c>
      <c r="G343" s="104">
        <v>3949351</v>
      </c>
      <c r="H343" s="104">
        <v>16260416</v>
      </c>
      <c r="I343" s="104">
        <v>34141353</v>
      </c>
      <c r="J343" s="104">
        <v>17279569</v>
      </c>
      <c r="L343" s="218" t="s">
        <v>2348</v>
      </c>
      <c r="M343" s="95"/>
      <c r="N343" s="96"/>
      <c r="O343" s="97"/>
      <c r="P343" s="46"/>
      <c r="Q343" s="46"/>
      <c r="R343" s="95"/>
      <c r="S343" s="96"/>
      <c r="T343" s="78"/>
      <c r="U343" s="46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3">
        <f t="shared" si="5"/>
        <v>128296482</v>
      </c>
      <c r="G344" s="104">
        <v>2623738</v>
      </c>
      <c r="H344" s="104">
        <v>10150766</v>
      </c>
      <c r="I344" s="104">
        <v>64069473</v>
      </c>
      <c r="J344" s="104">
        <v>51452505</v>
      </c>
      <c r="L344" s="218" t="s">
        <v>2348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3">
        <f t="shared" si="5"/>
        <v>90235781</v>
      </c>
      <c r="G345" s="104">
        <v>63026595</v>
      </c>
      <c r="H345" s="104">
        <v>8164407</v>
      </c>
      <c r="I345" s="104">
        <v>321735</v>
      </c>
      <c r="J345" s="104">
        <v>18723044</v>
      </c>
      <c r="L345" s="218" t="s">
        <v>2348</v>
      </c>
      <c r="M345" s="95"/>
      <c r="N345" s="96"/>
      <c r="O345" s="97"/>
      <c r="P345" s="46"/>
      <c r="Q345" s="46"/>
      <c r="R345" s="95"/>
      <c r="S345" s="96"/>
      <c r="T345" s="78"/>
      <c r="U345" s="46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3">
        <f t="shared" si="5"/>
        <v>28533951</v>
      </c>
      <c r="G346" s="104">
        <v>2791060</v>
      </c>
      <c r="H346" s="104">
        <v>12324725</v>
      </c>
      <c r="I346" s="104">
        <v>646002</v>
      </c>
      <c r="J346" s="104">
        <v>12772164</v>
      </c>
      <c r="L346" s="218" t="s">
        <v>2348</v>
      </c>
      <c r="M346" s="95"/>
      <c r="N346" s="96"/>
      <c r="O346" s="97"/>
      <c r="P346" s="46"/>
      <c r="Q346" s="46"/>
      <c r="R346" s="95"/>
      <c r="S346" s="96"/>
      <c r="T346" s="78"/>
      <c r="U346" s="46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3">
        <f t="shared" si="5"/>
        <v>6256591</v>
      </c>
      <c r="G347" s="104">
        <v>2746037</v>
      </c>
      <c r="H347" s="104">
        <v>2064609</v>
      </c>
      <c r="I347" s="104">
        <v>854000</v>
      </c>
      <c r="J347" s="104">
        <v>591945</v>
      </c>
      <c r="L347" s="218" t="s">
        <v>2344</v>
      </c>
      <c r="M347" s="95"/>
      <c r="N347" s="96"/>
      <c r="O347" s="97"/>
      <c r="P347" s="46"/>
      <c r="Q347" s="46"/>
      <c r="R347" s="95"/>
      <c r="S347" s="96"/>
      <c r="T347" s="97"/>
      <c r="U347" s="46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3">
        <f t="shared" si="5"/>
        <v>159250101</v>
      </c>
      <c r="G348" s="104">
        <v>18761808</v>
      </c>
      <c r="H348" s="104">
        <v>16341860</v>
      </c>
      <c r="I348" s="104">
        <v>24656497</v>
      </c>
      <c r="J348" s="104">
        <v>99489936</v>
      </c>
      <c r="L348" s="218" t="s">
        <v>2344</v>
      </c>
      <c r="M348" s="95"/>
      <c r="N348" s="96"/>
      <c r="O348" s="78"/>
      <c r="P348" s="46"/>
      <c r="Q348" s="46"/>
      <c r="R348" s="95"/>
      <c r="S348" s="96"/>
      <c r="T348" s="78"/>
      <c r="U348" s="46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3">
        <f t="shared" si="5"/>
        <v>37222349</v>
      </c>
      <c r="G349" s="104">
        <v>7009195</v>
      </c>
      <c r="H349" s="104">
        <v>2668248</v>
      </c>
      <c r="I349" s="104">
        <v>1968300</v>
      </c>
      <c r="J349" s="104">
        <v>25576606</v>
      </c>
      <c r="L349" s="218" t="s">
        <v>2348</v>
      </c>
      <c r="M349" s="95"/>
      <c r="N349" s="96"/>
      <c r="O349" s="78"/>
      <c r="P349" s="46"/>
      <c r="Q349" s="46"/>
      <c r="R349" s="95"/>
      <c r="S349" s="96"/>
      <c r="T349" s="78"/>
      <c r="U349" s="46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3">
        <f t="shared" si="5"/>
        <v>3990357</v>
      </c>
      <c r="G350" s="104">
        <v>143104</v>
      </c>
      <c r="H350" s="104">
        <v>3257254</v>
      </c>
      <c r="I350" s="104">
        <v>0</v>
      </c>
      <c r="J350" s="104">
        <v>589999</v>
      </c>
      <c r="L350" s="218" t="s">
        <v>2344</v>
      </c>
      <c r="M350" s="95"/>
      <c r="N350" s="96"/>
      <c r="O350" s="97"/>
      <c r="P350" s="46"/>
      <c r="Q350" s="46"/>
      <c r="R350" s="95"/>
      <c r="S350" s="96"/>
      <c r="T350" s="78"/>
      <c r="U350" s="46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3">
        <f t="shared" si="5"/>
        <v>3072847</v>
      </c>
      <c r="G351" s="104">
        <v>635503</v>
      </c>
      <c r="H351" s="104">
        <v>1815570</v>
      </c>
      <c r="I351" s="104">
        <v>6204</v>
      </c>
      <c r="J351" s="104">
        <v>615570</v>
      </c>
      <c r="L351" s="218" t="s">
        <v>2348</v>
      </c>
      <c r="M351" s="95"/>
      <c r="N351" s="96"/>
      <c r="O351" s="97"/>
      <c r="P351" s="46"/>
      <c r="Q351" s="46"/>
      <c r="R351" s="95"/>
      <c r="S351" s="96"/>
      <c r="T351" s="97"/>
      <c r="U351" s="46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3">
        <f t="shared" si="5"/>
        <v>179843025</v>
      </c>
      <c r="G352" s="104">
        <v>55473600</v>
      </c>
      <c r="H352" s="104">
        <v>24213763</v>
      </c>
      <c r="I352" s="104">
        <v>35216051</v>
      </c>
      <c r="J352" s="104">
        <v>64939611</v>
      </c>
      <c r="L352" s="218" t="s">
        <v>2344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3">
        <f t="shared" si="5"/>
        <v>1526403</v>
      </c>
      <c r="G353" s="104">
        <v>0</v>
      </c>
      <c r="H353" s="104">
        <v>1391852</v>
      </c>
      <c r="I353" s="104">
        <v>68001</v>
      </c>
      <c r="J353" s="104">
        <v>66550</v>
      </c>
      <c r="L353" s="218" t="s">
        <v>2344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3">
        <f t="shared" si="5"/>
        <v>1399302</v>
      </c>
      <c r="G354" s="104">
        <v>0</v>
      </c>
      <c r="H354" s="104">
        <v>712425</v>
      </c>
      <c r="I354" s="104">
        <v>26870</v>
      </c>
      <c r="J354" s="104">
        <v>660007</v>
      </c>
      <c r="L354" s="218" t="s">
        <v>2344</v>
      </c>
      <c r="M354" s="95"/>
      <c r="N354" s="96"/>
      <c r="O354" s="97"/>
      <c r="P354" s="46"/>
      <c r="Q354" s="46"/>
      <c r="R354" s="95"/>
      <c r="S354" s="96"/>
      <c r="T354" s="97"/>
      <c r="U354" s="46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3">
        <f t="shared" si="5"/>
        <v>13265500</v>
      </c>
      <c r="G355" s="104">
        <v>1039564</v>
      </c>
      <c r="H355" s="104">
        <v>6992418</v>
      </c>
      <c r="I355" s="104">
        <v>75200</v>
      </c>
      <c r="J355" s="104">
        <v>5158318</v>
      </c>
      <c r="L355" s="218" t="s">
        <v>2344</v>
      </c>
      <c r="M355" s="95"/>
      <c r="N355" s="96"/>
      <c r="O355" s="97"/>
      <c r="P355" s="46"/>
      <c r="Q355" s="46"/>
      <c r="R355" s="95"/>
      <c r="S355" s="96"/>
      <c r="T355" s="78"/>
      <c r="U355" s="46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3">
        <f t="shared" si="5"/>
        <v>6471648</v>
      </c>
      <c r="G356" s="104">
        <v>2074258</v>
      </c>
      <c r="H356" s="104">
        <v>3489463</v>
      </c>
      <c r="I356" s="104">
        <v>16950</v>
      </c>
      <c r="J356" s="104">
        <v>890977</v>
      </c>
      <c r="L356" s="218" t="s">
        <v>2344</v>
      </c>
      <c r="M356" s="95"/>
      <c r="N356" s="96"/>
      <c r="O356" s="97"/>
      <c r="P356" s="46"/>
      <c r="Q356" s="46"/>
      <c r="R356" s="95"/>
      <c r="S356" s="96"/>
      <c r="T356" s="97"/>
      <c r="U356" s="46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3">
        <f t="shared" si="5"/>
        <v>4052319</v>
      </c>
      <c r="G357" s="104">
        <v>2998301</v>
      </c>
      <c r="H357" s="104">
        <v>930411</v>
      </c>
      <c r="I357" s="104">
        <v>42000</v>
      </c>
      <c r="J357" s="104">
        <v>81607</v>
      </c>
      <c r="L357" s="219" t="s">
        <v>2343</v>
      </c>
      <c r="M357" s="95"/>
      <c r="N357" s="96"/>
      <c r="O357" s="78"/>
      <c r="P357" s="46"/>
      <c r="Q357" s="46"/>
      <c r="R357" s="95"/>
      <c r="S357" s="96"/>
      <c r="T357" s="97"/>
      <c r="U357" s="46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3">
        <f t="shared" si="5"/>
        <v>10657847</v>
      </c>
      <c r="G358" s="104">
        <v>2132185</v>
      </c>
      <c r="H358" s="104">
        <v>3278117</v>
      </c>
      <c r="I358" s="104">
        <v>4455000</v>
      </c>
      <c r="J358" s="104">
        <v>792545</v>
      </c>
      <c r="L358" s="218" t="s">
        <v>2344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3">
        <f t="shared" si="5"/>
        <v>4827882</v>
      </c>
      <c r="G359" s="104">
        <v>1327650</v>
      </c>
      <c r="H359" s="104">
        <v>2630098</v>
      </c>
      <c r="I359" s="104">
        <v>92000</v>
      </c>
      <c r="J359" s="104">
        <v>778134</v>
      </c>
      <c r="L359" s="218" t="s">
        <v>2344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3">
        <f t="shared" si="5"/>
        <v>9138577</v>
      </c>
      <c r="G360" s="104">
        <v>4065488</v>
      </c>
      <c r="H360" s="104">
        <v>3048267</v>
      </c>
      <c r="I360" s="104">
        <v>1103636</v>
      </c>
      <c r="J360" s="104">
        <v>921186</v>
      </c>
      <c r="L360" s="218" t="s">
        <v>2344</v>
      </c>
      <c r="M360" s="95"/>
      <c r="N360" s="96"/>
      <c r="O360" s="97"/>
      <c r="P360" s="46"/>
      <c r="Q360" s="46"/>
      <c r="R360" s="95"/>
      <c r="S360" s="96"/>
      <c r="T360" s="97"/>
      <c r="U360" s="46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3">
        <f t="shared" si="5"/>
        <v>11623915</v>
      </c>
      <c r="G361" s="104">
        <v>3012706</v>
      </c>
      <c r="H361" s="104">
        <v>7397124</v>
      </c>
      <c r="I361" s="104">
        <v>238504</v>
      </c>
      <c r="J361" s="104">
        <v>975581</v>
      </c>
      <c r="L361" s="218" t="s">
        <v>2344</v>
      </c>
      <c r="M361" s="95"/>
      <c r="N361" s="96"/>
      <c r="O361" s="78"/>
      <c r="P361" s="46"/>
      <c r="Q361" s="46"/>
      <c r="R361" s="95"/>
      <c r="S361" s="96"/>
      <c r="T361" s="78"/>
      <c r="U361" s="46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3">
        <f t="shared" si="5"/>
        <v>3779378</v>
      </c>
      <c r="G362" s="104">
        <v>100000</v>
      </c>
      <c r="H362" s="104">
        <v>2986978</v>
      </c>
      <c r="I362" s="104">
        <v>0</v>
      </c>
      <c r="J362" s="104">
        <v>692400</v>
      </c>
      <c r="L362" s="219" t="s">
        <v>2343</v>
      </c>
      <c r="M362" s="95"/>
      <c r="N362" s="96"/>
      <c r="O362" s="97"/>
      <c r="P362" s="46"/>
      <c r="Q362" s="46"/>
      <c r="R362" s="95"/>
      <c r="S362" s="96"/>
      <c r="T362" s="78"/>
      <c r="U362" s="46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3">
        <f t="shared" si="5"/>
        <v>12826092</v>
      </c>
      <c r="G363" s="104">
        <v>2151215</v>
      </c>
      <c r="H363" s="104">
        <v>2666828</v>
      </c>
      <c r="I363" s="104">
        <v>1022500</v>
      </c>
      <c r="J363" s="104">
        <v>6985549</v>
      </c>
      <c r="L363" s="218" t="s">
        <v>2344</v>
      </c>
      <c r="M363" s="95"/>
      <c r="N363" s="96"/>
      <c r="O363" s="97"/>
      <c r="P363" s="46"/>
      <c r="Q363" s="46"/>
      <c r="R363" s="95"/>
      <c r="S363" s="96"/>
      <c r="T363" s="97"/>
      <c r="U363" s="46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3">
        <f t="shared" si="5"/>
        <v>1126729</v>
      </c>
      <c r="G364" s="104">
        <v>410974</v>
      </c>
      <c r="H364" s="104">
        <v>431216</v>
      </c>
      <c r="I364" s="104">
        <v>35709</v>
      </c>
      <c r="J364" s="104">
        <v>248830</v>
      </c>
      <c r="L364" s="218" t="s">
        <v>2344</v>
      </c>
      <c r="M364" s="95"/>
      <c r="N364" s="96"/>
      <c r="O364" s="97"/>
      <c r="P364" s="46"/>
      <c r="Q364" s="46"/>
      <c r="R364" s="95"/>
      <c r="S364" s="96"/>
      <c r="T364" s="78"/>
      <c r="U364" s="46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3">
        <f t="shared" si="5"/>
        <v>16071576</v>
      </c>
      <c r="G365" s="104">
        <v>11051950</v>
      </c>
      <c r="H365" s="104">
        <v>4700372</v>
      </c>
      <c r="I365" s="104">
        <v>0</v>
      </c>
      <c r="J365" s="104">
        <v>319254</v>
      </c>
      <c r="L365" s="218" t="s">
        <v>2344</v>
      </c>
      <c r="M365" s="95"/>
      <c r="N365" s="96"/>
      <c r="O365" s="97"/>
      <c r="P365" s="46"/>
      <c r="Q365" s="46"/>
      <c r="R365" s="95"/>
      <c r="S365" s="96"/>
      <c r="T365" s="78"/>
      <c r="U365" s="46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3">
        <f t="shared" si="5"/>
        <v>4747217</v>
      </c>
      <c r="G366" s="104">
        <v>338700</v>
      </c>
      <c r="H366" s="104">
        <v>209029</v>
      </c>
      <c r="I366" s="104">
        <v>25000</v>
      </c>
      <c r="J366" s="104">
        <v>4174488</v>
      </c>
      <c r="L366" s="218" t="s">
        <v>2344</v>
      </c>
      <c r="M366" s="95"/>
      <c r="N366" s="96"/>
      <c r="O366" s="97"/>
      <c r="P366" s="46"/>
      <c r="Q366" s="46"/>
      <c r="R366" s="95"/>
      <c r="S366" s="96"/>
      <c r="T366" s="97"/>
      <c r="U366" s="46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3">
        <f t="shared" si="5"/>
        <v>12603687</v>
      </c>
      <c r="G367" s="104">
        <v>528000</v>
      </c>
      <c r="H367" s="104">
        <v>1769358</v>
      </c>
      <c r="I367" s="104">
        <v>329038</v>
      </c>
      <c r="J367" s="104">
        <v>9977291</v>
      </c>
      <c r="L367" s="218" t="s">
        <v>2344</v>
      </c>
      <c r="M367" s="95"/>
      <c r="N367" s="96"/>
      <c r="O367" s="78"/>
      <c r="P367" s="46"/>
      <c r="Q367" s="46"/>
      <c r="R367" s="95"/>
      <c r="S367" s="96"/>
      <c r="T367" s="78"/>
      <c r="U367" s="46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3">
        <f t="shared" si="5"/>
        <v>39501476</v>
      </c>
      <c r="G368" s="104">
        <v>1488700</v>
      </c>
      <c r="H368" s="104">
        <v>14288918</v>
      </c>
      <c r="I368" s="104">
        <v>4201900</v>
      </c>
      <c r="J368" s="104">
        <v>19521958</v>
      </c>
      <c r="L368" s="218" t="s">
        <v>2348</v>
      </c>
      <c r="M368" s="95"/>
      <c r="N368" s="96"/>
      <c r="O368" s="78"/>
      <c r="P368" s="46"/>
      <c r="Q368" s="46"/>
      <c r="R368" s="95"/>
      <c r="S368" s="96"/>
      <c r="T368" s="78"/>
      <c r="U368" s="46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3">
        <f t="shared" si="5"/>
        <v>4764797</v>
      </c>
      <c r="G369" s="104">
        <v>2517186</v>
      </c>
      <c r="H369" s="104">
        <v>1874831</v>
      </c>
      <c r="I369" s="104">
        <v>0</v>
      </c>
      <c r="J369" s="104">
        <v>372780</v>
      </c>
      <c r="L369" s="218" t="s">
        <v>2348</v>
      </c>
      <c r="M369" s="95"/>
      <c r="N369" s="96"/>
      <c r="O369" s="97"/>
      <c r="P369" s="46"/>
      <c r="Q369" s="46"/>
      <c r="R369" s="95"/>
      <c r="S369" s="96"/>
      <c r="T369" s="97"/>
      <c r="U369" s="46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3">
        <f t="shared" si="5"/>
        <v>60242999</v>
      </c>
      <c r="G370" s="104">
        <v>12894101</v>
      </c>
      <c r="H370" s="104">
        <v>10846633</v>
      </c>
      <c r="I370" s="104">
        <v>479500</v>
      </c>
      <c r="J370" s="104">
        <v>36022765</v>
      </c>
      <c r="L370" s="218" t="s">
        <v>2344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3">
        <f t="shared" si="5"/>
        <v>59059165</v>
      </c>
      <c r="G371" s="104">
        <v>11023048</v>
      </c>
      <c r="H371" s="104">
        <v>13140862</v>
      </c>
      <c r="I371" s="104">
        <v>19074374</v>
      </c>
      <c r="J371" s="104">
        <v>15820881</v>
      </c>
      <c r="L371" s="218" t="s">
        <v>2344</v>
      </c>
      <c r="M371" s="95"/>
      <c r="N371" s="96"/>
      <c r="O371" s="78"/>
      <c r="P371" s="46"/>
      <c r="Q371" s="46"/>
      <c r="R371" s="95"/>
      <c r="S371" s="96"/>
      <c r="T371" s="78"/>
      <c r="U371" s="46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3">
        <f t="shared" si="5"/>
        <v>1462581</v>
      </c>
      <c r="G372" s="104">
        <v>0</v>
      </c>
      <c r="H372" s="104">
        <v>1462581</v>
      </c>
      <c r="I372" s="104">
        <v>0</v>
      </c>
      <c r="J372" s="104">
        <v>0</v>
      </c>
      <c r="L372" s="218" t="s">
        <v>2348</v>
      </c>
      <c r="M372" s="95"/>
      <c r="N372" s="96"/>
      <c r="O372" s="97"/>
      <c r="P372" s="46"/>
      <c r="Q372" s="46"/>
      <c r="R372" s="95"/>
      <c r="S372" s="96"/>
      <c r="T372" s="97"/>
      <c r="U372" s="46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3">
        <f t="shared" si="5"/>
        <v>2555093</v>
      </c>
      <c r="G373" s="104">
        <v>746659</v>
      </c>
      <c r="H373" s="104">
        <v>1779909</v>
      </c>
      <c r="I373" s="104">
        <v>5100</v>
      </c>
      <c r="J373" s="104">
        <v>23425</v>
      </c>
      <c r="L373" s="219" t="s">
        <v>2343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3">
        <f t="shared" si="5"/>
        <v>4426006</v>
      </c>
      <c r="G374" s="104">
        <v>749100</v>
      </c>
      <c r="H374" s="104">
        <v>2639922</v>
      </c>
      <c r="I374" s="104">
        <v>6000</v>
      </c>
      <c r="J374" s="104">
        <v>1030984</v>
      </c>
      <c r="L374" s="218" t="s">
        <v>2348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3">
        <f t="shared" si="5"/>
        <v>9243853</v>
      </c>
      <c r="G375" s="104">
        <v>3019600</v>
      </c>
      <c r="H375" s="104">
        <v>5686068</v>
      </c>
      <c r="I375" s="104">
        <v>0</v>
      </c>
      <c r="J375" s="104">
        <v>538185</v>
      </c>
      <c r="L375" s="218" t="s">
        <v>2344</v>
      </c>
      <c r="M375" s="95"/>
      <c r="N375" s="96"/>
      <c r="O375" s="97"/>
      <c r="P375" s="46"/>
      <c r="Q375" s="46"/>
      <c r="R375" s="95"/>
      <c r="S375" s="96"/>
      <c r="T375" s="97"/>
      <c r="U375" s="46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3">
        <f t="shared" si="5"/>
        <v>280095</v>
      </c>
      <c r="G376" s="104">
        <v>0</v>
      </c>
      <c r="H376" s="104">
        <v>280095</v>
      </c>
      <c r="I376" s="104">
        <v>0</v>
      </c>
      <c r="J376" s="104">
        <v>0</v>
      </c>
      <c r="L376" s="219" t="s">
        <v>2343</v>
      </c>
      <c r="M376" s="95"/>
      <c r="N376" s="96"/>
      <c r="O376" s="78"/>
      <c r="P376" s="46"/>
      <c r="Q376" s="46"/>
      <c r="R376" s="95"/>
      <c r="S376" s="96"/>
      <c r="T376" s="97"/>
      <c r="U376" s="46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3">
        <f t="shared" si="5"/>
        <v>217693924</v>
      </c>
      <c r="G377" s="104">
        <v>148818625</v>
      </c>
      <c r="H377" s="104">
        <v>13777119</v>
      </c>
      <c r="I377" s="104">
        <v>46397864</v>
      </c>
      <c r="J377" s="104">
        <v>8700316</v>
      </c>
      <c r="L377" s="218" t="s">
        <v>2344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3">
        <f t="shared" si="5"/>
        <v>15957703</v>
      </c>
      <c r="G378" s="104">
        <v>909110</v>
      </c>
      <c r="H378" s="104">
        <v>11032983</v>
      </c>
      <c r="I378" s="104">
        <v>641554</v>
      </c>
      <c r="J378" s="104">
        <v>3374056</v>
      </c>
      <c r="L378" s="218" t="s">
        <v>2344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3">
        <f t="shared" si="5"/>
        <v>13297652</v>
      </c>
      <c r="G379" s="104">
        <v>6871608</v>
      </c>
      <c r="H379" s="104">
        <v>4857644</v>
      </c>
      <c r="I379" s="104">
        <v>782900</v>
      </c>
      <c r="J379" s="104">
        <v>785500</v>
      </c>
      <c r="L379" s="218" t="s">
        <v>2344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3">
        <f t="shared" si="5"/>
        <v>71339682</v>
      </c>
      <c r="G380" s="104">
        <v>23232924</v>
      </c>
      <c r="H380" s="104">
        <v>35967723</v>
      </c>
      <c r="I380" s="104">
        <v>2923244</v>
      </c>
      <c r="J380" s="104">
        <v>9215791</v>
      </c>
      <c r="L380" s="218" t="s">
        <v>2344</v>
      </c>
      <c r="M380" s="95"/>
      <c r="N380" s="96"/>
      <c r="O380" s="78"/>
      <c r="P380" s="46"/>
      <c r="Q380" s="46"/>
      <c r="R380" s="95"/>
      <c r="S380" s="96"/>
      <c r="T380" s="78"/>
      <c r="U380" s="46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3">
        <f t="shared" si="5"/>
        <v>8113583</v>
      </c>
      <c r="G381" s="104">
        <v>3528300</v>
      </c>
      <c r="H381" s="104">
        <v>2685388</v>
      </c>
      <c r="I381" s="104">
        <v>49500</v>
      </c>
      <c r="J381" s="104">
        <v>1850395</v>
      </c>
      <c r="L381" s="218" t="s">
        <v>2348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3">
        <f t="shared" si="5"/>
        <v>19347868</v>
      </c>
      <c r="G382" s="104">
        <v>10472043</v>
      </c>
      <c r="H382" s="104">
        <v>5108537</v>
      </c>
      <c r="I382" s="104">
        <v>19503</v>
      </c>
      <c r="J382" s="104">
        <v>3747785</v>
      </c>
      <c r="L382" s="218" t="s">
        <v>2344</v>
      </c>
      <c r="M382" s="95"/>
      <c r="N382" s="96"/>
      <c r="O382" s="97"/>
      <c r="P382" s="46"/>
      <c r="Q382" s="46"/>
      <c r="R382" s="95"/>
      <c r="S382" s="96"/>
      <c r="T382" s="97"/>
      <c r="U382" s="46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3">
        <f t="shared" si="5"/>
        <v>74490907</v>
      </c>
      <c r="G383" s="104">
        <v>27930447</v>
      </c>
      <c r="H383" s="104">
        <v>28853199</v>
      </c>
      <c r="I383" s="104">
        <v>1235020</v>
      </c>
      <c r="J383" s="104">
        <v>16472241</v>
      </c>
      <c r="L383" s="218" t="s">
        <v>2344</v>
      </c>
      <c r="M383" s="95"/>
      <c r="N383" s="96"/>
      <c r="O383" s="97"/>
      <c r="P383" s="46"/>
      <c r="Q383" s="46"/>
      <c r="R383" s="95"/>
      <c r="S383" s="96"/>
      <c r="T383" s="78"/>
      <c r="U383" s="46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3">
        <f t="shared" si="5"/>
        <v>15280240</v>
      </c>
      <c r="G384" s="104">
        <v>2490840</v>
      </c>
      <c r="H384" s="104">
        <v>3749421</v>
      </c>
      <c r="I384" s="104">
        <v>6052877</v>
      </c>
      <c r="J384" s="104">
        <v>2987102</v>
      </c>
      <c r="L384" s="218" t="s">
        <v>2344</v>
      </c>
      <c r="M384" s="95"/>
      <c r="N384" s="96"/>
      <c r="O384" s="97"/>
      <c r="P384" s="46"/>
      <c r="Q384" s="46"/>
      <c r="R384" s="95"/>
      <c r="S384" s="96"/>
      <c r="T384" s="97"/>
      <c r="U384" s="46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3">
        <f t="shared" si="5"/>
        <v>11151614</v>
      </c>
      <c r="G385" s="104">
        <v>5097170</v>
      </c>
      <c r="H385" s="104">
        <v>4169030</v>
      </c>
      <c r="I385" s="104">
        <v>161400</v>
      </c>
      <c r="J385" s="104">
        <v>1724014</v>
      </c>
      <c r="L385" s="218" t="s">
        <v>2348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3">
        <f t="shared" si="5"/>
        <v>29002679</v>
      </c>
      <c r="G386" s="104">
        <v>5120750</v>
      </c>
      <c r="H386" s="104">
        <v>12004913</v>
      </c>
      <c r="I386" s="104">
        <v>106000</v>
      </c>
      <c r="J386" s="104">
        <v>11771016</v>
      </c>
      <c r="L386" s="219" t="s">
        <v>2343</v>
      </c>
      <c r="M386" s="95"/>
      <c r="N386" s="96"/>
      <c r="O386" s="97"/>
      <c r="P386" s="46"/>
      <c r="Q386" s="46"/>
      <c r="R386" s="95"/>
      <c r="S386" s="96"/>
      <c r="T386" s="78"/>
      <c r="U386" s="46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3">
        <f t="shared" si="5"/>
        <v>1815736</v>
      </c>
      <c r="G387" s="104">
        <v>149375</v>
      </c>
      <c r="H387" s="104">
        <v>1120603</v>
      </c>
      <c r="I387" s="104">
        <v>46030</v>
      </c>
      <c r="J387" s="104">
        <v>499728</v>
      </c>
      <c r="L387" s="218" t="s">
        <v>2344</v>
      </c>
      <c r="M387" s="95"/>
      <c r="N387" s="96"/>
      <c r="O387" s="97"/>
      <c r="P387" s="46"/>
      <c r="Q387" s="46"/>
      <c r="R387" s="95"/>
      <c r="S387" s="96"/>
      <c r="T387" s="78"/>
      <c r="U387" s="46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3">
        <f aca="true" t="shared" si="6" ref="F388:F451">G388+H388+I388+J388</f>
        <v>21892405</v>
      </c>
      <c r="G388" s="104">
        <v>5103050</v>
      </c>
      <c r="H388" s="104">
        <v>4387152</v>
      </c>
      <c r="I388" s="104">
        <v>2241500</v>
      </c>
      <c r="J388" s="104">
        <v>10160703</v>
      </c>
      <c r="L388" s="218" t="s">
        <v>2344</v>
      </c>
      <c r="M388" s="95"/>
      <c r="N388" s="96"/>
      <c r="O388" s="78"/>
      <c r="P388" s="46"/>
      <c r="Q388" s="46"/>
      <c r="R388" s="95"/>
      <c r="S388" s="96"/>
      <c r="T388" s="97"/>
      <c r="U388" s="46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3">
        <f t="shared" si="6"/>
        <v>38175561</v>
      </c>
      <c r="G389" s="104">
        <v>9368017</v>
      </c>
      <c r="H389" s="104">
        <v>11208836</v>
      </c>
      <c r="I389" s="104">
        <v>3376738</v>
      </c>
      <c r="J389" s="104">
        <v>14221970</v>
      </c>
      <c r="L389" s="218" t="s">
        <v>2348</v>
      </c>
      <c r="M389" s="95"/>
      <c r="N389" s="96"/>
      <c r="O389" s="97"/>
      <c r="P389" s="46"/>
      <c r="Q389" s="46"/>
      <c r="R389" s="95"/>
      <c r="S389" s="96"/>
      <c r="T389" s="97"/>
      <c r="U389" s="46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3">
        <f t="shared" si="6"/>
        <v>11847560</v>
      </c>
      <c r="G390" s="104">
        <v>2878675</v>
      </c>
      <c r="H390" s="104">
        <v>4018679</v>
      </c>
      <c r="I390" s="104">
        <v>30000</v>
      </c>
      <c r="J390" s="104">
        <v>4920206</v>
      </c>
      <c r="L390" s="218" t="s">
        <v>2344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3">
        <f t="shared" si="6"/>
        <v>23304746</v>
      </c>
      <c r="G391" s="104">
        <v>926201</v>
      </c>
      <c r="H391" s="104">
        <v>5619884</v>
      </c>
      <c r="I391" s="104">
        <v>1</v>
      </c>
      <c r="J391" s="104">
        <v>16758660</v>
      </c>
      <c r="L391" s="218" t="s">
        <v>2348</v>
      </c>
      <c r="M391" s="95"/>
      <c r="N391" s="96"/>
      <c r="O391" s="97"/>
      <c r="P391" s="46"/>
      <c r="Q391" s="46"/>
      <c r="R391" s="95"/>
      <c r="S391" s="96"/>
      <c r="T391" s="78"/>
      <c r="U391" s="46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3">
        <f t="shared" si="6"/>
        <v>27879480</v>
      </c>
      <c r="G392" s="104">
        <v>836700</v>
      </c>
      <c r="H392" s="104">
        <v>6211980</v>
      </c>
      <c r="I392" s="104">
        <v>946966</v>
      </c>
      <c r="J392" s="104">
        <v>19883834</v>
      </c>
      <c r="L392" s="218" t="s">
        <v>2344</v>
      </c>
      <c r="M392" s="95"/>
      <c r="N392" s="96"/>
      <c r="O392" s="97"/>
      <c r="P392" s="46"/>
      <c r="Q392" s="46"/>
      <c r="R392" s="95"/>
      <c r="S392" s="96"/>
      <c r="T392" s="78"/>
      <c r="U392" s="46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3">
        <f t="shared" si="6"/>
        <v>287974</v>
      </c>
      <c r="G393" s="104">
        <v>0</v>
      </c>
      <c r="H393" s="104">
        <v>214992</v>
      </c>
      <c r="I393" s="104">
        <v>0</v>
      </c>
      <c r="J393" s="104">
        <v>72982</v>
      </c>
      <c r="L393" s="218" t="s">
        <v>2348</v>
      </c>
      <c r="M393" s="95"/>
      <c r="N393" s="96"/>
      <c r="O393" s="78"/>
      <c r="P393" s="46"/>
      <c r="Q393" s="46"/>
      <c r="R393" s="95"/>
      <c r="S393" s="96"/>
      <c r="T393" s="97"/>
      <c r="U393" s="46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3">
        <f t="shared" si="6"/>
        <v>25357895</v>
      </c>
      <c r="G394" s="104">
        <v>13517550</v>
      </c>
      <c r="H394" s="104">
        <v>9670295</v>
      </c>
      <c r="I394" s="104">
        <v>685500</v>
      </c>
      <c r="J394" s="104">
        <v>1484550</v>
      </c>
      <c r="L394" s="218" t="s">
        <v>2344</v>
      </c>
      <c r="M394" s="95"/>
      <c r="N394" s="96"/>
      <c r="O394" s="97"/>
      <c r="P394" s="46"/>
      <c r="Q394" s="46"/>
      <c r="R394" s="95"/>
      <c r="S394" s="96"/>
      <c r="T394" s="97"/>
      <c r="U394" s="46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3">
        <f t="shared" si="6"/>
        <v>16335066</v>
      </c>
      <c r="G395" s="104">
        <v>5064950</v>
      </c>
      <c r="H395" s="104">
        <v>1389106</v>
      </c>
      <c r="I395" s="104">
        <v>5800</v>
      </c>
      <c r="J395" s="104">
        <v>9875210</v>
      </c>
      <c r="L395" s="218" t="s">
        <v>2348</v>
      </c>
      <c r="M395" s="95"/>
      <c r="N395" s="96"/>
      <c r="O395" s="97"/>
      <c r="P395" s="46"/>
      <c r="Q395" s="46"/>
      <c r="R395" s="95"/>
      <c r="S395" s="96"/>
      <c r="T395" s="78"/>
      <c r="U395" s="46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3">
        <f t="shared" si="6"/>
        <v>24664399</v>
      </c>
      <c r="G396" s="104">
        <v>17080279</v>
      </c>
      <c r="H396" s="104">
        <v>6238353</v>
      </c>
      <c r="I396" s="104">
        <v>1171275</v>
      </c>
      <c r="J396" s="104">
        <v>174492</v>
      </c>
      <c r="L396" s="218" t="s">
        <v>2344</v>
      </c>
      <c r="M396" s="95"/>
      <c r="N396" s="96"/>
      <c r="O396" s="97"/>
      <c r="P396" s="46"/>
      <c r="Q396" s="46"/>
      <c r="R396" s="95"/>
      <c r="S396" s="96"/>
      <c r="T396" s="78"/>
      <c r="U396" s="46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3">
        <f t="shared" si="6"/>
        <v>27542660</v>
      </c>
      <c r="G397" s="104">
        <v>33000</v>
      </c>
      <c r="H397" s="104">
        <v>2376998</v>
      </c>
      <c r="I397" s="104">
        <v>23455000</v>
      </c>
      <c r="J397" s="104">
        <v>1677662</v>
      </c>
      <c r="L397" s="218" t="s">
        <v>2348</v>
      </c>
      <c r="M397" s="95"/>
      <c r="N397" s="96"/>
      <c r="O397" s="97"/>
      <c r="P397" s="46"/>
      <c r="Q397" s="46"/>
      <c r="R397" s="95"/>
      <c r="S397" s="96"/>
      <c r="T397" s="78"/>
      <c r="U397" s="46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3">
        <f t="shared" si="6"/>
        <v>244746</v>
      </c>
      <c r="G398" s="104">
        <v>0</v>
      </c>
      <c r="H398" s="104">
        <v>241109</v>
      </c>
      <c r="I398" s="104">
        <v>0</v>
      </c>
      <c r="J398" s="104">
        <v>3637</v>
      </c>
      <c r="L398" s="218" t="s">
        <v>2344</v>
      </c>
      <c r="M398" s="95"/>
      <c r="N398" s="96"/>
      <c r="O398" s="97"/>
      <c r="P398" s="46"/>
      <c r="Q398" s="46"/>
      <c r="R398" s="95"/>
      <c r="S398" s="96"/>
      <c r="T398" s="97"/>
      <c r="U398" s="46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3">
        <f t="shared" si="6"/>
        <v>2049792</v>
      </c>
      <c r="G399" s="104">
        <v>366000</v>
      </c>
      <c r="H399" s="104">
        <v>1482541</v>
      </c>
      <c r="I399" s="104">
        <v>0</v>
      </c>
      <c r="J399" s="104">
        <v>201251</v>
      </c>
      <c r="L399" s="219" t="s">
        <v>2343</v>
      </c>
      <c r="M399" s="95"/>
      <c r="N399" s="96"/>
      <c r="O399" s="97"/>
      <c r="P399" s="46"/>
      <c r="Q399" s="46"/>
      <c r="R399" s="95"/>
      <c r="S399" s="96"/>
      <c r="T399" s="97"/>
      <c r="U399" s="46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3">
        <f t="shared" si="6"/>
        <v>23886917</v>
      </c>
      <c r="G400" s="104">
        <v>13508979</v>
      </c>
      <c r="H400" s="104">
        <v>9103087</v>
      </c>
      <c r="I400" s="104">
        <v>1004610</v>
      </c>
      <c r="J400" s="104">
        <v>270241</v>
      </c>
      <c r="L400" s="218" t="s">
        <v>2344</v>
      </c>
      <c r="M400" s="95"/>
      <c r="N400" s="96"/>
      <c r="O400" s="97"/>
      <c r="P400" s="46"/>
      <c r="Q400" s="46"/>
      <c r="R400" s="95"/>
      <c r="S400" s="96"/>
      <c r="T400" s="78"/>
      <c r="U400" s="46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3">
        <f t="shared" si="6"/>
        <v>13889339</v>
      </c>
      <c r="G401" s="104">
        <v>2385411</v>
      </c>
      <c r="H401" s="104">
        <v>3579563</v>
      </c>
      <c r="I401" s="104">
        <v>818213</v>
      </c>
      <c r="J401" s="104">
        <v>7106152</v>
      </c>
      <c r="L401" s="218" t="s">
        <v>2344</v>
      </c>
      <c r="M401" s="95"/>
      <c r="N401" s="96"/>
      <c r="O401" s="78"/>
      <c r="P401" s="46"/>
      <c r="Q401" s="46"/>
      <c r="R401" s="95"/>
      <c r="S401" s="96"/>
      <c r="T401" s="78"/>
      <c r="U401" s="46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3">
        <f t="shared" si="6"/>
        <v>8242218</v>
      </c>
      <c r="G402" s="104">
        <v>4738610</v>
      </c>
      <c r="H402" s="104">
        <v>2889763</v>
      </c>
      <c r="I402" s="104">
        <v>0</v>
      </c>
      <c r="J402" s="104">
        <v>613845</v>
      </c>
      <c r="L402" s="218" t="s">
        <v>2344</v>
      </c>
      <c r="M402" s="95"/>
      <c r="N402" s="96"/>
      <c r="O402" s="97"/>
      <c r="P402" s="46"/>
      <c r="Q402" s="46"/>
      <c r="R402" s="95"/>
      <c r="S402" s="96"/>
      <c r="T402" s="78"/>
      <c r="U402" s="46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3">
        <f t="shared" si="6"/>
        <v>10025289</v>
      </c>
      <c r="G403" s="104">
        <v>3579260</v>
      </c>
      <c r="H403" s="104">
        <v>2354852</v>
      </c>
      <c r="I403" s="104">
        <v>2265049</v>
      </c>
      <c r="J403" s="104">
        <v>1826128</v>
      </c>
      <c r="L403" s="218" t="s">
        <v>2344</v>
      </c>
      <c r="M403" s="95"/>
      <c r="N403" s="96"/>
      <c r="O403" s="78"/>
      <c r="P403" s="46"/>
      <c r="Q403" s="46"/>
      <c r="R403" s="95"/>
      <c r="S403" s="96"/>
      <c r="T403" s="78"/>
      <c r="U403" s="46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3">
        <f t="shared" si="6"/>
        <v>54264618</v>
      </c>
      <c r="G404" s="104">
        <v>11037787</v>
      </c>
      <c r="H404" s="104">
        <v>12165142</v>
      </c>
      <c r="I404" s="104">
        <v>4312870</v>
      </c>
      <c r="J404" s="104">
        <v>26748819</v>
      </c>
      <c r="L404" s="218" t="s">
        <v>2344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3">
        <f t="shared" si="6"/>
        <v>17737433</v>
      </c>
      <c r="G405" s="104">
        <v>4192097</v>
      </c>
      <c r="H405" s="104">
        <v>3894575</v>
      </c>
      <c r="I405" s="104">
        <v>844130</v>
      </c>
      <c r="J405" s="104">
        <v>8806631</v>
      </c>
      <c r="L405" s="218" t="s">
        <v>2344</v>
      </c>
      <c r="M405" s="95"/>
      <c r="N405" s="96"/>
      <c r="O405" s="97"/>
      <c r="P405" s="46"/>
      <c r="Q405" s="46"/>
      <c r="R405" s="95"/>
      <c r="S405" s="96"/>
      <c r="T405" s="78"/>
      <c r="U405" s="46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3">
        <f t="shared" si="6"/>
        <v>7836219</v>
      </c>
      <c r="G406" s="104">
        <v>408900</v>
      </c>
      <c r="H406" s="104">
        <v>4530262</v>
      </c>
      <c r="I406" s="104">
        <v>208700</v>
      </c>
      <c r="J406" s="104">
        <v>2688357</v>
      </c>
      <c r="L406" s="218" t="s">
        <v>2348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3">
        <f t="shared" si="6"/>
        <v>4113596</v>
      </c>
      <c r="G407" s="104">
        <v>1238857</v>
      </c>
      <c r="H407" s="104">
        <v>2678647</v>
      </c>
      <c r="I407" s="104">
        <v>102500</v>
      </c>
      <c r="J407" s="104">
        <v>93592</v>
      </c>
      <c r="L407" s="218" t="s">
        <v>2344</v>
      </c>
      <c r="M407" s="95"/>
      <c r="N407" s="96"/>
      <c r="O407" s="78"/>
      <c r="P407" s="46"/>
      <c r="Q407" s="46"/>
      <c r="R407" s="95"/>
      <c r="S407" s="96"/>
      <c r="T407" s="97"/>
      <c r="U407" s="46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3">
        <f t="shared" si="6"/>
        <v>4959520</v>
      </c>
      <c r="G408" s="104">
        <v>1736900</v>
      </c>
      <c r="H408" s="104">
        <v>2387773</v>
      </c>
      <c r="I408" s="104">
        <v>51230</v>
      </c>
      <c r="J408" s="104">
        <v>783617</v>
      </c>
      <c r="L408" s="218" t="s">
        <v>2344</v>
      </c>
      <c r="M408" s="95"/>
      <c r="N408" s="96"/>
      <c r="O408" s="97"/>
      <c r="P408" s="46"/>
      <c r="Q408" s="46"/>
      <c r="R408" s="95"/>
      <c r="S408" s="96"/>
      <c r="T408" s="97"/>
      <c r="U408" s="46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3">
        <f t="shared" si="6"/>
        <v>17355009</v>
      </c>
      <c r="G409" s="104">
        <v>4752225</v>
      </c>
      <c r="H409" s="104">
        <v>10774274</v>
      </c>
      <c r="I409" s="104">
        <v>137605</v>
      </c>
      <c r="J409" s="104">
        <v>1690905</v>
      </c>
      <c r="L409" s="218" t="s">
        <v>2344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3">
        <f t="shared" si="6"/>
        <v>24990450</v>
      </c>
      <c r="G410" s="104">
        <v>10908863</v>
      </c>
      <c r="H410" s="104">
        <v>10796687</v>
      </c>
      <c r="I410" s="104">
        <v>222300</v>
      </c>
      <c r="J410" s="104">
        <v>3062600</v>
      </c>
      <c r="L410" s="218" t="s">
        <v>2348</v>
      </c>
      <c r="M410" s="95"/>
      <c r="N410" s="96"/>
      <c r="O410" s="97"/>
      <c r="P410" s="46"/>
      <c r="Q410" s="46"/>
      <c r="R410" s="95"/>
      <c r="S410" s="96"/>
      <c r="T410" s="78"/>
      <c r="U410" s="46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3">
        <f t="shared" si="6"/>
        <v>3384452</v>
      </c>
      <c r="G411" s="104">
        <v>279000</v>
      </c>
      <c r="H411" s="104">
        <v>1086472</v>
      </c>
      <c r="I411" s="104">
        <v>1144000</v>
      </c>
      <c r="J411" s="104">
        <v>874980</v>
      </c>
      <c r="L411" s="219" t="s">
        <v>2343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3">
        <f t="shared" si="6"/>
        <v>9359597</v>
      </c>
      <c r="G412" s="104">
        <v>1025303</v>
      </c>
      <c r="H412" s="104">
        <v>4421416</v>
      </c>
      <c r="I412" s="104">
        <v>213001</v>
      </c>
      <c r="J412" s="104">
        <v>3699877</v>
      </c>
      <c r="L412" s="218" t="s">
        <v>2344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3">
        <f t="shared" si="6"/>
        <v>21366267</v>
      </c>
      <c r="G413" s="104">
        <v>2914601</v>
      </c>
      <c r="H413" s="104">
        <v>7934225</v>
      </c>
      <c r="I413" s="104">
        <v>233800</v>
      </c>
      <c r="J413" s="104">
        <v>10283641</v>
      </c>
      <c r="L413" s="218" t="s">
        <v>2344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3">
        <f t="shared" si="6"/>
        <v>13649551</v>
      </c>
      <c r="G414" s="104">
        <v>1329801</v>
      </c>
      <c r="H414" s="104">
        <v>2832001</v>
      </c>
      <c r="I414" s="104">
        <v>5417324</v>
      </c>
      <c r="J414" s="104">
        <v>4070425</v>
      </c>
      <c r="L414" s="218" t="s">
        <v>2348</v>
      </c>
      <c r="M414" s="95"/>
      <c r="N414" s="96"/>
      <c r="O414" s="97"/>
      <c r="P414" s="46"/>
      <c r="Q414" s="46"/>
      <c r="R414" s="95"/>
      <c r="S414" s="96"/>
      <c r="T414" s="78"/>
      <c r="U414" s="46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3">
        <f t="shared" si="6"/>
        <v>9321490</v>
      </c>
      <c r="G415" s="104">
        <v>918600</v>
      </c>
      <c r="H415" s="104">
        <v>1745687</v>
      </c>
      <c r="I415" s="104">
        <v>40000</v>
      </c>
      <c r="J415" s="104">
        <v>6617203</v>
      </c>
      <c r="L415" s="219" t="s">
        <v>2343</v>
      </c>
      <c r="M415" s="95"/>
      <c r="N415" s="96"/>
      <c r="O415" s="97"/>
      <c r="P415" s="46"/>
      <c r="Q415" s="46"/>
      <c r="R415" s="95"/>
      <c r="S415" s="96"/>
      <c r="T415" s="78"/>
      <c r="U415" s="46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3">
        <f t="shared" si="6"/>
        <v>41049341</v>
      </c>
      <c r="G416" s="104">
        <v>18979901</v>
      </c>
      <c r="H416" s="104">
        <v>8553063</v>
      </c>
      <c r="I416" s="104">
        <v>214600</v>
      </c>
      <c r="J416" s="104">
        <v>13301777</v>
      </c>
      <c r="L416" s="218" t="s">
        <v>2344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3">
        <f t="shared" si="6"/>
        <v>53616299</v>
      </c>
      <c r="G417" s="104">
        <v>1676700</v>
      </c>
      <c r="H417" s="104">
        <v>4320345</v>
      </c>
      <c r="I417" s="104">
        <v>25752041</v>
      </c>
      <c r="J417" s="104">
        <v>21867213</v>
      </c>
      <c r="L417" s="218" t="s">
        <v>2344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3">
        <f t="shared" si="6"/>
        <v>12789624</v>
      </c>
      <c r="G418" s="104">
        <v>3792050</v>
      </c>
      <c r="H418" s="104">
        <v>8272824</v>
      </c>
      <c r="I418" s="104">
        <v>534100</v>
      </c>
      <c r="J418" s="104">
        <v>190650</v>
      </c>
      <c r="L418" s="218" t="s">
        <v>2348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3">
        <f t="shared" si="6"/>
        <v>9054079</v>
      </c>
      <c r="G419" s="104">
        <v>1085050</v>
      </c>
      <c r="H419" s="104">
        <v>5344874</v>
      </c>
      <c r="I419" s="104">
        <v>718429</v>
      </c>
      <c r="J419" s="104">
        <v>1905726</v>
      </c>
      <c r="L419" s="218" t="s">
        <v>2344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3">
        <f t="shared" si="6"/>
        <v>5544586</v>
      </c>
      <c r="G420" s="104">
        <v>96650</v>
      </c>
      <c r="H420" s="104">
        <v>4814932</v>
      </c>
      <c r="I420" s="104">
        <v>15000</v>
      </c>
      <c r="J420" s="104">
        <v>618004</v>
      </c>
      <c r="L420" s="218" t="s">
        <v>2344</v>
      </c>
      <c r="M420" s="95"/>
      <c r="N420" s="96"/>
      <c r="O420" s="78"/>
      <c r="P420" s="46"/>
      <c r="Q420" s="46"/>
      <c r="R420" s="95"/>
      <c r="S420" s="96"/>
      <c r="T420" s="78"/>
      <c r="U420" s="46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3">
        <f t="shared" si="6"/>
        <v>5305987</v>
      </c>
      <c r="G421" s="104">
        <v>1678300</v>
      </c>
      <c r="H421" s="104">
        <v>2279000</v>
      </c>
      <c r="I421" s="104">
        <v>20000</v>
      </c>
      <c r="J421" s="104">
        <v>1328687</v>
      </c>
      <c r="L421" s="218" t="s">
        <v>2344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3">
        <f t="shared" si="6"/>
        <v>59183521</v>
      </c>
      <c r="G422" s="104">
        <v>8992500</v>
      </c>
      <c r="H422" s="104">
        <v>14884811</v>
      </c>
      <c r="I422" s="104">
        <v>27724800</v>
      </c>
      <c r="J422" s="104">
        <v>7581410</v>
      </c>
      <c r="L422" s="218" t="s">
        <v>2344</v>
      </c>
      <c r="M422" s="95"/>
      <c r="N422" s="96"/>
      <c r="O422" s="97"/>
      <c r="P422" s="46"/>
      <c r="Q422" s="46"/>
      <c r="R422" s="95"/>
      <c r="S422" s="96"/>
      <c r="T422" s="97"/>
      <c r="U422" s="46"/>
    </row>
    <row r="423" spans="1:2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3">
        <f t="shared" si="6"/>
        <v>6474376</v>
      </c>
      <c r="G423" s="104">
        <v>292400</v>
      </c>
      <c r="H423" s="104">
        <v>4070984</v>
      </c>
      <c r="I423" s="104">
        <v>0</v>
      </c>
      <c r="J423" s="104">
        <v>2110992</v>
      </c>
      <c r="L423" s="218" t="s">
        <v>2344</v>
      </c>
      <c r="M423" s="95"/>
      <c r="N423" s="96"/>
      <c r="O423" s="97"/>
      <c r="P423" s="46"/>
      <c r="Q423" s="46"/>
      <c r="R423" s="95"/>
      <c r="S423" s="96"/>
      <c r="T423" s="97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3">
        <f t="shared" si="6"/>
        <v>6904391</v>
      </c>
      <c r="G424" s="104">
        <v>119802</v>
      </c>
      <c r="H424" s="104">
        <v>6730089</v>
      </c>
      <c r="I424" s="104">
        <v>0</v>
      </c>
      <c r="J424" s="104">
        <v>54500</v>
      </c>
      <c r="L424" s="218" t="s">
        <v>2348</v>
      </c>
      <c r="M424" s="95"/>
      <c r="N424" s="96"/>
      <c r="O424" s="97"/>
      <c r="P424" s="46"/>
      <c r="Q424" s="46"/>
      <c r="R424" s="95"/>
      <c r="S424" s="96"/>
      <c r="T424" s="78"/>
      <c r="U424" s="46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3">
        <f t="shared" si="6"/>
        <v>2929446</v>
      </c>
      <c r="G425" s="104">
        <v>219500</v>
      </c>
      <c r="H425" s="104">
        <v>1839011</v>
      </c>
      <c r="I425" s="104">
        <v>641518</v>
      </c>
      <c r="J425" s="104">
        <v>229417</v>
      </c>
      <c r="L425" s="218" t="s">
        <v>2348</v>
      </c>
      <c r="M425" s="95"/>
      <c r="N425" s="96"/>
      <c r="O425" s="78"/>
      <c r="P425" s="46"/>
      <c r="Q425" s="46"/>
      <c r="R425" s="95"/>
      <c r="S425" s="96"/>
      <c r="T425" s="78"/>
      <c r="U425" s="46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3">
        <f t="shared" si="6"/>
        <v>26216528</v>
      </c>
      <c r="G426" s="104">
        <v>3478075</v>
      </c>
      <c r="H426" s="104">
        <v>7956493</v>
      </c>
      <c r="I426" s="104">
        <v>2576115</v>
      </c>
      <c r="J426" s="104">
        <v>12205845</v>
      </c>
      <c r="L426" s="218" t="s">
        <v>2344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3">
        <f t="shared" si="6"/>
        <v>61633197</v>
      </c>
      <c r="G427" s="104">
        <v>21560330</v>
      </c>
      <c r="H427" s="104">
        <v>15514340</v>
      </c>
      <c r="I427" s="104">
        <v>456308</v>
      </c>
      <c r="J427" s="104">
        <v>24102219</v>
      </c>
      <c r="L427" s="218" t="s">
        <v>2348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3">
        <f t="shared" si="6"/>
        <v>15191505</v>
      </c>
      <c r="G428" s="104">
        <v>0</v>
      </c>
      <c r="H428" s="104">
        <v>3033705</v>
      </c>
      <c r="I428" s="104">
        <v>3647969</v>
      </c>
      <c r="J428" s="104">
        <v>8509831</v>
      </c>
      <c r="L428" s="218" t="s">
        <v>2348</v>
      </c>
      <c r="M428" s="95"/>
      <c r="N428" s="96"/>
      <c r="O428" s="78"/>
      <c r="P428" s="46"/>
      <c r="Q428" s="46"/>
      <c r="R428" s="95"/>
      <c r="S428" s="96"/>
      <c r="T428" s="78"/>
      <c r="U428" s="46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3">
        <f t="shared" si="6"/>
        <v>67700231</v>
      </c>
      <c r="G429" s="104">
        <v>9079286</v>
      </c>
      <c r="H429" s="104">
        <v>10802630</v>
      </c>
      <c r="I429" s="104">
        <v>13768040</v>
      </c>
      <c r="J429" s="104">
        <v>34050275</v>
      </c>
      <c r="L429" s="218" t="s">
        <v>2344</v>
      </c>
      <c r="M429" s="95"/>
      <c r="N429" s="96"/>
      <c r="O429" s="97"/>
      <c r="P429" s="46"/>
      <c r="Q429" s="46"/>
      <c r="R429" s="95"/>
      <c r="S429" s="96"/>
      <c r="T429" s="97"/>
      <c r="U429" s="46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3">
        <f t="shared" si="6"/>
        <v>4727138</v>
      </c>
      <c r="G430" s="104">
        <v>832200</v>
      </c>
      <c r="H430" s="104">
        <v>3148059</v>
      </c>
      <c r="I430" s="104">
        <v>0</v>
      </c>
      <c r="J430" s="104">
        <v>746879</v>
      </c>
      <c r="L430" s="218" t="s">
        <v>2344</v>
      </c>
      <c r="M430" s="95"/>
      <c r="N430" s="96"/>
      <c r="O430" s="78"/>
      <c r="P430" s="46"/>
      <c r="Q430" s="46"/>
      <c r="R430" s="95"/>
      <c r="S430" s="96"/>
      <c r="T430" s="78"/>
      <c r="U430" s="46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3">
        <f t="shared" si="6"/>
        <v>5301158</v>
      </c>
      <c r="G431" s="104">
        <v>2549285</v>
      </c>
      <c r="H431" s="104">
        <v>1200185</v>
      </c>
      <c r="I431" s="104">
        <v>0</v>
      </c>
      <c r="J431" s="104">
        <v>1551688</v>
      </c>
      <c r="L431" s="218" t="s">
        <v>2344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3">
        <f t="shared" si="6"/>
        <v>41155411</v>
      </c>
      <c r="G432" s="104">
        <v>18448798</v>
      </c>
      <c r="H432" s="104">
        <v>5798329</v>
      </c>
      <c r="I432" s="104">
        <v>242701</v>
      </c>
      <c r="J432" s="104">
        <v>16665583</v>
      </c>
      <c r="L432" s="218" t="s">
        <v>2344</v>
      </c>
      <c r="M432" s="95"/>
      <c r="N432" s="96"/>
      <c r="O432" s="97"/>
      <c r="P432" s="46"/>
      <c r="Q432" s="46"/>
      <c r="R432" s="95"/>
      <c r="S432" s="96"/>
      <c r="T432" s="78"/>
      <c r="U432" s="46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3">
        <f t="shared" si="6"/>
        <v>1233424</v>
      </c>
      <c r="G433" s="104">
        <v>228700</v>
      </c>
      <c r="H433" s="104">
        <v>314252</v>
      </c>
      <c r="I433" s="104">
        <v>0</v>
      </c>
      <c r="J433" s="104">
        <v>690472</v>
      </c>
      <c r="L433" s="218" t="s">
        <v>2348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3">
        <f t="shared" si="6"/>
        <v>60848999</v>
      </c>
      <c r="G434" s="104">
        <v>4834605</v>
      </c>
      <c r="H434" s="104">
        <v>11565338</v>
      </c>
      <c r="I434" s="104">
        <v>6499838</v>
      </c>
      <c r="J434" s="104">
        <v>37949218</v>
      </c>
      <c r="L434" s="218" t="s">
        <v>2348</v>
      </c>
      <c r="M434" s="95"/>
      <c r="N434" s="96"/>
      <c r="O434" s="97"/>
      <c r="P434" s="46"/>
      <c r="Q434" s="46"/>
      <c r="R434" s="95"/>
      <c r="S434" s="96"/>
      <c r="T434" s="97"/>
      <c r="U434" s="46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3">
        <f t="shared" si="6"/>
        <v>8543970</v>
      </c>
      <c r="G435" s="104">
        <v>248000</v>
      </c>
      <c r="H435" s="104">
        <v>6341589</v>
      </c>
      <c r="I435" s="104">
        <v>1038000</v>
      </c>
      <c r="J435" s="104">
        <v>916381</v>
      </c>
      <c r="L435" s="218" t="s">
        <v>2344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3">
        <f t="shared" si="6"/>
        <v>23009312</v>
      </c>
      <c r="G436" s="104">
        <v>1150351</v>
      </c>
      <c r="H436" s="104">
        <v>9282848</v>
      </c>
      <c r="I436" s="104">
        <v>395000</v>
      </c>
      <c r="J436" s="104">
        <v>12181113</v>
      </c>
      <c r="L436" s="218" t="s">
        <v>2342</v>
      </c>
      <c r="M436" s="95"/>
      <c r="N436" s="96"/>
      <c r="O436" s="78"/>
      <c r="P436" s="46"/>
      <c r="Q436" s="46"/>
      <c r="R436" s="95"/>
      <c r="S436" s="96"/>
      <c r="T436" s="97"/>
      <c r="U436" s="46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3">
        <f t="shared" si="6"/>
        <v>21619586</v>
      </c>
      <c r="G437" s="104">
        <v>5355636</v>
      </c>
      <c r="H437" s="104">
        <v>8968277</v>
      </c>
      <c r="I437" s="104">
        <v>2320330</v>
      </c>
      <c r="J437" s="104">
        <v>4975343</v>
      </c>
      <c r="L437" s="218" t="s">
        <v>2344</v>
      </c>
      <c r="M437" s="95"/>
      <c r="N437" s="96"/>
      <c r="O437" s="78"/>
      <c r="P437" s="46"/>
      <c r="Q437" s="46"/>
      <c r="R437" s="95"/>
      <c r="S437" s="96"/>
      <c r="T437" s="97"/>
      <c r="U437" s="46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3">
        <f t="shared" si="6"/>
        <v>2165655</v>
      </c>
      <c r="G438" s="104">
        <v>0</v>
      </c>
      <c r="H438" s="104">
        <v>1035862</v>
      </c>
      <c r="I438" s="104">
        <v>0</v>
      </c>
      <c r="J438" s="104">
        <v>1129793</v>
      </c>
      <c r="L438" s="218" t="s">
        <v>2348</v>
      </c>
      <c r="M438" s="95"/>
      <c r="N438" s="96"/>
      <c r="O438" s="97"/>
      <c r="P438" s="46"/>
      <c r="Q438" s="46"/>
      <c r="R438" s="95"/>
      <c r="S438" s="96"/>
      <c r="T438" s="78"/>
      <c r="U438" s="46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3">
        <f t="shared" si="6"/>
        <v>4404785</v>
      </c>
      <c r="G439" s="104">
        <v>178800</v>
      </c>
      <c r="H439" s="104">
        <v>1890434</v>
      </c>
      <c r="I439" s="104">
        <v>327083</v>
      </c>
      <c r="J439" s="104">
        <v>2008468</v>
      </c>
      <c r="L439" s="218" t="s">
        <v>2344</v>
      </c>
      <c r="M439" s="95"/>
      <c r="N439" s="96"/>
      <c r="O439" s="78"/>
      <c r="P439" s="46"/>
      <c r="Q439" s="46"/>
      <c r="R439" s="95"/>
      <c r="S439" s="96"/>
      <c r="T439" s="78"/>
      <c r="U439" s="46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3">
        <f t="shared" si="6"/>
        <v>52815647</v>
      </c>
      <c r="G440" s="104">
        <v>11540390</v>
      </c>
      <c r="H440" s="104">
        <v>28401237</v>
      </c>
      <c r="I440" s="104">
        <v>220371</v>
      </c>
      <c r="J440" s="104">
        <v>12653649</v>
      </c>
      <c r="L440" s="218" t="s">
        <v>2344</v>
      </c>
      <c r="M440" s="95"/>
      <c r="N440" s="96"/>
      <c r="O440" s="97"/>
      <c r="P440" s="46"/>
      <c r="Q440" s="46"/>
      <c r="R440" s="95"/>
      <c r="S440" s="96"/>
      <c r="T440" s="78"/>
      <c r="U440" s="46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3">
        <f t="shared" si="6"/>
        <v>38268791</v>
      </c>
      <c r="G441" s="104">
        <v>23353085</v>
      </c>
      <c r="H441" s="104">
        <v>8240110</v>
      </c>
      <c r="I441" s="104">
        <v>861505</v>
      </c>
      <c r="J441" s="104">
        <v>5814091</v>
      </c>
      <c r="L441" s="218" t="s">
        <v>2344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3">
        <f t="shared" si="6"/>
        <v>185241</v>
      </c>
      <c r="G442" s="104">
        <v>0</v>
      </c>
      <c r="H442" s="104">
        <v>185241</v>
      </c>
      <c r="I442" s="104">
        <v>0</v>
      </c>
      <c r="J442" s="104">
        <v>0</v>
      </c>
      <c r="L442" s="218" t="s">
        <v>2343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3">
        <f t="shared" si="6"/>
        <v>26800717</v>
      </c>
      <c r="G443" s="104">
        <v>495950</v>
      </c>
      <c r="H443" s="104">
        <v>7948346</v>
      </c>
      <c r="I443" s="104">
        <v>17876237</v>
      </c>
      <c r="J443" s="104">
        <v>480184</v>
      </c>
      <c r="L443" s="218" t="s">
        <v>2344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3">
        <f t="shared" si="6"/>
        <v>10827191</v>
      </c>
      <c r="G444" s="104">
        <v>5462540</v>
      </c>
      <c r="H444" s="104">
        <v>2158420</v>
      </c>
      <c r="I444" s="104">
        <v>475000</v>
      </c>
      <c r="J444" s="104">
        <v>2731231</v>
      </c>
      <c r="L444" s="218" t="s">
        <v>2344</v>
      </c>
      <c r="M444" s="95"/>
      <c r="N444" s="96"/>
      <c r="O444" s="97"/>
      <c r="P444" s="46"/>
      <c r="Q444" s="46"/>
      <c r="R444" s="95"/>
      <c r="S444" s="96"/>
      <c r="T444" s="78"/>
      <c r="U444" s="46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3">
        <f t="shared" si="6"/>
        <v>6634757</v>
      </c>
      <c r="G445" s="104">
        <v>3046503</v>
      </c>
      <c r="H445" s="104">
        <v>2419729</v>
      </c>
      <c r="I445" s="104">
        <v>451400</v>
      </c>
      <c r="J445" s="104">
        <v>717125</v>
      </c>
      <c r="L445" s="218" t="s">
        <v>2344</v>
      </c>
      <c r="M445" s="95"/>
      <c r="N445" s="96"/>
      <c r="O445" s="97"/>
      <c r="P445" s="46"/>
      <c r="Q445" s="46"/>
      <c r="R445" s="95"/>
      <c r="S445" s="96"/>
      <c r="T445" s="97"/>
      <c r="U445" s="46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3">
        <f t="shared" si="6"/>
        <v>7827823</v>
      </c>
      <c r="G446" s="104">
        <v>3259300</v>
      </c>
      <c r="H446" s="104">
        <v>4122471</v>
      </c>
      <c r="I446" s="104">
        <v>46600</v>
      </c>
      <c r="J446" s="104">
        <v>399452</v>
      </c>
      <c r="L446" s="218" t="s">
        <v>2344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3">
        <f t="shared" si="6"/>
        <v>16041039</v>
      </c>
      <c r="G447" s="104">
        <v>7927554</v>
      </c>
      <c r="H447" s="104">
        <v>5779871</v>
      </c>
      <c r="I447" s="104">
        <v>1073000</v>
      </c>
      <c r="J447" s="104">
        <v>1260614</v>
      </c>
      <c r="L447" s="218" t="s">
        <v>2344</v>
      </c>
      <c r="M447" s="95"/>
      <c r="N447" s="96"/>
      <c r="O447" s="97"/>
      <c r="P447" s="46"/>
      <c r="Q447" s="46"/>
      <c r="R447" s="95"/>
      <c r="S447" s="96"/>
      <c r="T447" s="97"/>
      <c r="U447" s="46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3">
        <f t="shared" si="6"/>
        <v>3787711</v>
      </c>
      <c r="G448" s="104">
        <v>1138700</v>
      </c>
      <c r="H448" s="104">
        <v>1884275</v>
      </c>
      <c r="I448" s="104">
        <v>419201</v>
      </c>
      <c r="J448" s="104">
        <v>345535</v>
      </c>
      <c r="L448" s="218" t="s">
        <v>2344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3">
        <f t="shared" si="6"/>
        <v>39100525</v>
      </c>
      <c r="G449" s="104">
        <v>13589736</v>
      </c>
      <c r="H449" s="104">
        <v>18256513</v>
      </c>
      <c r="I449" s="104">
        <v>5411407</v>
      </c>
      <c r="J449" s="104">
        <v>1842869</v>
      </c>
      <c r="L449" s="218" t="s">
        <v>2348</v>
      </c>
      <c r="M449" s="95"/>
      <c r="N449" s="96"/>
      <c r="O449" s="78"/>
      <c r="P449" s="46"/>
      <c r="Q449" s="46"/>
      <c r="R449" s="95"/>
      <c r="S449" s="96"/>
      <c r="T449" s="78"/>
      <c r="U449" s="46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3">
        <f t="shared" si="6"/>
        <v>69613249</v>
      </c>
      <c r="G450" s="104">
        <v>20840885</v>
      </c>
      <c r="H450" s="104">
        <v>20162733</v>
      </c>
      <c r="I450" s="104">
        <v>5517220</v>
      </c>
      <c r="J450" s="104">
        <v>23092411</v>
      </c>
      <c r="L450" s="218" t="s">
        <v>2344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3">
        <f t="shared" si="6"/>
        <v>154917183</v>
      </c>
      <c r="G451" s="104">
        <v>57013519</v>
      </c>
      <c r="H451" s="104">
        <v>32163319</v>
      </c>
      <c r="I451" s="104">
        <v>30198780</v>
      </c>
      <c r="J451" s="104">
        <v>35541565</v>
      </c>
      <c r="L451" s="218" t="s">
        <v>2348</v>
      </c>
      <c r="M451" s="95"/>
      <c r="N451" s="96"/>
      <c r="O451" s="97"/>
      <c r="P451" s="46"/>
      <c r="Q451" s="46"/>
      <c r="R451" s="95"/>
      <c r="S451" s="96"/>
      <c r="T451" s="78"/>
      <c r="U451" s="46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3">
        <f aca="true" t="shared" si="7" ref="F452:F515">G452+H452+I452+J452</f>
        <v>2024323</v>
      </c>
      <c r="G452" s="104">
        <v>1135600</v>
      </c>
      <c r="H452" s="104">
        <v>696261</v>
      </c>
      <c r="I452" s="104">
        <v>30400</v>
      </c>
      <c r="J452" s="104">
        <v>162062</v>
      </c>
      <c r="L452" s="218" t="s">
        <v>2348</v>
      </c>
      <c r="M452" s="95"/>
      <c r="N452" s="96"/>
      <c r="O452" s="78"/>
      <c r="P452" s="46"/>
      <c r="Q452" s="46"/>
      <c r="R452" s="95"/>
      <c r="S452" s="96"/>
      <c r="T452" s="97"/>
      <c r="U452" s="46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3">
        <f t="shared" si="7"/>
        <v>8593120</v>
      </c>
      <c r="G453" s="104">
        <v>6472276</v>
      </c>
      <c r="H453" s="104">
        <v>1486444</v>
      </c>
      <c r="I453" s="104">
        <v>0</v>
      </c>
      <c r="J453" s="104">
        <v>634400</v>
      </c>
      <c r="L453" s="218" t="s">
        <v>2344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3">
        <f t="shared" si="7"/>
        <v>1110704</v>
      </c>
      <c r="G454" s="104">
        <v>178500</v>
      </c>
      <c r="H454" s="104">
        <v>865104</v>
      </c>
      <c r="I454" s="104">
        <v>3750</v>
      </c>
      <c r="J454" s="104">
        <v>63350</v>
      </c>
      <c r="L454" s="218" t="s">
        <v>2348</v>
      </c>
      <c r="M454" s="95"/>
      <c r="N454" s="96"/>
      <c r="O454" s="97"/>
      <c r="P454" s="46"/>
      <c r="Q454" s="46"/>
      <c r="R454" s="95"/>
      <c r="S454" s="96"/>
      <c r="T454" s="78"/>
      <c r="U454" s="46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3">
        <f t="shared" si="7"/>
        <v>86554533</v>
      </c>
      <c r="G455" s="104">
        <v>7817225</v>
      </c>
      <c r="H455" s="104">
        <v>13265583</v>
      </c>
      <c r="I455" s="104">
        <v>57646834</v>
      </c>
      <c r="J455" s="104">
        <v>7824891</v>
      </c>
      <c r="L455" s="218" t="s">
        <v>2344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3">
        <f t="shared" si="7"/>
        <v>30123791</v>
      </c>
      <c r="G456" s="104">
        <v>14539841</v>
      </c>
      <c r="H456" s="104">
        <v>9435878</v>
      </c>
      <c r="I456" s="104">
        <v>2872186</v>
      </c>
      <c r="J456" s="104">
        <v>3275886</v>
      </c>
      <c r="L456" s="218" t="s">
        <v>2344</v>
      </c>
      <c r="M456" s="95"/>
      <c r="N456" s="96"/>
      <c r="O456" s="97"/>
      <c r="P456" s="46"/>
      <c r="Q456" s="46"/>
      <c r="R456" s="95"/>
      <c r="S456" s="96"/>
      <c r="T456" s="78"/>
      <c r="U456" s="46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3">
        <f t="shared" si="7"/>
        <v>504466</v>
      </c>
      <c r="G457" s="104">
        <v>0</v>
      </c>
      <c r="H457" s="104">
        <v>257296</v>
      </c>
      <c r="I457" s="104">
        <v>0</v>
      </c>
      <c r="J457" s="104">
        <v>247170</v>
      </c>
      <c r="L457" s="219" t="s">
        <v>2343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3">
        <f t="shared" si="7"/>
        <v>126028459</v>
      </c>
      <c r="G458" s="104">
        <v>69645107</v>
      </c>
      <c r="H458" s="104">
        <v>17270074</v>
      </c>
      <c r="I458" s="104">
        <v>17924333</v>
      </c>
      <c r="J458" s="104">
        <v>21188945</v>
      </c>
      <c r="L458" s="218" t="s">
        <v>2344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3">
        <f t="shared" si="7"/>
        <v>12916375</v>
      </c>
      <c r="G459" s="104">
        <v>9795806</v>
      </c>
      <c r="H459" s="104">
        <v>2233343</v>
      </c>
      <c r="I459" s="104">
        <v>35000</v>
      </c>
      <c r="J459" s="104">
        <v>852226</v>
      </c>
      <c r="L459" s="218" t="s">
        <v>2344</v>
      </c>
      <c r="M459" s="95"/>
      <c r="N459" s="96"/>
      <c r="O459" s="97"/>
      <c r="P459" s="46"/>
      <c r="Q459" s="46"/>
      <c r="R459" s="95"/>
      <c r="S459" s="96"/>
      <c r="T459" s="97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3">
        <f t="shared" si="7"/>
        <v>52517045</v>
      </c>
      <c r="G460" s="104">
        <v>4779684</v>
      </c>
      <c r="H460" s="104">
        <v>8354315</v>
      </c>
      <c r="I460" s="104">
        <v>2041270</v>
      </c>
      <c r="J460" s="104">
        <v>37341776</v>
      </c>
      <c r="L460" s="218" t="s">
        <v>2344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3">
        <f t="shared" si="7"/>
        <v>67510098</v>
      </c>
      <c r="G461" s="104">
        <v>47293852</v>
      </c>
      <c r="H461" s="104">
        <v>14188746</v>
      </c>
      <c r="I461" s="104">
        <v>4875000</v>
      </c>
      <c r="J461" s="104">
        <v>1152500</v>
      </c>
      <c r="L461" s="218" t="s">
        <v>2344</v>
      </c>
      <c r="M461" s="95"/>
      <c r="N461" s="96"/>
      <c r="O461" s="78"/>
      <c r="P461" s="46"/>
      <c r="Q461" s="46"/>
      <c r="R461" s="95"/>
      <c r="S461" s="96"/>
      <c r="T461" s="78"/>
      <c r="U461" s="46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3">
        <f t="shared" si="7"/>
        <v>23299351</v>
      </c>
      <c r="G462" s="104">
        <v>8239828</v>
      </c>
      <c r="H462" s="104">
        <v>12976790</v>
      </c>
      <c r="I462" s="104">
        <v>142724</v>
      </c>
      <c r="J462" s="104">
        <v>1940009</v>
      </c>
      <c r="L462" s="218" t="s">
        <v>2344</v>
      </c>
      <c r="M462" s="95"/>
      <c r="N462" s="96"/>
      <c r="O462" s="78"/>
      <c r="P462" s="46"/>
      <c r="Q462" s="46"/>
      <c r="R462" s="95"/>
      <c r="S462" s="96"/>
      <c r="T462" s="78"/>
      <c r="U462" s="46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3">
        <f t="shared" si="7"/>
        <v>24777659</v>
      </c>
      <c r="G463" s="104">
        <v>22411668</v>
      </c>
      <c r="H463" s="104">
        <v>1395314</v>
      </c>
      <c r="I463" s="104">
        <v>448465</v>
      </c>
      <c r="J463" s="104">
        <v>522212</v>
      </c>
      <c r="L463" s="218" t="s">
        <v>2344</v>
      </c>
      <c r="M463" s="95"/>
      <c r="N463" s="96"/>
      <c r="O463" s="97"/>
      <c r="P463" s="46"/>
      <c r="Q463" s="46"/>
      <c r="R463" s="95"/>
      <c r="S463" s="96"/>
      <c r="T463" s="97"/>
      <c r="U463" s="46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3">
        <f t="shared" si="7"/>
        <v>3902589</v>
      </c>
      <c r="G464" s="104">
        <v>1668424</v>
      </c>
      <c r="H464" s="104">
        <v>1825856</v>
      </c>
      <c r="I464" s="104">
        <v>185651</v>
      </c>
      <c r="J464" s="104">
        <v>222658</v>
      </c>
      <c r="L464" s="219" t="s">
        <v>2343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3">
        <f t="shared" si="7"/>
        <v>1841224</v>
      </c>
      <c r="G465" s="104">
        <v>910001</v>
      </c>
      <c r="H465" s="104">
        <v>914498</v>
      </c>
      <c r="I465" s="104">
        <v>16300</v>
      </c>
      <c r="J465" s="104">
        <v>425</v>
      </c>
      <c r="L465" s="218" t="s">
        <v>2344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3">
        <f t="shared" si="7"/>
        <v>672415</v>
      </c>
      <c r="G466" s="104">
        <v>302000</v>
      </c>
      <c r="H466" s="104">
        <v>370415</v>
      </c>
      <c r="I466" s="104">
        <v>0</v>
      </c>
      <c r="J466" s="104">
        <v>0</v>
      </c>
      <c r="L466" s="219" t="s">
        <v>2343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3">
        <f t="shared" si="7"/>
        <v>3655891</v>
      </c>
      <c r="G467" s="104">
        <v>404067</v>
      </c>
      <c r="H467" s="104">
        <v>1567527</v>
      </c>
      <c r="I467" s="104">
        <v>1010662</v>
      </c>
      <c r="J467" s="104">
        <v>673635</v>
      </c>
      <c r="L467" s="218" t="s">
        <v>2348</v>
      </c>
      <c r="M467" s="95"/>
      <c r="N467" s="96"/>
      <c r="O467" s="97"/>
      <c r="P467" s="46"/>
      <c r="Q467" s="46"/>
      <c r="R467" s="95"/>
      <c r="S467" s="96"/>
      <c r="T467" s="78"/>
      <c r="U467" s="46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3">
        <f t="shared" si="7"/>
        <v>14897171</v>
      </c>
      <c r="G468" s="104">
        <v>3649087</v>
      </c>
      <c r="H468" s="104">
        <v>7346410</v>
      </c>
      <c r="I468" s="104">
        <v>895221</v>
      </c>
      <c r="J468" s="104">
        <v>3006453</v>
      </c>
      <c r="L468" s="218" t="s">
        <v>2344</v>
      </c>
      <c r="M468" s="95"/>
      <c r="N468" s="96"/>
      <c r="O468" s="78"/>
      <c r="P468" s="46"/>
      <c r="Q468" s="46"/>
      <c r="R468" s="95"/>
      <c r="S468" s="96"/>
      <c r="T468" s="97"/>
      <c r="U468" s="46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3">
        <f t="shared" si="7"/>
        <v>4575765</v>
      </c>
      <c r="G469" s="104">
        <v>272226</v>
      </c>
      <c r="H469" s="104">
        <v>3511883</v>
      </c>
      <c r="I469" s="104">
        <v>0</v>
      </c>
      <c r="J469" s="104">
        <v>791656</v>
      </c>
      <c r="L469" s="218" t="s">
        <v>2344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3">
        <f t="shared" si="7"/>
        <v>3392596</v>
      </c>
      <c r="G470" s="104">
        <v>743200</v>
      </c>
      <c r="H470" s="104">
        <v>1857831</v>
      </c>
      <c r="I470" s="104">
        <v>30000</v>
      </c>
      <c r="J470" s="104">
        <v>761565</v>
      </c>
      <c r="L470" s="218" t="s">
        <v>2344</v>
      </c>
      <c r="M470" s="95"/>
      <c r="N470" s="96"/>
      <c r="O470" s="97"/>
      <c r="P470" s="46"/>
      <c r="Q470" s="46"/>
      <c r="R470" s="95"/>
      <c r="S470" s="96"/>
      <c r="T470" s="97"/>
      <c r="U470" s="46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3">
        <f t="shared" si="7"/>
        <v>5554449</v>
      </c>
      <c r="G471" s="104">
        <v>3441380</v>
      </c>
      <c r="H471" s="104">
        <v>1841018</v>
      </c>
      <c r="I471" s="104">
        <v>20900</v>
      </c>
      <c r="J471" s="104">
        <v>251151</v>
      </c>
      <c r="L471" s="218" t="s">
        <v>2344</v>
      </c>
      <c r="M471" s="95"/>
      <c r="N471" s="96"/>
      <c r="O471" s="97"/>
      <c r="P471" s="46"/>
      <c r="Q471" s="46"/>
      <c r="R471" s="95"/>
      <c r="S471" s="96"/>
      <c r="T471" s="78"/>
      <c r="U471" s="46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3">
        <f t="shared" si="7"/>
        <v>14796566</v>
      </c>
      <c r="G472" s="104">
        <v>8811170</v>
      </c>
      <c r="H472" s="104">
        <v>1993881</v>
      </c>
      <c r="I472" s="104">
        <v>3715500</v>
      </c>
      <c r="J472" s="104">
        <v>276015</v>
      </c>
      <c r="L472" s="218" t="s">
        <v>2348</v>
      </c>
      <c r="M472" s="95"/>
      <c r="N472" s="96"/>
      <c r="O472" s="97"/>
      <c r="P472" s="46"/>
      <c r="Q472" s="46"/>
      <c r="R472" s="95"/>
      <c r="S472" s="96"/>
      <c r="T472" s="78"/>
      <c r="U472" s="46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3">
        <f t="shared" si="7"/>
        <v>449697</v>
      </c>
      <c r="G473" s="104">
        <v>0</v>
      </c>
      <c r="H473" s="104">
        <v>434309</v>
      </c>
      <c r="I473" s="104">
        <v>0</v>
      </c>
      <c r="J473" s="104">
        <v>15388</v>
      </c>
      <c r="L473" s="218" t="s">
        <v>2343</v>
      </c>
      <c r="M473" s="95"/>
      <c r="N473" s="96"/>
      <c r="O473" s="78"/>
      <c r="P473" s="46"/>
      <c r="Q473" s="46"/>
      <c r="R473" s="95"/>
      <c r="S473" s="96"/>
      <c r="T473" s="97"/>
      <c r="U473" s="46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3">
        <f t="shared" si="7"/>
        <v>47183126</v>
      </c>
      <c r="G474" s="104">
        <v>21322577</v>
      </c>
      <c r="H474" s="104">
        <v>10138383</v>
      </c>
      <c r="I474" s="104">
        <v>2226073</v>
      </c>
      <c r="J474" s="104">
        <v>13496093</v>
      </c>
      <c r="L474" s="218" t="s">
        <v>2344</v>
      </c>
      <c r="M474" s="95"/>
      <c r="N474" s="96"/>
      <c r="O474" s="97"/>
      <c r="P474" s="46"/>
      <c r="Q474" s="46"/>
      <c r="R474" s="95"/>
      <c r="S474" s="96"/>
      <c r="T474" s="78"/>
      <c r="U474" s="46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3">
        <f t="shared" si="7"/>
        <v>7875851</v>
      </c>
      <c r="G475" s="104">
        <v>4205114</v>
      </c>
      <c r="H475" s="104">
        <v>3040437</v>
      </c>
      <c r="I475" s="104">
        <v>46550</v>
      </c>
      <c r="J475" s="104">
        <v>583750</v>
      </c>
      <c r="L475" s="218" t="s">
        <v>2344</v>
      </c>
      <c r="M475" s="95"/>
      <c r="N475" s="96"/>
      <c r="O475" s="78"/>
      <c r="P475" s="46"/>
      <c r="Q475" s="46"/>
      <c r="R475" s="95"/>
      <c r="S475" s="96"/>
      <c r="T475" s="97"/>
      <c r="U475" s="46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3">
        <f t="shared" si="7"/>
        <v>5770789</v>
      </c>
      <c r="G476" s="104">
        <v>3480170</v>
      </c>
      <c r="H476" s="104">
        <v>2251844</v>
      </c>
      <c r="I476" s="104">
        <v>0</v>
      </c>
      <c r="J476" s="104">
        <v>38775</v>
      </c>
      <c r="L476" s="218" t="s">
        <v>2348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3">
        <f t="shared" si="7"/>
        <v>40510265</v>
      </c>
      <c r="G477" s="104">
        <v>27732210</v>
      </c>
      <c r="H477" s="104">
        <v>5779690</v>
      </c>
      <c r="I477" s="104">
        <v>4337286</v>
      </c>
      <c r="J477" s="104">
        <v>2661079</v>
      </c>
      <c r="L477" s="218" t="s">
        <v>2344</v>
      </c>
      <c r="M477" s="95"/>
      <c r="N477" s="96"/>
      <c r="O477" s="97"/>
      <c r="P477" s="46"/>
      <c r="Q477" s="46"/>
      <c r="R477" s="95"/>
      <c r="S477" s="96"/>
      <c r="T477" s="78"/>
      <c r="U477" s="46"/>
    </row>
    <row r="478" spans="1:2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3">
        <f t="shared" si="7"/>
        <v>2570125</v>
      </c>
      <c r="G478" s="104">
        <v>280000</v>
      </c>
      <c r="H478" s="104">
        <v>1849893</v>
      </c>
      <c r="I478" s="104">
        <v>13800</v>
      </c>
      <c r="J478" s="104">
        <v>426432</v>
      </c>
      <c r="L478" s="218" t="s">
        <v>2344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3">
        <f t="shared" si="7"/>
        <v>72568818</v>
      </c>
      <c r="G479" s="104">
        <v>1563851</v>
      </c>
      <c r="H479" s="104">
        <v>23113392</v>
      </c>
      <c r="I479" s="104">
        <v>18123443</v>
      </c>
      <c r="J479" s="104">
        <v>29768132</v>
      </c>
      <c r="L479" s="218" t="s">
        <v>2344</v>
      </c>
      <c r="M479" s="95"/>
      <c r="N479" s="96"/>
      <c r="O479" s="97"/>
      <c r="P479" s="46"/>
      <c r="Q479" s="46"/>
      <c r="R479" s="95"/>
      <c r="S479" s="96"/>
      <c r="T479" s="97"/>
      <c r="U479" s="46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3">
        <f t="shared" si="7"/>
        <v>1673886</v>
      </c>
      <c r="G480" s="104">
        <v>857764</v>
      </c>
      <c r="H480" s="104">
        <v>805347</v>
      </c>
      <c r="I480" s="104">
        <v>0</v>
      </c>
      <c r="J480" s="104">
        <v>10775</v>
      </c>
      <c r="L480" s="219" t="s">
        <v>2343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3">
        <f t="shared" si="7"/>
        <v>9406849</v>
      </c>
      <c r="G481" s="104">
        <v>0</v>
      </c>
      <c r="H481" s="104">
        <v>8984974</v>
      </c>
      <c r="I481" s="104">
        <v>60000</v>
      </c>
      <c r="J481" s="104">
        <v>361875</v>
      </c>
      <c r="L481" s="218" t="s">
        <v>2348</v>
      </c>
      <c r="M481" s="95"/>
      <c r="N481" s="96"/>
      <c r="O481" s="78"/>
      <c r="P481" s="46"/>
      <c r="Q481" s="46"/>
      <c r="R481" s="95"/>
      <c r="S481" s="96"/>
      <c r="T481" s="78"/>
      <c r="U481" s="46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3">
        <f t="shared" si="7"/>
        <v>23817190</v>
      </c>
      <c r="G482" s="104">
        <v>8035650</v>
      </c>
      <c r="H482" s="104">
        <v>4754426</v>
      </c>
      <c r="I482" s="104">
        <v>4097101</v>
      </c>
      <c r="J482" s="104">
        <v>6930013</v>
      </c>
      <c r="L482" s="218" t="s">
        <v>2348</v>
      </c>
      <c r="M482" s="95"/>
      <c r="N482" s="96"/>
      <c r="O482" s="78"/>
      <c r="P482" s="46"/>
      <c r="Q482" s="46"/>
      <c r="R482" s="95"/>
      <c r="S482" s="96"/>
      <c r="T482" s="78"/>
      <c r="U482" s="46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3">
        <f t="shared" si="7"/>
        <v>5578134</v>
      </c>
      <c r="G483" s="104">
        <v>1623600</v>
      </c>
      <c r="H483" s="104">
        <v>3628450</v>
      </c>
      <c r="I483" s="104">
        <v>0</v>
      </c>
      <c r="J483" s="104">
        <v>326084</v>
      </c>
      <c r="L483" s="218" t="s">
        <v>2344</v>
      </c>
      <c r="M483" s="95"/>
      <c r="N483" s="96"/>
      <c r="O483" s="78"/>
      <c r="P483" s="46"/>
      <c r="Q483" s="46"/>
      <c r="R483" s="95"/>
      <c r="S483" s="96"/>
      <c r="T483" s="78"/>
      <c r="U483" s="46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3">
        <f t="shared" si="7"/>
        <v>33752930</v>
      </c>
      <c r="G484" s="104">
        <v>4431990</v>
      </c>
      <c r="H484" s="104">
        <v>17325972</v>
      </c>
      <c r="I484" s="104">
        <v>4678190</v>
      </c>
      <c r="J484" s="104">
        <v>7316778</v>
      </c>
      <c r="L484" s="218" t="s">
        <v>2342</v>
      </c>
      <c r="M484" s="95"/>
      <c r="N484" s="96"/>
      <c r="O484" s="97"/>
      <c r="P484" s="46"/>
      <c r="Q484" s="46"/>
      <c r="R484" s="95"/>
      <c r="S484" s="96"/>
      <c r="T484" s="97"/>
      <c r="U484" s="46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3">
        <f t="shared" si="7"/>
        <v>47712603</v>
      </c>
      <c r="G485" s="104">
        <v>3991308</v>
      </c>
      <c r="H485" s="104">
        <v>13646879</v>
      </c>
      <c r="I485" s="104">
        <v>5934501</v>
      </c>
      <c r="J485" s="104">
        <v>24139915</v>
      </c>
      <c r="L485" s="218" t="s">
        <v>2344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3">
        <f t="shared" si="7"/>
        <v>6240588</v>
      </c>
      <c r="G486" s="104">
        <v>0</v>
      </c>
      <c r="H486" s="104">
        <v>3528140</v>
      </c>
      <c r="I486" s="104">
        <v>1150000</v>
      </c>
      <c r="J486" s="104">
        <v>1562448</v>
      </c>
      <c r="L486" s="218" t="s">
        <v>2348</v>
      </c>
      <c r="M486" s="95"/>
      <c r="N486" s="96"/>
      <c r="O486" s="97"/>
      <c r="P486" s="46"/>
      <c r="Q486" s="46"/>
      <c r="R486" s="95"/>
      <c r="S486" s="96"/>
      <c r="T486" s="78"/>
      <c r="U486" s="46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3">
        <f t="shared" si="7"/>
        <v>329851</v>
      </c>
      <c r="G487" s="104">
        <v>0</v>
      </c>
      <c r="H487" s="104">
        <v>329851</v>
      </c>
      <c r="I487" s="104">
        <v>0</v>
      </c>
      <c r="J487" s="104">
        <v>0</v>
      </c>
      <c r="L487" s="219" t="s">
        <v>2343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3">
        <f t="shared" si="7"/>
        <v>5717085</v>
      </c>
      <c r="G488" s="104">
        <v>297400</v>
      </c>
      <c r="H488" s="104">
        <v>4191429</v>
      </c>
      <c r="I488" s="104">
        <v>19100</v>
      </c>
      <c r="J488" s="104">
        <v>1209156</v>
      </c>
      <c r="L488" s="218" t="s">
        <v>2344</v>
      </c>
      <c r="M488" s="95"/>
      <c r="N488" s="96"/>
      <c r="O488" s="97"/>
      <c r="P488" s="46"/>
      <c r="Q488" s="46"/>
      <c r="R488" s="95"/>
      <c r="S488" s="96"/>
      <c r="T488" s="97"/>
      <c r="U488" s="46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3">
        <f t="shared" si="7"/>
        <v>97197320</v>
      </c>
      <c r="G489" s="104">
        <v>642860</v>
      </c>
      <c r="H489" s="104">
        <v>2630661</v>
      </c>
      <c r="I489" s="104">
        <v>73206905</v>
      </c>
      <c r="J489" s="104">
        <v>20716894</v>
      </c>
      <c r="L489" s="218" t="s">
        <v>2344</v>
      </c>
      <c r="M489" s="95"/>
      <c r="N489" s="96"/>
      <c r="O489" s="78"/>
      <c r="P489" s="46"/>
      <c r="Q489" s="46"/>
      <c r="R489" s="95"/>
      <c r="S489" s="96"/>
      <c r="T489" s="78"/>
      <c r="U489" s="46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3">
        <f t="shared" si="7"/>
        <v>4166978</v>
      </c>
      <c r="G490" s="104">
        <v>0</v>
      </c>
      <c r="H490" s="104">
        <v>2146209</v>
      </c>
      <c r="I490" s="104">
        <v>0</v>
      </c>
      <c r="J490" s="104">
        <v>2020769</v>
      </c>
      <c r="L490" s="218" t="s">
        <v>2344</v>
      </c>
      <c r="M490" s="95"/>
      <c r="N490" s="96"/>
      <c r="O490" s="97"/>
      <c r="P490" s="46"/>
      <c r="Q490" s="46"/>
      <c r="R490" s="95"/>
      <c r="S490" s="96"/>
      <c r="T490" s="97"/>
      <c r="U490" s="46"/>
    </row>
    <row r="491" spans="1:21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3">
        <f t="shared" si="7"/>
        <v>67861128</v>
      </c>
      <c r="G491" s="104">
        <v>4179716</v>
      </c>
      <c r="H491" s="104">
        <v>20229620</v>
      </c>
      <c r="I491" s="104">
        <v>16435974</v>
      </c>
      <c r="J491" s="104">
        <v>27015818</v>
      </c>
      <c r="L491" s="218" t="s">
        <v>2344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3">
        <f t="shared" si="7"/>
        <v>23603249</v>
      </c>
      <c r="G492" s="104">
        <v>1895095</v>
      </c>
      <c r="H492" s="104">
        <v>9736887</v>
      </c>
      <c r="I492" s="104">
        <v>4940698</v>
      </c>
      <c r="J492" s="104">
        <v>7030569</v>
      </c>
      <c r="L492" s="218" t="s">
        <v>2348</v>
      </c>
      <c r="M492" s="95"/>
      <c r="N492" s="96"/>
      <c r="O492" s="78"/>
      <c r="P492" s="46"/>
      <c r="Q492" s="46"/>
      <c r="R492" s="95"/>
      <c r="S492" s="96"/>
      <c r="T492" s="78"/>
      <c r="U492" s="46"/>
    </row>
    <row r="493" spans="1:21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3">
        <f t="shared" si="7"/>
        <v>6251271</v>
      </c>
      <c r="G493" s="104">
        <v>1501000</v>
      </c>
      <c r="H493" s="104">
        <v>1887534</v>
      </c>
      <c r="I493" s="104">
        <v>0</v>
      </c>
      <c r="J493" s="104">
        <v>2862737</v>
      </c>
      <c r="L493" s="218" t="s">
        <v>2348</v>
      </c>
      <c r="M493" s="95"/>
      <c r="N493" s="96"/>
      <c r="O493" s="97"/>
      <c r="P493" s="46"/>
      <c r="Q493" s="46"/>
      <c r="R493" s="95"/>
      <c r="S493" s="96"/>
      <c r="T493" s="78"/>
      <c r="U493" s="46"/>
    </row>
    <row r="494" spans="1:21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3">
        <f t="shared" si="7"/>
        <v>3518118</v>
      </c>
      <c r="G494" s="104">
        <v>1920277</v>
      </c>
      <c r="H494" s="104">
        <v>674270</v>
      </c>
      <c r="I494" s="104">
        <v>378224</v>
      </c>
      <c r="J494" s="104">
        <v>545347</v>
      </c>
      <c r="L494" s="218" t="s">
        <v>2344</v>
      </c>
      <c r="M494" s="95"/>
      <c r="N494" s="96"/>
      <c r="O494" s="78"/>
      <c r="P494" s="46"/>
      <c r="Q494" s="46"/>
      <c r="R494" s="95"/>
      <c r="S494" s="96"/>
      <c r="T494" s="97"/>
      <c r="U494" s="46"/>
    </row>
    <row r="495" spans="1:21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3">
        <f t="shared" si="7"/>
        <v>587208</v>
      </c>
      <c r="G495" s="104">
        <v>0</v>
      </c>
      <c r="H495" s="104">
        <v>29250</v>
      </c>
      <c r="I495" s="104">
        <v>59200</v>
      </c>
      <c r="J495" s="104">
        <v>498758</v>
      </c>
      <c r="L495" s="218" t="s">
        <v>2348</v>
      </c>
      <c r="M495" s="95"/>
      <c r="N495" s="96"/>
      <c r="O495" s="78"/>
      <c r="P495" s="46"/>
      <c r="Q495" s="46"/>
      <c r="R495" s="95"/>
      <c r="S495" s="96"/>
      <c r="T495" s="97"/>
      <c r="U495" s="46"/>
    </row>
    <row r="496" spans="1:2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3">
        <f t="shared" si="7"/>
        <v>1069772</v>
      </c>
      <c r="G496" s="104">
        <v>414300</v>
      </c>
      <c r="H496" s="104">
        <v>297261</v>
      </c>
      <c r="I496" s="104">
        <v>88321</v>
      </c>
      <c r="J496" s="104">
        <v>269890</v>
      </c>
      <c r="L496" s="218" t="s">
        <v>2344</v>
      </c>
      <c r="M496" s="95"/>
      <c r="N496" s="96"/>
      <c r="O496" s="78"/>
      <c r="P496" s="46"/>
      <c r="Q496" s="46"/>
      <c r="R496" s="95"/>
      <c r="S496" s="96"/>
      <c r="T496" s="78"/>
      <c r="U496" s="46"/>
    </row>
    <row r="497" spans="1:21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3">
        <f t="shared" si="7"/>
        <v>2065932</v>
      </c>
      <c r="G497" s="104">
        <v>835000</v>
      </c>
      <c r="H497" s="104">
        <v>533239</v>
      </c>
      <c r="I497" s="104">
        <v>247193</v>
      </c>
      <c r="J497" s="104">
        <v>450500</v>
      </c>
      <c r="L497" s="218" t="s">
        <v>2343</v>
      </c>
      <c r="M497" s="95"/>
      <c r="N497" s="96"/>
      <c r="O497" s="97"/>
      <c r="P497" s="46"/>
      <c r="Q497" s="46"/>
      <c r="R497" s="95"/>
      <c r="S497" s="96"/>
      <c r="T497" s="78"/>
      <c r="U497" s="46"/>
    </row>
    <row r="498" spans="1:21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3">
        <f t="shared" si="7"/>
        <v>2164749</v>
      </c>
      <c r="G498" s="104">
        <v>167585</v>
      </c>
      <c r="H498" s="104">
        <v>459157</v>
      </c>
      <c r="I498" s="104">
        <v>1199256</v>
      </c>
      <c r="J498" s="104">
        <v>338751</v>
      </c>
      <c r="L498" s="218" t="s">
        <v>2348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3">
        <f t="shared" si="7"/>
        <v>7493309</v>
      </c>
      <c r="G499" s="104">
        <v>412600</v>
      </c>
      <c r="H499" s="104">
        <v>3144916</v>
      </c>
      <c r="I499" s="104">
        <v>116703</v>
      </c>
      <c r="J499" s="104">
        <v>3819090</v>
      </c>
      <c r="L499" s="218" t="s">
        <v>2344</v>
      </c>
      <c r="M499" s="95"/>
      <c r="N499" s="96"/>
      <c r="O499" s="78"/>
      <c r="P499" s="46"/>
      <c r="Q499" s="46"/>
      <c r="R499" s="95"/>
      <c r="S499" s="96"/>
      <c r="T499" s="78"/>
      <c r="U499" s="46"/>
    </row>
    <row r="500" spans="1:21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3">
        <f t="shared" si="7"/>
        <v>1505600</v>
      </c>
      <c r="G500" s="104">
        <v>0</v>
      </c>
      <c r="H500" s="104">
        <v>1064949</v>
      </c>
      <c r="I500" s="104">
        <v>202300</v>
      </c>
      <c r="J500" s="104">
        <v>238351</v>
      </c>
      <c r="L500" s="218" t="s">
        <v>2348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3">
        <f t="shared" si="7"/>
        <v>6298197</v>
      </c>
      <c r="G501" s="104">
        <v>187650</v>
      </c>
      <c r="H501" s="104">
        <v>3830000</v>
      </c>
      <c r="I501" s="104">
        <v>101433</v>
      </c>
      <c r="J501" s="104">
        <v>2179114</v>
      </c>
      <c r="L501" s="218" t="s">
        <v>2348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3">
        <f t="shared" si="7"/>
        <v>3058921</v>
      </c>
      <c r="G502" s="104">
        <v>878290</v>
      </c>
      <c r="H502" s="104">
        <v>1313328</v>
      </c>
      <c r="I502" s="104">
        <v>103700</v>
      </c>
      <c r="J502" s="104">
        <v>763603</v>
      </c>
      <c r="L502" s="218" t="s">
        <v>2348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3">
        <f t="shared" si="7"/>
        <v>4539711</v>
      </c>
      <c r="G503" s="104">
        <v>749210</v>
      </c>
      <c r="H503" s="104">
        <v>419150</v>
      </c>
      <c r="I503" s="104">
        <v>423275</v>
      </c>
      <c r="J503" s="104">
        <v>2948076</v>
      </c>
      <c r="L503" s="218" t="s">
        <v>2348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3">
        <f t="shared" si="7"/>
        <v>1289607</v>
      </c>
      <c r="G504" s="104">
        <v>603470</v>
      </c>
      <c r="H504" s="104">
        <v>487725</v>
      </c>
      <c r="I504" s="104">
        <v>120819</v>
      </c>
      <c r="J504" s="104">
        <v>77593</v>
      </c>
      <c r="L504" s="218" t="s">
        <v>2344</v>
      </c>
      <c r="M504" s="95"/>
      <c r="N504" s="96"/>
      <c r="O504" s="97"/>
      <c r="P504" s="46"/>
      <c r="Q504" s="46"/>
      <c r="R504" s="95"/>
      <c r="S504" s="96"/>
      <c r="T504" s="97"/>
      <c r="U504" s="46"/>
    </row>
    <row r="505" spans="1:21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3">
        <f t="shared" si="7"/>
        <v>845306</v>
      </c>
      <c r="G505" s="104">
        <v>0</v>
      </c>
      <c r="H505" s="104">
        <v>676310</v>
      </c>
      <c r="I505" s="104">
        <v>8200</v>
      </c>
      <c r="J505" s="104">
        <v>160796</v>
      </c>
      <c r="L505" s="218" t="s">
        <v>2348</v>
      </c>
      <c r="M505" s="95"/>
      <c r="N505" s="96"/>
      <c r="O505" s="97"/>
      <c r="P505" s="46"/>
      <c r="Q505" s="46"/>
      <c r="R505" s="95"/>
      <c r="S505" s="96"/>
      <c r="T505" s="97"/>
      <c r="U505" s="46"/>
    </row>
    <row r="506" spans="1:21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3">
        <f t="shared" si="7"/>
        <v>8973565</v>
      </c>
      <c r="G506" s="104">
        <v>3614977</v>
      </c>
      <c r="H506" s="104">
        <v>2554800</v>
      </c>
      <c r="I506" s="104">
        <v>221522</v>
      </c>
      <c r="J506" s="104">
        <v>2582266</v>
      </c>
      <c r="L506" s="218" t="s">
        <v>2344</v>
      </c>
      <c r="M506" s="95"/>
      <c r="N506" s="96"/>
      <c r="O506" s="78"/>
      <c r="P506" s="46"/>
      <c r="Q506" s="46"/>
      <c r="R506" s="95"/>
      <c r="S506" s="96"/>
      <c r="T506" s="97"/>
      <c r="U506" s="46"/>
    </row>
    <row r="507" spans="1:21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3">
        <f t="shared" si="7"/>
        <v>3878422</v>
      </c>
      <c r="G507" s="104">
        <v>1592770</v>
      </c>
      <c r="H507" s="104">
        <v>652465</v>
      </c>
      <c r="I507" s="104">
        <v>292695</v>
      </c>
      <c r="J507" s="104">
        <v>1340492</v>
      </c>
      <c r="L507" s="218" t="s">
        <v>2348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3">
        <f t="shared" si="7"/>
        <v>3600223</v>
      </c>
      <c r="G508" s="104">
        <v>70000</v>
      </c>
      <c r="H508" s="104">
        <v>764228</v>
      </c>
      <c r="I508" s="104">
        <v>0</v>
      </c>
      <c r="J508" s="104">
        <v>2765995</v>
      </c>
      <c r="L508" s="218" t="s">
        <v>2348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3">
        <f t="shared" si="7"/>
        <v>10640629</v>
      </c>
      <c r="G509" s="104">
        <v>478830</v>
      </c>
      <c r="H509" s="104">
        <v>3697295</v>
      </c>
      <c r="I509" s="104">
        <v>642600</v>
      </c>
      <c r="J509" s="104">
        <v>5821904</v>
      </c>
      <c r="L509" s="218" t="s">
        <v>2344</v>
      </c>
      <c r="M509" s="95"/>
      <c r="N509" s="96"/>
      <c r="O509" s="78"/>
      <c r="P509" s="46"/>
      <c r="Q509" s="46"/>
      <c r="R509" s="95"/>
      <c r="S509" s="96"/>
      <c r="T509" s="78"/>
      <c r="U509" s="46"/>
    </row>
    <row r="510" spans="1:21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3">
        <f t="shared" si="7"/>
        <v>42829080</v>
      </c>
      <c r="G510" s="104">
        <v>5938100</v>
      </c>
      <c r="H510" s="104">
        <v>16761433</v>
      </c>
      <c r="I510" s="104">
        <v>423700</v>
      </c>
      <c r="J510" s="104">
        <v>19705847</v>
      </c>
      <c r="L510" s="218" t="s">
        <v>2344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3">
        <f t="shared" si="7"/>
        <v>14070910</v>
      </c>
      <c r="G511" s="104">
        <v>1991200</v>
      </c>
      <c r="H511" s="104">
        <v>7718336</v>
      </c>
      <c r="I511" s="104">
        <v>755460</v>
      </c>
      <c r="J511" s="104">
        <v>3605914</v>
      </c>
      <c r="L511" s="218" t="s">
        <v>2344</v>
      </c>
      <c r="M511" s="95"/>
      <c r="N511" s="96"/>
      <c r="O511" s="78"/>
      <c r="P511" s="46"/>
      <c r="Q511" s="46"/>
      <c r="R511" s="95"/>
      <c r="S511" s="96"/>
      <c r="T511" s="97"/>
      <c r="U511" s="46"/>
    </row>
    <row r="512" spans="1:21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3">
        <f t="shared" si="7"/>
        <v>31823309</v>
      </c>
      <c r="G512" s="104">
        <v>29686700</v>
      </c>
      <c r="H512" s="104">
        <v>2050151</v>
      </c>
      <c r="I512" s="104">
        <v>0</v>
      </c>
      <c r="J512" s="104">
        <v>86458</v>
      </c>
      <c r="L512" s="218" t="s">
        <v>2344</v>
      </c>
      <c r="M512" s="95"/>
      <c r="N512" s="96"/>
      <c r="O512" s="97"/>
      <c r="P512" s="46"/>
      <c r="Q512" s="46"/>
      <c r="R512" s="95"/>
      <c r="S512" s="96"/>
      <c r="T512" s="78"/>
      <c r="U512" s="46"/>
    </row>
    <row r="513" spans="1:21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3">
        <f t="shared" si="7"/>
        <v>42750450</v>
      </c>
      <c r="G513" s="104">
        <v>9356501</v>
      </c>
      <c r="H513" s="104">
        <v>5884512</v>
      </c>
      <c r="I513" s="104">
        <v>4968371</v>
      </c>
      <c r="J513" s="104">
        <v>22541066</v>
      </c>
      <c r="L513" s="218" t="s">
        <v>2344</v>
      </c>
      <c r="M513" s="95"/>
      <c r="N513" s="96"/>
      <c r="O513" s="78"/>
      <c r="P513" s="46"/>
      <c r="Q513" s="46"/>
      <c r="R513" s="95"/>
      <c r="S513" s="96"/>
      <c r="T513" s="97"/>
      <c r="U513" s="46"/>
    </row>
    <row r="514" spans="1:21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3">
        <f t="shared" si="7"/>
        <v>103315641</v>
      </c>
      <c r="G514" s="104">
        <v>10390311</v>
      </c>
      <c r="H514" s="104">
        <v>15760894</v>
      </c>
      <c r="I514" s="104">
        <v>44051365</v>
      </c>
      <c r="J514" s="104">
        <v>33113071</v>
      </c>
      <c r="L514" s="218" t="s">
        <v>2344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3">
        <f t="shared" si="7"/>
        <v>1079585</v>
      </c>
      <c r="G515" s="104">
        <v>0</v>
      </c>
      <c r="H515" s="104">
        <v>807735</v>
      </c>
      <c r="I515" s="104">
        <v>0</v>
      </c>
      <c r="J515" s="104">
        <v>271850</v>
      </c>
      <c r="L515" s="218" t="s">
        <v>2348</v>
      </c>
      <c r="M515" s="95"/>
      <c r="N515" s="96"/>
      <c r="O515" s="97"/>
      <c r="P515" s="46"/>
      <c r="Q515" s="46"/>
      <c r="R515" s="95"/>
      <c r="S515" s="96"/>
      <c r="T515" s="97"/>
      <c r="U515" s="46"/>
    </row>
    <row r="516" spans="1:21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3">
        <f aca="true" t="shared" si="8" ref="F516:F579">G516+H516+I516+J516</f>
        <v>120260935</v>
      </c>
      <c r="G516" s="104">
        <v>14923077</v>
      </c>
      <c r="H516" s="104">
        <v>18858825</v>
      </c>
      <c r="I516" s="104">
        <v>26414551</v>
      </c>
      <c r="J516" s="104">
        <v>60064482</v>
      </c>
      <c r="L516" s="218" t="s">
        <v>2344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3">
        <f t="shared" si="8"/>
        <v>5043252</v>
      </c>
      <c r="G517" s="104">
        <v>250000</v>
      </c>
      <c r="H517" s="104">
        <v>2856099</v>
      </c>
      <c r="I517" s="104">
        <v>1118000</v>
      </c>
      <c r="J517" s="104">
        <v>819153</v>
      </c>
      <c r="L517" s="218" t="s">
        <v>2344</v>
      </c>
      <c r="M517" s="95"/>
      <c r="N517" s="96"/>
      <c r="O517" s="78"/>
      <c r="P517" s="46"/>
      <c r="Q517" s="46"/>
      <c r="R517" s="95"/>
      <c r="S517" s="96"/>
      <c r="T517" s="78"/>
      <c r="U517" s="46"/>
    </row>
    <row r="518" spans="1:21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3">
        <f t="shared" si="8"/>
        <v>31229286</v>
      </c>
      <c r="G518" s="104">
        <v>8307341</v>
      </c>
      <c r="H518" s="104">
        <v>18211592</v>
      </c>
      <c r="I518" s="104">
        <v>520767</v>
      </c>
      <c r="J518" s="104">
        <v>4189586</v>
      </c>
      <c r="L518" s="218" t="s">
        <v>2348</v>
      </c>
      <c r="M518" s="95"/>
      <c r="N518" s="96"/>
      <c r="O518" s="78"/>
      <c r="P518" s="46"/>
      <c r="Q518" s="46"/>
      <c r="R518" s="95"/>
      <c r="S518" s="96"/>
      <c r="T518" s="78"/>
      <c r="U518" s="46"/>
    </row>
    <row r="519" spans="1:21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3">
        <f t="shared" si="8"/>
        <v>3480384</v>
      </c>
      <c r="G519" s="104">
        <v>0</v>
      </c>
      <c r="H519" s="104">
        <v>3027268</v>
      </c>
      <c r="I519" s="104">
        <v>0</v>
      </c>
      <c r="J519" s="104">
        <v>453116</v>
      </c>
      <c r="L519" s="218" t="s">
        <v>2344</v>
      </c>
      <c r="M519" s="95"/>
      <c r="N519" s="96"/>
      <c r="O519" s="78"/>
      <c r="P519" s="46"/>
      <c r="Q519" s="46"/>
      <c r="R519" s="95"/>
      <c r="S519" s="96"/>
      <c r="T519" s="97"/>
      <c r="U519" s="46"/>
    </row>
    <row r="520" spans="1:2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3">
        <f t="shared" si="8"/>
        <v>116179</v>
      </c>
      <c r="G520" s="104">
        <v>0</v>
      </c>
      <c r="H520" s="104">
        <v>78826</v>
      </c>
      <c r="I520" s="104">
        <v>0</v>
      </c>
      <c r="J520" s="104">
        <v>37353</v>
      </c>
      <c r="L520" s="218" t="s">
        <v>2343</v>
      </c>
      <c r="M520" s="95"/>
      <c r="N520" s="96"/>
      <c r="O520" s="97"/>
      <c r="P520" s="46"/>
      <c r="Q520" s="46"/>
      <c r="R520" s="95"/>
      <c r="S520" s="96"/>
      <c r="T520" s="97"/>
      <c r="U520" s="46"/>
    </row>
    <row r="521" spans="1:21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3">
        <f t="shared" si="8"/>
        <v>23104897</v>
      </c>
      <c r="G521" s="104">
        <v>9620951</v>
      </c>
      <c r="H521" s="104">
        <v>9071589</v>
      </c>
      <c r="I521" s="104">
        <v>1744581</v>
      </c>
      <c r="J521" s="104">
        <v>2667776</v>
      </c>
      <c r="L521" s="218" t="s">
        <v>2344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3">
        <f t="shared" si="8"/>
        <v>2783387</v>
      </c>
      <c r="G522" s="104">
        <v>27850</v>
      </c>
      <c r="H522" s="104">
        <v>1966461</v>
      </c>
      <c r="I522" s="104">
        <v>71741</v>
      </c>
      <c r="J522" s="104">
        <v>717335</v>
      </c>
      <c r="L522" s="219" t="s">
        <v>2343</v>
      </c>
      <c r="M522" s="95"/>
      <c r="N522" s="96"/>
      <c r="O522" s="97"/>
      <c r="P522" s="46"/>
      <c r="Q522" s="46"/>
      <c r="R522" s="95"/>
      <c r="S522" s="96"/>
      <c r="T522" s="78"/>
      <c r="U522" s="46"/>
    </row>
    <row r="523" spans="1:21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3">
        <f t="shared" si="8"/>
        <v>785080</v>
      </c>
      <c r="G523" s="104">
        <v>0</v>
      </c>
      <c r="H523" s="104">
        <v>662178</v>
      </c>
      <c r="I523" s="104">
        <v>0</v>
      </c>
      <c r="J523" s="104">
        <v>122902</v>
      </c>
      <c r="L523" s="219" t="s">
        <v>2343</v>
      </c>
      <c r="M523" s="95"/>
      <c r="N523" s="96"/>
      <c r="O523" s="97"/>
      <c r="P523" s="46"/>
      <c r="Q523" s="46"/>
      <c r="R523" s="95"/>
      <c r="S523" s="96"/>
      <c r="T523" s="78"/>
      <c r="U523" s="46"/>
    </row>
    <row r="524" spans="1:21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3">
        <f t="shared" si="8"/>
        <v>26158931</v>
      </c>
      <c r="G524" s="104">
        <v>0</v>
      </c>
      <c r="H524" s="104">
        <v>3673570</v>
      </c>
      <c r="I524" s="104">
        <v>4556725</v>
      </c>
      <c r="J524" s="104">
        <v>17928636</v>
      </c>
      <c r="L524" s="218" t="s">
        <v>2348</v>
      </c>
      <c r="M524" s="95"/>
      <c r="N524" s="96"/>
      <c r="O524" s="78"/>
      <c r="P524" s="46"/>
      <c r="Q524" s="46"/>
      <c r="R524" s="95"/>
      <c r="S524" s="96"/>
      <c r="T524" s="78"/>
      <c r="U524" s="46"/>
    </row>
    <row r="525" spans="1:21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3">
        <f t="shared" si="8"/>
        <v>963673</v>
      </c>
      <c r="G525" s="104">
        <v>0</v>
      </c>
      <c r="H525" s="104">
        <v>788585</v>
      </c>
      <c r="I525" s="104">
        <v>0</v>
      </c>
      <c r="J525" s="104">
        <v>175088</v>
      </c>
      <c r="L525" s="218" t="s">
        <v>2348</v>
      </c>
      <c r="M525" s="95"/>
      <c r="N525" s="96"/>
      <c r="O525" s="78"/>
      <c r="P525" s="46"/>
      <c r="Q525" s="46"/>
      <c r="R525" s="95"/>
      <c r="S525" s="96"/>
      <c r="T525" s="78"/>
      <c r="U525" s="46"/>
    </row>
    <row r="526" spans="1:21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3">
        <f t="shared" si="8"/>
        <v>18355036</v>
      </c>
      <c r="G526" s="104">
        <v>1261400</v>
      </c>
      <c r="H526" s="104">
        <v>2933685</v>
      </c>
      <c r="I526" s="104">
        <v>43650</v>
      </c>
      <c r="J526" s="104">
        <v>14116301</v>
      </c>
      <c r="L526" s="218" t="s">
        <v>2344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3">
        <f t="shared" si="8"/>
        <v>431733</v>
      </c>
      <c r="G527" s="104">
        <v>700</v>
      </c>
      <c r="H527" s="104">
        <v>420643</v>
      </c>
      <c r="I527" s="104">
        <v>0</v>
      </c>
      <c r="J527" s="104">
        <v>10390</v>
      </c>
      <c r="L527" s="219" t="s">
        <v>2343</v>
      </c>
      <c r="M527" s="95"/>
      <c r="N527" s="96"/>
      <c r="O527" s="97"/>
      <c r="P527" s="46"/>
      <c r="Q527" s="46"/>
      <c r="R527" s="95"/>
      <c r="S527" s="96"/>
      <c r="T527" s="78"/>
      <c r="U527" s="46"/>
    </row>
    <row r="528" spans="1:21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3">
        <f t="shared" si="8"/>
        <v>29390071</v>
      </c>
      <c r="G528" s="104">
        <v>5633433</v>
      </c>
      <c r="H528" s="104">
        <v>11145565</v>
      </c>
      <c r="I528" s="104">
        <v>855902</v>
      </c>
      <c r="J528" s="104">
        <v>11755171</v>
      </c>
      <c r="L528" s="218" t="s">
        <v>2344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3">
        <f t="shared" si="8"/>
        <v>24743810</v>
      </c>
      <c r="G529" s="104">
        <v>3400</v>
      </c>
      <c r="H529" s="104">
        <v>2736895</v>
      </c>
      <c r="I529" s="104">
        <v>17240777</v>
      </c>
      <c r="J529" s="104">
        <v>4762738</v>
      </c>
      <c r="L529" s="218" t="s">
        <v>2348</v>
      </c>
      <c r="M529" s="95"/>
      <c r="N529" s="96"/>
      <c r="O529" s="78"/>
      <c r="P529" s="46"/>
      <c r="Q529" s="46"/>
      <c r="R529" s="95"/>
      <c r="S529" s="96"/>
      <c r="T529" s="97"/>
      <c r="U529" s="46"/>
    </row>
    <row r="530" spans="1:21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69719</v>
      </c>
      <c r="G530" s="104">
        <v>0</v>
      </c>
      <c r="H530" s="104">
        <v>10850</v>
      </c>
      <c r="I530" s="104">
        <v>0</v>
      </c>
      <c r="J530" s="104">
        <v>58869</v>
      </c>
      <c r="L530" s="219" t="s">
        <v>2343</v>
      </c>
      <c r="M530" s="95"/>
      <c r="N530" s="96"/>
      <c r="O530" s="97"/>
      <c r="P530" s="46"/>
      <c r="Q530" s="46"/>
      <c r="R530" s="95"/>
      <c r="S530" s="96"/>
      <c r="T530" s="78"/>
      <c r="U530" s="46"/>
    </row>
    <row r="531" spans="1:21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5780343</v>
      </c>
      <c r="G531" s="104">
        <v>606201</v>
      </c>
      <c r="H531" s="104">
        <v>4089471</v>
      </c>
      <c r="I531" s="104">
        <v>19000</v>
      </c>
      <c r="J531" s="104">
        <v>1065671</v>
      </c>
      <c r="L531" s="218" t="s">
        <v>2344</v>
      </c>
      <c r="M531" s="95"/>
      <c r="N531" s="96"/>
      <c r="O531" s="78"/>
      <c r="P531" s="46"/>
      <c r="Q531" s="46"/>
      <c r="R531" s="95"/>
      <c r="S531" s="96"/>
      <c r="T531" s="78"/>
      <c r="U531" s="46"/>
    </row>
    <row r="532" spans="1:21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235585</v>
      </c>
      <c r="G532" s="104">
        <v>0</v>
      </c>
      <c r="H532" s="104">
        <v>97533</v>
      </c>
      <c r="I532" s="104">
        <v>0</v>
      </c>
      <c r="J532" s="104">
        <v>138052</v>
      </c>
      <c r="L532" s="219" t="s">
        <v>2343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3345751</v>
      </c>
      <c r="G533" s="104">
        <v>400</v>
      </c>
      <c r="H533" s="104">
        <v>2244602</v>
      </c>
      <c r="I533" s="104">
        <v>1950</v>
      </c>
      <c r="J533" s="104">
        <v>1098799</v>
      </c>
      <c r="L533" s="218" t="s">
        <v>2348</v>
      </c>
      <c r="M533" s="95"/>
      <c r="N533" s="96"/>
      <c r="O533" s="78"/>
      <c r="P533" s="46"/>
      <c r="Q533" s="46"/>
      <c r="R533" s="95"/>
      <c r="S533" s="96"/>
      <c r="T533" s="78"/>
      <c r="U533" s="46"/>
    </row>
    <row r="534" spans="1:21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8918159</v>
      </c>
      <c r="G534" s="104">
        <v>2198801</v>
      </c>
      <c r="H534" s="104">
        <v>1704059</v>
      </c>
      <c r="I534" s="104">
        <v>4111981</v>
      </c>
      <c r="J534" s="104">
        <v>903318</v>
      </c>
      <c r="L534" s="218" t="s">
        <v>2344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2933225</v>
      </c>
      <c r="G535" s="104">
        <v>84000</v>
      </c>
      <c r="H535" s="104">
        <v>756154</v>
      </c>
      <c r="I535" s="104">
        <v>9684</v>
      </c>
      <c r="J535" s="104">
        <v>2083387</v>
      </c>
      <c r="L535" s="218" t="s">
        <v>2344</v>
      </c>
      <c r="M535" s="95"/>
      <c r="N535" s="96"/>
      <c r="O535" s="78"/>
      <c r="P535" s="46"/>
      <c r="Q535" s="46"/>
      <c r="R535" s="95"/>
      <c r="S535" s="96"/>
      <c r="T535" s="97"/>
      <c r="U535" s="46"/>
    </row>
    <row r="536" spans="1:21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2034201</v>
      </c>
      <c r="G536" s="104">
        <v>56500</v>
      </c>
      <c r="H536" s="104">
        <v>927349</v>
      </c>
      <c r="I536" s="104">
        <v>57270</v>
      </c>
      <c r="J536" s="104">
        <v>993082</v>
      </c>
      <c r="L536" s="218" t="s">
        <v>2344</v>
      </c>
      <c r="M536" s="95"/>
      <c r="N536" s="96"/>
      <c r="O536" s="78"/>
      <c r="P536" s="46"/>
      <c r="Q536" s="46"/>
      <c r="R536" s="95"/>
      <c r="S536" s="96"/>
      <c r="T536" s="78"/>
      <c r="U536" s="46"/>
    </row>
    <row r="537" spans="1:21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3927466</v>
      </c>
      <c r="G537" s="104">
        <v>105450</v>
      </c>
      <c r="H537" s="104">
        <v>1003986</v>
      </c>
      <c r="I537" s="104">
        <v>1453060</v>
      </c>
      <c r="J537" s="104">
        <v>1364970</v>
      </c>
      <c r="L537" s="218" t="s">
        <v>2348</v>
      </c>
      <c r="M537" s="95"/>
      <c r="N537" s="96"/>
      <c r="O537" s="97"/>
      <c r="P537" s="46"/>
      <c r="Q537" s="46"/>
      <c r="R537" s="95"/>
      <c r="S537" s="96"/>
      <c r="T537" s="78"/>
      <c r="U537" s="46"/>
    </row>
    <row r="538" spans="1:21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1830738</v>
      </c>
      <c r="G538" s="104">
        <v>1215564</v>
      </c>
      <c r="H538" s="104">
        <v>509238</v>
      </c>
      <c r="I538" s="104">
        <v>0</v>
      </c>
      <c r="J538" s="104">
        <v>105936</v>
      </c>
      <c r="L538" s="218" t="s">
        <v>2344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4819329</v>
      </c>
      <c r="G539" s="104">
        <v>1389800</v>
      </c>
      <c r="H539" s="104">
        <v>1469575</v>
      </c>
      <c r="I539" s="104">
        <v>776199</v>
      </c>
      <c r="J539" s="104">
        <v>1183755</v>
      </c>
      <c r="L539" s="218" t="s">
        <v>2344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4993678</v>
      </c>
      <c r="G540" s="104">
        <v>543808</v>
      </c>
      <c r="H540" s="104">
        <v>3915565</v>
      </c>
      <c r="I540" s="104">
        <v>18018</v>
      </c>
      <c r="J540" s="104">
        <v>516287</v>
      </c>
      <c r="L540" s="218" t="s">
        <v>2344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10521809</v>
      </c>
      <c r="G541" s="104">
        <v>1898520</v>
      </c>
      <c r="H541" s="104">
        <v>7826017</v>
      </c>
      <c r="I541" s="104">
        <v>264250</v>
      </c>
      <c r="J541" s="104">
        <v>533022</v>
      </c>
      <c r="L541" s="218" t="s">
        <v>2348</v>
      </c>
      <c r="M541" s="95"/>
      <c r="N541" s="96"/>
      <c r="O541" s="78"/>
      <c r="P541" s="46"/>
      <c r="Q541" s="46"/>
      <c r="R541" s="95"/>
      <c r="S541" s="96"/>
      <c r="T541" s="78"/>
      <c r="U541" s="46"/>
    </row>
    <row r="542" spans="1:21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2621971</v>
      </c>
      <c r="G542" s="104">
        <v>704650</v>
      </c>
      <c r="H542" s="104">
        <v>828622</v>
      </c>
      <c r="I542" s="104">
        <v>366950</v>
      </c>
      <c r="J542" s="104">
        <v>721749</v>
      </c>
      <c r="L542" s="218" t="s">
        <v>2344</v>
      </c>
      <c r="M542" s="95"/>
      <c r="N542" s="96"/>
      <c r="O542" s="78"/>
      <c r="P542" s="46"/>
      <c r="Q542" s="46"/>
      <c r="R542" s="95"/>
      <c r="S542" s="96"/>
      <c r="T542" s="78"/>
      <c r="U542" s="46"/>
    </row>
    <row r="543" spans="1:21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1318360</v>
      </c>
      <c r="G543" s="104">
        <v>192600</v>
      </c>
      <c r="H543" s="104">
        <v>672755</v>
      </c>
      <c r="I543" s="104">
        <v>0</v>
      </c>
      <c r="J543" s="104">
        <v>453005</v>
      </c>
      <c r="L543" s="218" t="s">
        <v>2348</v>
      </c>
      <c r="M543" s="95"/>
      <c r="N543" s="96"/>
      <c r="O543" s="78"/>
      <c r="P543" s="46"/>
      <c r="Q543" s="46"/>
      <c r="R543" s="95"/>
      <c r="S543" s="96"/>
      <c r="T543" s="97"/>
      <c r="U543" s="46"/>
    </row>
    <row r="544" spans="1:21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13558688</v>
      </c>
      <c r="G544" s="104">
        <v>1701644</v>
      </c>
      <c r="H544" s="104">
        <v>1181157</v>
      </c>
      <c r="I544" s="104">
        <v>3041345</v>
      </c>
      <c r="J544" s="104">
        <v>7634542</v>
      </c>
      <c r="L544" s="218" t="s">
        <v>2344</v>
      </c>
      <c r="M544" s="95"/>
      <c r="N544" s="96"/>
      <c r="O544" s="97"/>
      <c r="P544" s="46"/>
      <c r="Q544" s="46"/>
      <c r="R544" s="95"/>
      <c r="S544" s="96"/>
      <c r="T544" s="78"/>
      <c r="U544" s="46"/>
    </row>
    <row r="545" spans="1:21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760099</v>
      </c>
      <c r="G545" s="104">
        <v>0</v>
      </c>
      <c r="H545" s="104">
        <v>595168</v>
      </c>
      <c r="I545" s="104">
        <v>1200</v>
      </c>
      <c r="J545" s="104">
        <v>163731</v>
      </c>
      <c r="L545" s="218" t="s">
        <v>2344</v>
      </c>
      <c r="M545" s="95"/>
      <c r="N545" s="96"/>
      <c r="O545" s="78"/>
      <c r="P545" s="46"/>
      <c r="Q545" s="46"/>
      <c r="R545" s="95"/>
      <c r="S545" s="96"/>
      <c r="T545" s="78"/>
      <c r="U545" s="46"/>
    </row>
    <row r="546" spans="1:21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2071131</v>
      </c>
      <c r="G546" s="104">
        <v>598400</v>
      </c>
      <c r="H546" s="104">
        <v>1182654</v>
      </c>
      <c r="I546" s="104">
        <v>202134</v>
      </c>
      <c r="J546" s="104">
        <v>87943</v>
      </c>
      <c r="L546" s="218" t="s">
        <v>2344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43282825</v>
      </c>
      <c r="G547" s="104">
        <v>3685807</v>
      </c>
      <c r="H547" s="104">
        <v>9820418</v>
      </c>
      <c r="I547" s="104">
        <v>15676900</v>
      </c>
      <c r="J547" s="104">
        <v>14099700</v>
      </c>
      <c r="L547" s="218" t="s">
        <v>2344</v>
      </c>
      <c r="M547" s="95"/>
      <c r="N547" s="96"/>
      <c r="O547" s="97"/>
      <c r="P547" s="46"/>
      <c r="Q547" s="46"/>
      <c r="R547" s="95"/>
      <c r="S547" s="96"/>
      <c r="T547" s="78"/>
      <c r="U547" s="46"/>
    </row>
    <row r="548" spans="1:21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1358985</v>
      </c>
      <c r="G548" s="104">
        <v>0</v>
      </c>
      <c r="H548" s="104">
        <v>1179725</v>
      </c>
      <c r="I548" s="104">
        <v>0</v>
      </c>
      <c r="J548" s="104">
        <v>179260</v>
      </c>
      <c r="L548" s="218" t="s">
        <v>2344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2801096</v>
      </c>
      <c r="G549" s="104">
        <v>0</v>
      </c>
      <c r="H549" s="104">
        <v>1388615</v>
      </c>
      <c r="I549" s="104">
        <v>406101</v>
      </c>
      <c r="J549" s="104">
        <v>1006380</v>
      </c>
      <c r="L549" s="218" t="s">
        <v>2344</v>
      </c>
      <c r="M549" s="95"/>
      <c r="N549" s="96"/>
      <c r="O549" s="97"/>
      <c r="P549" s="46"/>
      <c r="Q549" s="46"/>
      <c r="R549" s="95"/>
      <c r="S549" s="96"/>
      <c r="T549" s="97"/>
      <c r="U549" s="46"/>
    </row>
    <row r="550" spans="1:21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923205</v>
      </c>
      <c r="G550" s="104">
        <v>0</v>
      </c>
      <c r="H550" s="104">
        <v>423942</v>
      </c>
      <c r="I550" s="104">
        <v>0</v>
      </c>
      <c r="J550" s="104">
        <v>499263</v>
      </c>
      <c r="L550" s="218" t="s">
        <v>2344</v>
      </c>
      <c r="M550" s="95"/>
      <c r="N550" s="96"/>
      <c r="O550" s="97"/>
      <c r="P550" s="46"/>
      <c r="Q550" s="46"/>
      <c r="R550" s="95"/>
      <c r="S550" s="96"/>
      <c r="T550" s="78"/>
      <c r="U550" s="46"/>
    </row>
    <row r="551" spans="1:21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11466256</v>
      </c>
      <c r="G551" s="104">
        <v>980689</v>
      </c>
      <c r="H551" s="104">
        <v>7166068</v>
      </c>
      <c r="I551" s="104">
        <v>2660175</v>
      </c>
      <c r="J551" s="104">
        <v>659324</v>
      </c>
      <c r="L551" s="218" t="s">
        <v>2348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7831</v>
      </c>
      <c r="G552" s="104">
        <v>0</v>
      </c>
      <c r="H552" s="104">
        <v>7830</v>
      </c>
      <c r="I552" s="104">
        <v>0</v>
      </c>
      <c r="J552" s="104">
        <v>1</v>
      </c>
      <c r="L552" s="219" t="s">
        <v>2343</v>
      </c>
      <c r="M552" s="95"/>
      <c r="N552" s="96"/>
      <c r="O552" s="78"/>
      <c r="P552" s="46"/>
      <c r="Q552" s="46"/>
      <c r="R552" s="95"/>
      <c r="S552" s="96"/>
      <c r="T552" s="78"/>
      <c r="U552" s="46"/>
    </row>
    <row r="553" spans="1:21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5816699</v>
      </c>
      <c r="G553" s="104">
        <v>1926202</v>
      </c>
      <c r="H553" s="104">
        <v>2049056</v>
      </c>
      <c r="I553" s="104">
        <v>567133</v>
      </c>
      <c r="J553" s="104">
        <v>1274308</v>
      </c>
      <c r="L553" s="218" t="s">
        <v>2344</v>
      </c>
      <c r="M553" s="95"/>
      <c r="N553" s="96"/>
      <c r="O553" s="78"/>
      <c r="P553" s="46"/>
      <c r="Q553" s="46"/>
      <c r="R553" s="95"/>
      <c r="S553" s="96"/>
      <c r="T553" s="78"/>
      <c r="U553" s="46"/>
    </row>
    <row r="554" spans="1:21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36650756</v>
      </c>
      <c r="G554" s="104">
        <v>924503</v>
      </c>
      <c r="H554" s="104">
        <v>9799737</v>
      </c>
      <c r="I554" s="104">
        <v>232428</v>
      </c>
      <c r="J554" s="104">
        <v>25694088</v>
      </c>
      <c r="L554" s="218" t="s">
        <v>2344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38566438</v>
      </c>
      <c r="G555" s="104">
        <v>831000</v>
      </c>
      <c r="H555" s="104">
        <v>6500216</v>
      </c>
      <c r="I555" s="104">
        <v>30000</v>
      </c>
      <c r="J555" s="104">
        <v>31205222</v>
      </c>
      <c r="L555" s="218" t="s">
        <v>2344</v>
      </c>
      <c r="M555" s="95"/>
      <c r="N555" s="96"/>
      <c r="O555" s="97"/>
      <c r="P555" s="46"/>
      <c r="Q555" s="46"/>
      <c r="R555" s="95"/>
      <c r="S555" s="96"/>
      <c r="T555" s="78"/>
      <c r="U555" s="46"/>
    </row>
    <row r="556" spans="1:21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36149982</v>
      </c>
      <c r="G556" s="104">
        <v>12382851</v>
      </c>
      <c r="H556" s="104">
        <v>17919439</v>
      </c>
      <c r="I556" s="104">
        <v>927000</v>
      </c>
      <c r="J556" s="104">
        <v>4920692</v>
      </c>
      <c r="L556" s="218" t="s">
        <v>2344</v>
      </c>
      <c r="M556" s="95"/>
      <c r="N556" s="96"/>
      <c r="O556" s="97"/>
      <c r="P556" s="46"/>
      <c r="Q556" s="46"/>
      <c r="R556" s="95"/>
      <c r="S556" s="96"/>
      <c r="T556" s="97"/>
      <c r="U556" s="46"/>
    </row>
    <row r="557" spans="1:21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86332719</v>
      </c>
      <c r="G557" s="104">
        <v>20438694</v>
      </c>
      <c r="H557" s="104">
        <v>9560763</v>
      </c>
      <c r="I557" s="104">
        <v>1111975</v>
      </c>
      <c r="J557" s="104">
        <v>55221287</v>
      </c>
      <c r="L557" s="218" t="s">
        <v>2344</v>
      </c>
      <c r="M557" s="95"/>
      <c r="N557" s="96"/>
      <c r="O557" s="97"/>
      <c r="P557" s="46"/>
      <c r="Q557" s="46"/>
      <c r="R557" s="95"/>
      <c r="S557" s="96"/>
      <c r="T557" s="78"/>
      <c r="U557" s="46"/>
    </row>
    <row r="558" spans="1:21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7942454</v>
      </c>
      <c r="G558" s="104">
        <v>2621808</v>
      </c>
      <c r="H558" s="104">
        <v>4935124</v>
      </c>
      <c r="I558" s="104">
        <v>188000</v>
      </c>
      <c r="J558" s="104">
        <v>197522</v>
      </c>
      <c r="L558" s="218" t="s">
        <v>2348</v>
      </c>
      <c r="M558" s="95"/>
      <c r="N558" s="96"/>
      <c r="O558" s="97"/>
      <c r="P558" s="46"/>
      <c r="Q558" s="46"/>
      <c r="R558" s="95"/>
      <c r="S558" s="96"/>
      <c r="T558" s="97"/>
      <c r="U558" s="46"/>
    </row>
    <row r="559" spans="1:21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2929974</v>
      </c>
      <c r="G559" s="104">
        <v>11200</v>
      </c>
      <c r="H559" s="104">
        <v>1862177</v>
      </c>
      <c r="I559" s="104">
        <v>0</v>
      </c>
      <c r="J559" s="104">
        <v>1056597</v>
      </c>
      <c r="L559" s="218" t="s">
        <v>2344</v>
      </c>
      <c r="M559" s="95"/>
      <c r="N559" s="96"/>
      <c r="O559" s="97"/>
      <c r="P559" s="46"/>
      <c r="Q559" s="46"/>
      <c r="R559" s="46"/>
      <c r="S559" s="46"/>
      <c r="T559" s="46"/>
      <c r="U559" s="46"/>
    </row>
    <row r="560" spans="1:21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4923486</v>
      </c>
      <c r="G560" s="104">
        <v>0</v>
      </c>
      <c r="H560" s="104">
        <v>2482556</v>
      </c>
      <c r="I560" s="104">
        <v>0</v>
      </c>
      <c r="J560" s="104">
        <v>2440930</v>
      </c>
      <c r="L560" s="219" t="s">
        <v>2343</v>
      </c>
      <c r="M560" s="95"/>
      <c r="N560" s="96"/>
      <c r="O560" s="97"/>
      <c r="P560" s="46"/>
      <c r="Q560" s="46"/>
      <c r="R560" s="46"/>
      <c r="S560" s="46"/>
      <c r="T560" s="46"/>
      <c r="U560" s="46"/>
    </row>
    <row r="561" spans="1:21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9498238</v>
      </c>
      <c r="G561" s="104">
        <v>2212800</v>
      </c>
      <c r="H561" s="104">
        <v>2785269</v>
      </c>
      <c r="I561" s="104">
        <v>22000</v>
      </c>
      <c r="J561" s="104">
        <v>4478169</v>
      </c>
      <c r="L561" s="218" t="s">
        <v>2344</v>
      </c>
      <c r="M561" s="95"/>
      <c r="N561" s="96"/>
      <c r="O561" s="97"/>
      <c r="P561" s="46"/>
      <c r="Q561" s="46"/>
      <c r="R561" s="46"/>
      <c r="S561" s="46"/>
      <c r="T561" s="46"/>
      <c r="U561" s="46"/>
    </row>
    <row r="562" spans="1:21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102565208</v>
      </c>
      <c r="G562" s="104">
        <v>53351300</v>
      </c>
      <c r="H562" s="104">
        <v>6476379</v>
      </c>
      <c r="I562" s="104">
        <v>24637214</v>
      </c>
      <c r="J562" s="104">
        <v>18100315</v>
      </c>
      <c r="L562" s="218" t="s">
        <v>2344</v>
      </c>
      <c r="M562" s="95"/>
      <c r="N562" s="96"/>
      <c r="O562" s="97"/>
      <c r="P562" s="46"/>
      <c r="Q562" s="46"/>
      <c r="R562" s="46"/>
      <c r="S562" s="46"/>
      <c r="T562" s="46"/>
      <c r="U562" s="46"/>
    </row>
    <row r="563" spans="1:21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10393648</v>
      </c>
      <c r="G563" s="104">
        <v>1245000</v>
      </c>
      <c r="H563" s="104">
        <v>5638868</v>
      </c>
      <c r="I563" s="104">
        <v>0</v>
      </c>
      <c r="J563" s="104">
        <v>3509780</v>
      </c>
      <c r="L563" s="218" t="s">
        <v>2344</v>
      </c>
      <c r="M563" s="95"/>
      <c r="N563" s="96"/>
      <c r="O563" s="78"/>
      <c r="P563" s="46"/>
      <c r="Q563" s="46"/>
      <c r="R563" s="46"/>
      <c r="S563" s="46"/>
      <c r="T563" s="46"/>
      <c r="U563" s="46"/>
    </row>
    <row r="564" spans="1:21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17023326</v>
      </c>
      <c r="G564" s="104">
        <v>2353600</v>
      </c>
      <c r="H564" s="104">
        <v>9082958</v>
      </c>
      <c r="I564" s="104">
        <v>21500</v>
      </c>
      <c r="J564" s="104">
        <v>5565268</v>
      </c>
      <c r="L564" s="218" t="s">
        <v>2344</v>
      </c>
      <c r="M564" s="95"/>
      <c r="N564" s="96"/>
      <c r="O564" s="97"/>
      <c r="P564" s="46"/>
      <c r="Q564" s="46"/>
      <c r="R564" s="46"/>
      <c r="S564" s="46"/>
      <c r="T564" s="46"/>
      <c r="U564" s="46"/>
    </row>
    <row r="565" spans="1:21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33486566</v>
      </c>
      <c r="G565" s="104">
        <v>8147952</v>
      </c>
      <c r="H565" s="104">
        <v>17694972</v>
      </c>
      <c r="I565" s="104">
        <v>6076258</v>
      </c>
      <c r="J565" s="104">
        <v>1567384</v>
      </c>
      <c r="L565" s="218" t="s">
        <v>2344</v>
      </c>
      <c r="M565" s="95"/>
      <c r="N565" s="96"/>
      <c r="O565" s="97"/>
      <c r="P565" s="46"/>
      <c r="Q565" s="46"/>
      <c r="R565" s="46"/>
      <c r="S565" s="46"/>
      <c r="T565" s="46"/>
      <c r="U565" s="46"/>
    </row>
    <row r="566" spans="1:21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65573996</v>
      </c>
      <c r="G566" s="104">
        <v>44449835</v>
      </c>
      <c r="H566" s="104">
        <v>1817186</v>
      </c>
      <c r="I566" s="104">
        <v>1578738</v>
      </c>
      <c r="J566" s="104">
        <v>17728237</v>
      </c>
      <c r="L566" s="218" t="s">
        <v>2344</v>
      </c>
      <c r="M566" s="95"/>
      <c r="N566" s="96"/>
      <c r="O566" s="97"/>
      <c r="P566" s="46"/>
      <c r="Q566" s="46"/>
      <c r="R566" s="46"/>
      <c r="S566" s="46"/>
      <c r="T566" s="46"/>
      <c r="U566" s="46"/>
    </row>
    <row r="567" spans="1:21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6085095</v>
      </c>
      <c r="G567" s="104">
        <v>2603840</v>
      </c>
      <c r="H567" s="104">
        <v>2123901</v>
      </c>
      <c r="I567" s="104">
        <v>0</v>
      </c>
      <c r="J567" s="104">
        <v>1357354</v>
      </c>
      <c r="L567" s="218" t="s">
        <v>2348</v>
      </c>
      <c r="M567" s="95"/>
      <c r="N567" s="96"/>
      <c r="O567" s="78"/>
      <c r="P567" s="46"/>
      <c r="Q567" s="46"/>
      <c r="R567" s="46"/>
      <c r="S567" s="46"/>
      <c r="T567" s="46"/>
      <c r="U567" s="46"/>
    </row>
    <row r="568" spans="1:21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8178668</v>
      </c>
      <c r="G568" s="104">
        <v>3303466</v>
      </c>
      <c r="H568" s="104">
        <v>3141010</v>
      </c>
      <c r="I568" s="104">
        <v>48800</v>
      </c>
      <c r="J568" s="104">
        <v>1685392</v>
      </c>
      <c r="L568" s="218" t="s">
        <v>2348</v>
      </c>
      <c r="M568" s="95"/>
      <c r="N568" s="96"/>
      <c r="O568" s="97"/>
      <c r="P568" s="46"/>
      <c r="Q568" s="46"/>
      <c r="R568" s="46"/>
      <c r="S568" s="46"/>
      <c r="T568" s="46"/>
      <c r="U568" s="46"/>
    </row>
    <row r="569" spans="1:21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25510883</v>
      </c>
      <c r="G569" s="104">
        <v>3291600</v>
      </c>
      <c r="H569" s="104">
        <v>15981069</v>
      </c>
      <c r="I569" s="104">
        <v>989617</v>
      </c>
      <c r="J569" s="104">
        <v>5248597</v>
      </c>
      <c r="L569" s="218" t="s">
        <v>2344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12070968</v>
      </c>
      <c r="G570" s="104">
        <v>1838900</v>
      </c>
      <c r="H570" s="104">
        <v>5185807</v>
      </c>
      <c r="I570" s="104">
        <v>1250850</v>
      </c>
      <c r="J570" s="104">
        <v>3795411</v>
      </c>
      <c r="L570" s="218" t="s">
        <v>2344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103657730</v>
      </c>
      <c r="G571" s="104">
        <v>12922250</v>
      </c>
      <c r="H571" s="104">
        <v>27333886</v>
      </c>
      <c r="I571" s="104">
        <v>2843500</v>
      </c>
      <c r="J571" s="104">
        <v>60558094</v>
      </c>
      <c r="L571" s="218" t="s">
        <v>2348</v>
      </c>
      <c r="M571" s="95"/>
      <c r="N571" s="96"/>
      <c r="O571" s="78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58423687</v>
      </c>
      <c r="G572" s="104">
        <v>6853300</v>
      </c>
      <c r="H572" s="104">
        <v>13395541</v>
      </c>
      <c r="I572" s="104">
        <v>17451769</v>
      </c>
      <c r="J572" s="104">
        <v>20723077</v>
      </c>
      <c r="L572" s="218" t="s">
        <v>2348</v>
      </c>
      <c r="M572" s="95"/>
      <c r="N572" s="96"/>
      <c r="O572" s="78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56826841</v>
      </c>
      <c r="G573" s="104">
        <v>17392260</v>
      </c>
      <c r="H573" s="104">
        <v>25737940</v>
      </c>
      <c r="I573" s="104">
        <v>4679476</v>
      </c>
      <c r="J573" s="104">
        <v>9017165</v>
      </c>
      <c r="L573" s="218" t="s">
        <v>2348</v>
      </c>
      <c r="M573" s="95"/>
      <c r="N573" s="96"/>
      <c r="O573" s="97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96100</v>
      </c>
      <c r="G574" s="104">
        <v>0</v>
      </c>
      <c r="H574" s="104">
        <v>85350</v>
      </c>
      <c r="I574" s="104">
        <v>0</v>
      </c>
      <c r="J574" s="104">
        <v>10750</v>
      </c>
      <c r="L574" s="218" t="s">
        <v>2343</v>
      </c>
      <c r="M574" s="95"/>
      <c r="N574" s="96"/>
      <c r="O574" s="97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5027100</v>
      </c>
      <c r="G575" s="104">
        <v>4053998</v>
      </c>
      <c r="H575" s="104">
        <v>485528</v>
      </c>
      <c r="I575" s="104">
        <v>53800</v>
      </c>
      <c r="J575" s="104">
        <v>433774</v>
      </c>
      <c r="L575" s="218" t="s">
        <v>2344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4791807</v>
      </c>
      <c r="G576" s="104">
        <v>0</v>
      </c>
      <c r="H576" s="104">
        <v>400851</v>
      </c>
      <c r="I576" s="104">
        <v>3441400</v>
      </c>
      <c r="J576" s="104">
        <v>949556</v>
      </c>
      <c r="L576" s="218" t="s">
        <v>2343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5427421</v>
      </c>
      <c r="G577" s="104">
        <v>0</v>
      </c>
      <c r="H577" s="104">
        <v>657766</v>
      </c>
      <c r="I577" s="104">
        <v>0</v>
      </c>
      <c r="J577" s="104">
        <v>4769655</v>
      </c>
      <c r="L577" s="218" t="s">
        <v>2348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9173840</v>
      </c>
      <c r="G578" s="104">
        <v>348100</v>
      </c>
      <c r="H578" s="104">
        <v>1282142</v>
      </c>
      <c r="I578" s="104">
        <v>1048096</v>
      </c>
      <c r="J578" s="104">
        <v>6495502</v>
      </c>
      <c r="L578" s="218" t="s">
        <v>2344</v>
      </c>
      <c r="M578" s="95"/>
      <c r="N578" s="96"/>
      <c r="O578" s="78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3167882</v>
      </c>
      <c r="G579" s="104">
        <v>0</v>
      </c>
      <c r="H579" s="104">
        <v>458412</v>
      </c>
      <c r="I579" s="104">
        <v>30355</v>
      </c>
      <c r="J579" s="104">
        <v>2679115</v>
      </c>
      <c r="L579" s="218" t="s">
        <v>2344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>G580+H580+I580+J580</f>
        <v>1588909</v>
      </c>
      <c r="G580" s="104">
        <v>877568</v>
      </c>
      <c r="H580" s="104">
        <v>448315</v>
      </c>
      <c r="I580" s="104">
        <v>34364</v>
      </c>
      <c r="J580" s="104">
        <v>228662</v>
      </c>
      <c r="L580" s="218" t="s">
        <v>2344</v>
      </c>
      <c r="M580" s="95"/>
      <c r="N580" s="96"/>
      <c r="O580" s="78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>G581+H581+I581+J581</f>
        <v>2215919</v>
      </c>
      <c r="G581" s="104">
        <v>27000</v>
      </c>
      <c r="H581" s="104">
        <v>236003</v>
      </c>
      <c r="I581" s="104">
        <v>69680</v>
      </c>
      <c r="J581" s="104">
        <v>1883236</v>
      </c>
      <c r="L581" s="218" t="s">
        <v>2344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>G582+H582+I582+J582</f>
        <v>4890323</v>
      </c>
      <c r="G582" s="104">
        <v>500</v>
      </c>
      <c r="H582" s="104">
        <v>103993</v>
      </c>
      <c r="I582" s="104">
        <v>1041500</v>
      </c>
      <c r="J582" s="104">
        <v>3744330</v>
      </c>
      <c r="L582" s="218" t="s">
        <v>2348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>G583+H583+I583+J583</f>
        <v>1079907</v>
      </c>
      <c r="G583" s="104">
        <v>5800</v>
      </c>
      <c r="H583" s="104">
        <v>326157</v>
      </c>
      <c r="I583" s="104">
        <v>75300</v>
      </c>
      <c r="J583" s="104">
        <v>672650</v>
      </c>
      <c r="L583" s="218" t="s">
        <v>2344</v>
      </c>
      <c r="M583" s="95"/>
      <c r="N583" s="96"/>
      <c r="O583" s="78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>G584+H584+I584+J584</f>
        <v>4070183</v>
      </c>
      <c r="G584" s="104">
        <v>935507</v>
      </c>
      <c r="H584" s="104">
        <v>153970</v>
      </c>
      <c r="I584" s="104">
        <v>140500</v>
      </c>
      <c r="J584" s="104">
        <v>2840206</v>
      </c>
      <c r="L584" s="218" t="s">
        <v>2344</v>
      </c>
      <c r="M584" s="95"/>
      <c r="N584" s="96"/>
      <c r="O584" s="78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>G585+H585+I585+J585</f>
        <v>784894</v>
      </c>
      <c r="G585" s="104">
        <v>18000</v>
      </c>
      <c r="H585" s="104">
        <v>487119</v>
      </c>
      <c r="I585" s="104">
        <v>133328</v>
      </c>
      <c r="J585" s="104">
        <v>146447</v>
      </c>
      <c r="L585" s="218" t="s">
        <v>2344</v>
      </c>
      <c r="M585" s="95"/>
      <c r="N585" s="96"/>
      <c r="O585" s="78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>G586+H586+I586+J586</f>
        <v>1912022</v>
      </c>
      <c r="G586" s="104">
        <v>761930</v>
      </c>
      <c r="H586" s="104">
        <v>914980</v>
      </c>
      <c r="I586" s="104">
        <v>49000</v>
      </c>
      <c r="J586" s="104">
        <v>186112</v>
      </c>
      <c r="L586" s="218" t="s">
        <v>2348</v>
      </c>
      <c r="M586" s="95"/>
      <c r="N586" s="96"/>
      <c r="O586" s="78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>G587+H587+I587+J587</f>
        <v>4644275</v>
      </c>
      <c r="G587" s="104">
        <v>562500</v>
      </c>
      <c r="H587" s="104">
        <v>654293</v>
      </c>
      <c r="I587" s="104">
        <v>157554</v>
      </c>
      <c r="J587" s="104">
        <v>3269928</v>
      </c>
      <c r="L587" s="218" t="s">
        <v>2344</v>
      </c>
      <c r="M587" s="95"/>
      <c r="N587" s="96"/>
      <c r="O587" s="78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>G588+H588+I588+J588</f>
        <v>789218</v>
      </c>
      <c r="G588" s="104">
        <v>400</v>
      </c>
      <c r="H588" s="104">
        <v>574107</v>
      </c>
      <c r="I588" s="104">
        <v>29000</v>
      </c>
      <c r="J588" s="104">
        <v>185711</v>
      </c>
      <c r="L588" s="218" t="s">
        <v>2344</v>
      </c>
      <c r="M588" s="95"/>
      <c r="N588" s="96"/>
      <c r="O588" s="78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>G589+H589+I589+J589</f>
        <v>9587219</v>
      </c>
      <c r="G589" s="104">
        <v>4275000</v>
      </c>
      <c r="H589" s="104">
        <v>1584951</v>
      </c>
      <c r="I589" s="104">
        <v>1750110</v>
      </c>
      <c r="J589" s="104">
        <v>1977158</v>
      </c>
      <c r="L589" s="218" t="s">
        <v>2348</v>
      </c>
      <c r="M589" s="95"/>
      <c r="N589" s="96"/>
      <c r="O589" s="78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>G590+H590+I590+J590</f>
        <v>4369997</v>
      </c>
      <c r="G590" s="104">
        <v>2170161</v>
      </c>
      <c r="H590" s="104">
        <v>1845788</v>
      </c>
      <c r="I590" s="104">
        <v>0</v>
      </c>
      <c r="J590" s="104">
        <v>354048</v>
      </c>
      <c r="L590" s="218" t="s">
        <v>2344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>G591+H591+I591+J591</f>
        <v>911554</v>
      </c>
      <c r="G591" s="104">
        <v>266000</v>
      </c>
      <c r="H591" s="104">
        <v>192577</v>
      </c>
      <c r="I591" s="104">
        <v>35000</v>
      </c>
      <c r="J591" s="104">
        <v>417977</v>
      </c>
      <c r="L591" s="218" t="s">
        <v>2344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L592" s="218" t="s">
        <v>2340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9" ref="F593:F598">G593+H593+I593+J593</f>
        <v>6920761</v>
      </c>
      <c r="G593" s="104">
        <v>398001</v>
      </c>
      <c r="H593" s="104">
        <v>2656515</v>
      </c>
      <c r="I593" s="104">
        <v>461500</v>
      </c>
      <c r="J593" s="104">
        <v>3404745</v>
      </c>
      <c r="L593" s="218" t="s">
        <v>2344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9"/>
        <v>2367580</v>
      </c>
      <c r="G594" s="104">
        <v>151500</v>
      </c>
      <c r="H594" s="104">
        <v>406423</v>
      </c>
      <c r="I594" s="104">
        <v>196700</v>
      </c>
      <c r="J594" s="104">
        <v>1612957</v>
      </c>
      <c r="L594" s="218" t="s">
        <v>2344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9"/>
        <v>2755612</v>
      </c>
      <c r="G595" s="104">
        <v>2800</v>
      </c>
      <c r="H595" s="104">
        <v>972175</v>
      </c>
      <c r="I595" s="104">
        <v>10201</v>
      </c>
      <c r="J595" s="104">
        <v>1770436</v>
      </c>
      <c r="L595" s="218" t="s">
        <v>2348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9"/>
        <v>5142974</v>
      </c>
      <c r="G596" s="104">
        <v>41100</v>
      </c>
      <c r="H596" s="104">
        <v>1302089</v>
      </c>
      <c r="I596" s="104">
        <v>2143206</v>
      </c>
      <c r="J596" s="104">
        <v>1656579</v>
      </c>
      <c r="L596" s="218" t="s">
        <v>2348</v>
      </c>
    </row>
    <row r="597" spans="1:12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9"/>
        <v>3874912</v>
      </c>
      <c r="G597" s="104">
        <v>0</v>
      </c>
      <c r="H597" s="104">
        <v>618145</v>
      </c>
      <c r="I597" s="104">
        <v>96897</v>
      </c>
      <c r="J597" s="104">
        <v>3159870</v>
      </c>
      <c r="L597" s="218" t="s">
        <v>2344</v>
      </c>
    </row>
    <row r="598" spans="1:12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9"/>
        <v>49868961</v>
      </c>
      <c r="G598" s="104">
        <v>0</v>
      </c>
      <c r="H598" s="104">
        <v>1359</v>
      </c>
      <c r="I598" s="104">
        <v>22357469</v>
      </c>
      <c r="J598" s="104">
        <v>27510133</v>
      </c>
      <c r="L598" s="218" t="s">
        <v>2348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2019-01-14T14:32:58Z</dcterms:modified>
  <cp:category/>
  <cp:version/>
  <cp:contentType/>
  <cp:contentStatus/>
</cp:coreProperties>
</file>