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<sst xmlns="http://schemas.openxmlformats.org/spreadsheetml/2006/main" count="12171" uniqueCount="2348">
  <si>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</si>
  <si>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</si>
  <si>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</si>
  <si>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</si>
  <si>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</si>
  <si>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</si>
  <si>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</si>
  <si>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</si>
  <si>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</si>
  <si>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</si>
  <si>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</si>
  <si>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</si>
  <si>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</si>
  <si>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</si>
  <si>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</si>
  <si>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</si>
  <si>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</si>
  <si>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</si>
  <si>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</si>
  <si>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</si>
  <si>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</si>
  <si>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</si>
  <si>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</si>
  <si>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</si>
  <si>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</si>
  <si>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</si>
  <si>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</si>
  <si>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</si>
  <si>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</si>
  <si>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</si>
  <si>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</si>
  <si>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</si>
  <si>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</si>
  <si>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</si>
  <si>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</si>
  <si>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</si>
  <si>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</si>
  <si>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</si>
  <si>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</si>
  <si>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</si>
  <si>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</si>
  <si>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</si>
  <si>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</si>
  <si>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</si>
  <si>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</si>
  <si>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</si>
  <si>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</si>
  <si>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</si>
  <si>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</si>
  <si>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</si>
  <si>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</si>
  <si>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</si>
  <si>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</si>
  <si>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</si>
  <si>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</si>
  <si>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</si>
  <si>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</si>
  <si>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</si>
  <si>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</si>
  <si>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</si>
  <si>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</si>
  <si>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</si>
  <si>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</si>
  <si>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</si>
  <si>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</si>
  <si>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</si>
  <si>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</si>
  <si>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</si>
  <si>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</si>
  <si>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</si>
  <si>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</si>
  <si>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</si>
  <si>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</si>
  <si>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</si>
  <si>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</si>
  <si>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</si>
  <si>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</si>
  <si>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</si>
  <si>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</si>
  <si>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</si>
  <si>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</si>
  <si>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</si>
  <si>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</si>
  <si>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</si>
  <si>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</si>
  <si>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</si>
  <si>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</si>
  <si>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</si>
  <si>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</si>
  <si>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</si>
  <si>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</si>
  <si>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</si>
  <si>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</si>
  <si>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</si>
  <si>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</si>
  <si>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</si>
  <si>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</si>
  <si>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</si>
  <si>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</si>
  <si>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</si>
  <si>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</si>
  <si>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</si>
  <si>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</si>
  <si>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</si>
  <si>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</si>
  <si>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</si>
  <si>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</si>
  <si>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</si>
  <si>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</si>
  <si>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</si>
  <si>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</si>
  <si>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</si>
  <si>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</si>
  <si>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</si>
  <si>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</si>
  <si>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</si>
  <si>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</si>
  <si>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</si>
  <si>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</si>
  <si>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</si>
  <si>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</si>
  <si>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</si>
  <si>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</si>
  <si>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</si>
  <si>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</si>
  <si>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</si>
  <si>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</si>
  <si>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</si>
  <si>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</si>
  <si>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</si>
  <si>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</si>
  <si>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</si>
  <si>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</si>
  <si>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</si>
  <si>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</si>
  <si>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</si>
  <si>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</si>
  <si>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</si>
  <si>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</si>
  <si>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</si>
  <si>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</si>
  <si>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</si>
  <si>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</si>
  <si>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</si>
  <si>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</si>
  <si>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</si>
  <si>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</si>
  <si>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</si>
  <si>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</si>
  <si>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</si>
  <si>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</si>
  <si>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</si>
  <si>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</si>
  <si>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</si>
  <si>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</si>
  <si>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</si>
  <si>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</si>
  <si>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</si>
  <si>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</si>
  <si>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</si>
  <si>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</si>
  <si>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</si>
  <si>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</si>
  <si>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</si>
  <si>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</si>
  <si>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</si>
  <si>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</si>
  <si>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</si>
  <si>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</si>
  <si>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</si>
  <si>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</si>
  <si>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</si>
  <si>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</si>
  <si>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</si>
  <si>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</si>
  <si>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</si>
  <si>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</si>
  <si>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</si>
  <si>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</si>
  <si>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</si>
  <si>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</si>
  <si>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</si>
  <si>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</si>
  <si>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</si>
  <si>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</si>
  <si>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</si>
  <si>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</si>
  <si>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</si>
  <si>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</si>
  <si>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</si>
  <si>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</si>
  <si>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</si>
  <si>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</si>
  <si>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</si>
  <si>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</si>
  <si>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</si>
  <si>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</si>
  <si>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</si>
  <si>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</si>
  <si>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</si>
  <si>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</si>
  <si>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</si>
  <si>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</si>
  <si>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</si>
  <si>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</si>
  <si>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</si>
  <si>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</si>
  <si>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</si>
  <si>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</si>
  <si>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</si>
  <si>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</si>
  <si>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</si>
  <si>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</si>
  <si>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</si>
  <si>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</si>
  <si>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</si>
  <si>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</si>
  <si>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</si>
  <si>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</si>
  <si>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</si>
  <si>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</si>
  <si>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</si>
  <si>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</si>
  <si>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</si>
  <si>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</si>
  <si>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</si>
  <si>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</si>
  <si>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</si>
  <si>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</si>
  <si>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</si>
  <si>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</si>
  <si>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</si>
  <si>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</si>
  <si>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</si>
  <si>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</si>
  <si>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</si>
  <si>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</si>
  <si>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</si>
  <si>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</si>
  <si>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</si>
  <si>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</si>
  <si>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</si>
  <si>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</si>
  <si>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</si>
  <si>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</si>
  <si>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</si>
  <si>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</si>
  <si>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</si>
  <si>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</si>
  <si>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</si>
  <si>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</si>
  <si>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</si>
  <si>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</si>
  <si>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</si>
  <si>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</si>
  <si>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</si>
  <si>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</si>
  <si>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</si>
  <si>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</si>
  <si>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</si>
  <si>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</si>
  <si>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</si>
  <si>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</si>
  <si>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</si>
  <si>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</si>
  <si>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</si>
  <si>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</si>
  <si>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</si>
  <si>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</si>
  <si>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</si>
  <si>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</si>
  <si>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</si>
  <si>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</si>
  <si>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</si>
  <si>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</si>
  <si>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</si>
  <si>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</si>
  <si>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</si>
  <si>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</si>
  <si>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</si>
  <si>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</si>
  <si>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</si>
  <si>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</si>
  <si>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</si>
  <si>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</si>
  <si>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</si>
  <si>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</si>
  <si>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</si>
  <si>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</si>
  <si>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</si>
  <si>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</si>
  <si>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</si>
  <si>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</si>
  <si>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</si>
  <si>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</si>
  <si>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</si>
  <si>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</si>
  <si>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</si>
  <si>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</si>
  <si>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</si>
  <si>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</si>
  <si>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</si>
  <si>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</si>
  <si>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</si>
  <si>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</si>
  <si>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</si>
  <si>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</si>
  <si>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</si>
  <si>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</si>
  <si>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</si>
  <si>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</si>
  <si>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</si>
  <si>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</si>
  <si>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</si>
  <si>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</si>
  <si>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</si>
  <si>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</si>
  <si>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</si>
  <si>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</si>
  <si>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</si>
  <si>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</si>
  <si>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</si>
  <si>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</si>
  <si>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</si>
  <si>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</si>
  <si>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</si>
  <si>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</si>
  <si>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</si>
  <si>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</si>
  <si>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</si>
  <si>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</si>
  <si>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</si>
  <si>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</si>
  <si>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</si>
  <si>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</si>
  <si>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</si>
  <si>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</si>
  <si>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</si>
  <si>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</si>
  <si>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</si>
  <si>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</si>
  <si>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</si>
  <si>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</si>
  <si>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</si>
  <si>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</si>
  <si>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</si>
  <si>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</si>
  <si>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</si>
  <si>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</si>
  <si>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</si>
  <si>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</si>
  <si>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</si>
  <si>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</si>
  <si>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</si>
  <si>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</si>
  <si>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</si>
  <si>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</si>
  <si>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</si>
  <si>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</si>
  <si>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</si>
  <si>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</si>
  <si>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</si>
  <si>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</si>
  <si>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</si>
  <si>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</si>
  <si>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</si>
  <si>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</si>
  <si>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</si>
  <si>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</si>
  <si>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</si>
  <si>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</si>
  <si>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</si>
  <si>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</si>
  <si>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</si>
  <si>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</si>
  <si>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</si>
  <si>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</si>
  <si>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</si>
  <si>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</si>
  <si>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</si>
  <si>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</si>
  <si>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</si>
  <si>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</si>
  <si>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</si>
  <si>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</si>
  <si>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</si>
  <si>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</si>
  <si>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</si>
  <si>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</si>
  <si>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</si>
  <si>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</si>
  <si>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</si>
  <si>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</si>
  <si>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</si>
  <si>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</si>
  <si>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</si>
  <si>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</si>
  <si>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</si>
  <si>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</si>
  <si>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</si>
  <si>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</si>
  <si>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</si>
  <si>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</si>
  <si>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</si>
  <si>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</si>
  <si>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</si>
  <si>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</si>
  <si>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</si>
  <si>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</si>
  <si>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</si>
  <si>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</si>
  <si>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</si>
  <si>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</si>
  <si>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</si>
  <si>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</si>
  <si>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</si>
  <si>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</si>
  <si>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</si>
  <si>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</si>
  <si>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</si>
  <si>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</si>
  <si>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</si>
  <si>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</si>
  <si>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</si>
  <si>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</si>
  <si>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</si>
  <si>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</si>
  <si>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</si>
  <si>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</si>
  <si>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</si>
  <si>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</si>
  <si>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</si>
  <si>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</si>
  <si>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</si>
  <si>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</si>
  <si>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</si>
  <si>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</si>
  <si>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</si>
  <si>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</si>
  <si>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</si>
  <si>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</si>
  <si>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</si>
  <si>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</si>
  <si>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</si>
  <si>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</si>
  <si>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</si>
  <si>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</si>
  <si>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</si>
  <si>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</si>
  <si>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</si>
  <si>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</si>
  <si>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</si>
  <si>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</si>
  <si>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</si>
  <si>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</si>
  <si>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</si>
  <si>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</si>
  <si>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</si>
  <si>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</si>
  <si>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</si>
  <si>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</si>
  <si>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</si>
  <si>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</si>
  <si>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</si>
  <si>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</si>
  <si>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</si>
  <si>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</si>
  <si>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</si>
  <si>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</si>
  <si>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</si>
  <si>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</si>
  <si>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</si>
  <si>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</si>
  <si>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</si>
  <si>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</si>
  <si>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</si>
  <si>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</si>
  <si>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</si>
  <si>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</si>
  <si>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</si>
  <si>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</si>
  <si>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</si>
  <si>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</si>
  <si>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</si>
  <si>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</si>
  <si>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</si>
  <si>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</si>
  <si>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</si>
  <si>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</si>
  <si>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</si>
  <si>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</si>
  <si>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</si>
  <si>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</si>
  <si>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</si>
  <si>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</si>
  <si>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</si>
  <si>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</si>
  <si>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</si>
  <si>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</si>
  <si>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</si>
  <si>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</si>
  <si>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</si>
  <si>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</si>
  <si>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</si>
  <si>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</si>
  <si>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</si>
  <si>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</si>
  <si>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</si>
  <si>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</si>
  <si>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</si>
  <si>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</si>
  <si>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</si>
  <si>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</si>
  <si>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</si>
  <si>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</si>
  <si>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</si>
  <si>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</si>
  <si>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</si>
  <si>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</si>
  <si>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</si>
  <si>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</si>
  <si>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</si>
  <si>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</si>
  <si>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</si>
  <si>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</si>
  <si>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</si>
  <si>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</si>
  <si>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</si>
  <si>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</si>
  <si>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</si>
  <si>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</si>
  <si>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</si>
  <si>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</si>
  <si>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</si>
  <si>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</si>
  <si>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</si>
  <si>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</si>
  <si>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</si>
  <si>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</si>
  <si>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</si>
  <si>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</si>
  <si>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</si>
  <si>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</si>
  <si>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</si>
  <si>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</si>
  <si>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</si>
  <si>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</si>
  <si>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</si>
  <si>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</si>
  <si>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</si>
  <si>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</si>
  <si>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</si>
  <si>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</si>
  <si>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</si>
  <si>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</si>
  <si>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</si>
  <si>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</si>
  <si>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</si>
  <si>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</si>
  <si>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</si>
  <si>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</si>
  <si>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</si>
  <si>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</si>
  <si>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</si>
  <si>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</si>
  <si>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</si>
  <si>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</si>
  <si>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</si>
  <si>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</si>
  <si>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</si>
  <si>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</si>
  <si>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</si>
  <si>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</si>
  <si>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</si>
  <si>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</si>
  <si>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</si>
  <si>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</si>
  <si>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</si>
  <si>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</si>
  <si>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</si>
  <si>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</si>
  <si>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</si>
  <si>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</si>
  <si>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</si>
  <si>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</si>
  <si>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</si>
  <si>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</si>
  <si>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</si>
  <si>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</si>
  <si>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</si>
  <si>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</si>
  <si>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</si>
  <si>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</si>
  <si>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</si>
  <si>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</si>
  <si>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</si>
  <si>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</si>
  <si>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</si>
  <si>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</si>
  <si>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</si>
  <si>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</si>
  <si>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</si>
  <si>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</si>
  <si>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</si>
  <si>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</si>
  <si>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</si>
  <si>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</si>
  <si>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</si>
  <si>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</si>
  <si>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</si>
  <si>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</si>
  <si>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</si>
  <si>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</si>
  <si>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</si>
  <si>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</si>
  <si>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</si>
  <si>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</si>
  <si>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</si>
  <si>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</si>
  <si>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</si>
  <si>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</si>
  <si>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</si>
  <si>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</si>
  <si>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</si>
  <si>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</si>
  <si>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</si>
  <si>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</si>
  <si>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</si>
  <si>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</si>
  <si>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</si>
  <si>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</si>
  <si>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</si>
  <si>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</si>
  <si>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</si>
  <si>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</si>
  <si>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</si>
  <si>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</si>
  <si>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</si>
  <si>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</si>
  <si>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</si>
  <si>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</si>
  <si>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</si>
  <si>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</si>
  <si>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</si>
  <si>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</si>
  <si>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</si>
  <si>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</si>
  <si>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</si>
  <si>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</si>
  <si>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</si>
  <si>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</si>
  <si>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</si>
  <si>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</si>
  <si>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</si>
  <si>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</si>
  <si>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</si>
  <si>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</si>
  <si>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</si>
  <si>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</si>
  <si>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</si>
  <si>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</si>
  <si>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</si>
  <si>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</si>
  <si>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</si>
  <si>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</si>
  <si>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</si>
  <si>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</si>
  <si>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</si>
  <si>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</si>
  <si>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</si>
  <si>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</si>
  <si>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</si>
  <si>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</si>
  <si>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</si>
  <si>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</si>
  <si>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</si>
  <si>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</si>
  <si>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</si>
  <si>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</si>
  <si>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</si>
  <si>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</si>
  <si>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</si>
  <si>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</si>
  <si>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</si>
  <si>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</si>
  <si>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</si>
  <si>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</si>
  <si>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</si>
  <si>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</si>
  <si>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</si>
  <si>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</si>
  <si>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</si>
  <si>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</si>
  <si>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</si>
  <si>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</si>
  <si>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</si>
  <si>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</si>
  <si>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</si>
  <si>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</si>
  <si>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</si>
  <si>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</si>
  <si>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</si>
  <si>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</si>
  <si>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</si>
  <si>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</si>
  <si>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</si>
  <si>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</si>
  <si>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</si>
  <si>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</si>
  <si>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</si>
  <si>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</si>
  <si>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</si>
  <si>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</si>
  <si>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</si>
  <si>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</si>
  <si>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</si>
  <si>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</si>
  <si>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</si>
  <si>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</si>
  <si>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</si>
  <si>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</si>
  <si>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</si>
  <si>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</si>
  <si>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</si>
  <si>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</si>
  <si>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</si>
  <si>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</si>
  <si>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</si>
  <si>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</si>
  <si>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</si>
  <si>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</si>
  <si>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</si>
  <si>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</si>
  <si>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</si>
  <si>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</si>
  <si>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</si>
  <si>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</si>
  <si>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</si>
  <si>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</si>
  <si>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</si>
  <si>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</si>
  <si>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</si>
  <si>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</si>
  <si>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</si>
  <si>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</si>
  <si>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</si>
  <si>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</si>
  <si>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</si>
  <si>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</si>
  <si>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</si>
  <si>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</si>
  <si>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</si>
  <si>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</si>
  <si>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</si>
  <si>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</si>
  <si>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</si>
  <si>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</si>
  <si>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</si>
  <si>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</si>
  <si>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</si>
  <si>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</si>
  <si>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</si>
  <si>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</si>
  <si>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</si>
  <si>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</si>
  <si>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</si>
  <si>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</si>
  <si>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</si>
  <si>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</si>
  <si>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</si>
  <si>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</si>
  <si>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</si>
  <si>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</si>
  <si>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</si>
  <si>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</si>
  <si>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</si>
  <si>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</si>
  <si>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</si>
  <si>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</si>
  <si>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</si>
  <si>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</si>
  <si>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</si>
  <si>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</si>
  <si>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</si>
  <si>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</si>
  <si>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</si>
  <si>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</si>
  <si>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</si>
  <si>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</si>
  <si>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</si>
  <si>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</si>
  <si>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</si>
  <si>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</si>
  <si>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</si>
  <si>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</si>
  <si>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</si>
  <si>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</si>
  <si>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</si>
  <si>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</si>
  <si>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</si>
  <si>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</si>
  <si>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</si>
  <si>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</si>
  <si>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</si>
  <si>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</si>
  <si>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</si>
  <si>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</si>
  <si>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</si>
  <si>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</si>
  <si>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</si>
  <si>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</si>
  <si>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</si>
  <si>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</si>
  <si>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</si>
  <si>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</si>
  <si>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</si>
  <si>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</si>
  <si>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</si>
  <si>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</si>
  <si>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</si>
  <si>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</si>
  <si>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</si>
  <si>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</si>
  <si>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</si>
  <si>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</si>
  <si>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</si>
  <si>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</si>
  <si>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</si>
  <si>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</si>
  <si>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</si>
  <si>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</si>
  <si>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</si>
  <si>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</si>
  <si>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</si>
  <si>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</si>
  <si>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</si>
  <si>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</si>
  <si>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</si>
  <si>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</si>
  <si>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</si>
  <si>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</si>
  <si>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</si>
  <si>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</si>
  <si>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</si>
  <si>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</si>
  <si>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</si>
  <si>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</si>
  <si>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</si>
  <si>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</si>
  <si>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</si>
  <si>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</si>
  <si>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</si>
  <si>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</si>
  <si>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</si>
  <si>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</si>
  <si>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</si>
  <si>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</si>
  <si>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</si>
  <si>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</si>
  <si>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</si>
  <si>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</si>
  <si>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</si>
  <si>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</si>
  <si>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</si>
  <si>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</si>
  <si>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</si>
  <si>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</si>
  <si>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</si>
  <si>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</si>
  <si>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</si>
  <si>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</si>
  <si>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</si>
  <si>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</si>
  <si>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</si>
  <si>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</si>
  <si>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</si>
  <si>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</si>
  <si>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</si>
  <si>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</si>
  <si>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</si>
  <si>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</si>
  <si>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</si>
  <si>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</si>
  <si>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</si>
  <si>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</si>
  <si>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</si>
  <si>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</si>
  <si>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</si>
  <si>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</si>
  <si>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</si>
  <si>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</si>
  <si>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</si>
  <si>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</si>
  <si>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</si>
  <si>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</si>
  <si>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</si>
  <si>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</si>
  <si>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</si>
  <si>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</si>
  <si>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</si>
  <si>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</si>
  <si>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</si>
  <si>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</si>
  <si>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</si>
  <si>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</si>
  <si>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</si>
  <si>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</si>
  <si>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</si>
  <si>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</si>
  <si>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</si>
  <si>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</si>
  <si>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</si>
  <si>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</si>
  <si>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</si>
  <si>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</si>
  <si>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</si>
  <si>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</si>
  <si>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</si>
  <si>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</si>
  <si>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</si>
  <si>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</si>
  <si>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</si>
  <si>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</si>
  <si>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</si>
  <si>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</si>
  <si>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</si>
  <si>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</si>
  <si>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</si>
  <si>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</si>
  <si>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</si>
  <si>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</si>
  <si>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</si>
  <si>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</si>
  <si>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</si>
  <si>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</si>
  <si>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</si>
  <si>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</si>
  <si>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</si>
  <si>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</si>
  <si>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</si>
  <si>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</si>
  <si>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</si>
  <si>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</si>
  <si>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</si>
  <si>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</si>
  <si>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</si>
  <si>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</si>
  <si>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</si>
  <si>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</si>
  <si>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</si>
  <si>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</si>
  <si>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</si>
  <si>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</si>
  <si>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</si>
  <si>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</si>
  <si>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</si>
  <si>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</si>
  <si>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</si>
  <si>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</si>
  <si>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</si>
  <si>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</si>
  <si>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</si>
  <si>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</si>
  <si>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</si>
  <si>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</si>
  <si>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</si>
  <si>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</si>
  <si>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</si>
  <si>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</si>
  <si>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</si>
  <si>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</si>
  <si>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</si>
  <si>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</si>
  <si>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</si>
  <si>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</si>
  <si>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</si>
  <si>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</si>
  <si>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</si>
  <si>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</si>
  <si>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</si>
  <si>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</si>
  <si>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</si>
  <si>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</si>
  <si>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</si>
  <si>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</si>
  <si>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</si>
  <si>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</si>
  <si>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</si>
  <si>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</si>
  <si>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</si>
  <si>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</si>
  <si>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</si>
  <si>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</si>
  <si>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</si>
  <si>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</si>
  <si>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</si>
  <si>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</si>
  <si>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</si>
  <si>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</si>
  <si>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</si>
  <si>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</si>
  <si>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</si>
  <si>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</si>
  <si>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</si>
  <si>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</si>
  <si>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</si>
  <si>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</si>
  <si>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</si>
  <si>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</si>
  <si>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</si>
  <si>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</si>
  <si>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</si>
  <si>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</si>
  <si>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</si>
  <si>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</si>
  <si>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</si>
  <si>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</si>
  <si>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</si>
  <si>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</si>
  <si>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</si>
  <si>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</si>
  <si>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</si>
  <si>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</si>
  <si>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</si>
  <si>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</si>
  <si>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</si>
  <si>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</si>
  <si>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</si>
  <si>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</si>
  <si>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</si>
  <si>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</si>
  <si>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</si>
  <si>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</si>
  <si>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</si>
  <si>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</si>
  <si>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</si>
  <si>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</si>
  <si>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</si>
  <si>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</si>
  <si>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</si>
  <si>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</si>
  <si>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</si>
  <si>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</si>
  <si>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</si>
  <si>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</si>
  <si>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</si>
  <si>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</si>
  <si>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</si>
  <si>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</si>
  <si>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</si>
  <si>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</si>
  <si>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</si>
  <si>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</si>
  <si>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</si>
  <si>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</si>
  <si>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</si>
  <si>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</si>
  <si>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</si>
  <si>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</si>
  <si>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</si>
  <si>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</si>
  <si>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</si>
  <si>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</si>
  <si>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</si>
  <si>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</si>
  <si>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</si>
  <si>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</si>
  <si>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</si>
  <si>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</si>
  <si>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</si>
  <si>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</si>
  <si>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</si>
  <si>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</si>
  <si>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</si>
  <si>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</si>
  <si>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</si>
  <si>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</si>
  <si>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</si>
  <si>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</si>
  <si>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</si>
  <si>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</si>
  <si>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</si>
  <si>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</si>
  <si>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</si>
  <si>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</si>
  <si>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</si>
  <si>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</si>
  <si>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</si>
  <si>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</si>
  <si>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</si>
  <si>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</si>
  <si>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</si>
  <si>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</si>
  <si>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</si>
  <si>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</si>
  <si>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</si>
  <si>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</si>
  <si>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</si>
  <si>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</si>
  <si>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</si>
  <si>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</si>
  <si>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</si>
  <si>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</si>
  <si>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</si>
  <si>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</si>
  <si>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</si>
  <si>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</si>
  <si>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</si>
  <si>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</si>
  <si>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</si>
  <si>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</si>
  <si>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</si>
  <si>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</si>
  <si>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</si>
  <si>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</si>
  <si>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</si>
  <si>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</si>
  <si>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</si>
  <si>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</si>
  <si>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</si>
  <si>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</si>
  <si>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</si>
  <si>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</si>
  <si>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</si>
  <si>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</si>
  <si>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</si>
  <si>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</si>
  <si>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</si>
  <si>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</si>
  <si>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</si>
  <si>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</si>
  <si>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</si>
  <si>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</si>
  <si>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</si>
  <si>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</si>
  <si>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</si>
  <si>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</si>
  <si>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</si>
  <si>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</si>
  <si>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</si>
  <si>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</si>
  <si>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</si>
  <si>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</si>
  <si>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</si>
  <si>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</si>
  <si>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</si>
  <si>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</si>
  <si>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</si>
  <si>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</si>
  <si>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</si>
  <si>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</si>
  <si>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</si>
  <si>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</si>
  <si>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</si>
  <si>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</si>
  <si>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</si>
  <si>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</si>
  <si>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</si>
  <si>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</si>
  <si>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</si>
  <si>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</si>
  <si>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</si>
  <si>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</si>
  <si>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</si>
  <si>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</si>
  <si>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</si>
  <si>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</si>
  <si>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</si>
  <si>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</si>
  <si>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</si>
  <si>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</si>
  <si>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</si>
  <si>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</si>
  <si>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</si>
  <si>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</si>
  <si>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</si>
  <si>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</si>
  <si>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</si>
  <si>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</si>
  <si>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</si>
  <si>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</si>
  <si>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</si>
  <si>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</si>
  <si>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</si>
  <si>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</si>
  <si>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</si>
  <si>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</si>
  <si>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</si>
  <si>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</si>
  <si>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</si>
  <si>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</si>
  <si>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</si>
  <si>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</si>
  <si>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</si>
  <si>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</si>
  <si>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</si>
  <si>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</si>
  <si>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</si>
  <si>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</si>
  <si>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</si>
  <si>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</si>
  <si>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</si>
  <si>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</si>
  <si>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</si>
  <si>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</si>
  <si>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</si>
  <si>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</si>
  <si>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</si>
  <si>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</si>
  <si>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</si>
  <si>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</si>
  <si>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</si>
  <si>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</si>
  <si>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</si>
  <si>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</si>
  <si>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</si>
  <si>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</si>
  <si>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</si>
  <si>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</si>
  <si>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</si>
  <si>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</si>
  <si>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</si>
  <si>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</si>
  <si>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</si>
  <si>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</si>
  <si>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</si>
  <si>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</si>
  <si>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</si>
  <si>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</si>
  <si>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</si>
  <si>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</si>
  <si>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</si>
  <si>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</si>
  <si>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</si>
  <si>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</si>
  <si>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</si>
  <si>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</si>
  <si>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</si>
  <si>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</si>
  <si>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</si>
  <si>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</si>
  <si>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</si>
  <si>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</si>
  <si>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</si>
  <si>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</si>
  <si>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</si>
  <si>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</si>
  <si>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</si>
  <si>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</si>
  <si>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</si>
  <si>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</si>
  <si>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</si>
  <si>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</si>
  <si>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</si>
  <si>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</si>
  <si>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</si>
  <si>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</si>
  <si>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</si>
  <si>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</si>
  <si>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</si>
  <si>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</si>
  <si>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</si>
  <si>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</si>
  <si>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</si>
  <si>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</si>
  <si>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</si>
  <si>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</si>
  <si>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</si>
  <si>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</si>
  <si>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</si>
  <si>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</si>
  <si>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</si>
  <si>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</si>
  <si>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</si>
  <si>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</si>
  <si>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</si>
  <si>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</si>
  <si>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</si>
  <si>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</si>
  <si>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</si>
  <si>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</si>
  <si>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</si>
  <si>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</si>
  <si>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</si>
  <si>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</si>
  <si>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</si>
  <si>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</si>
  <si>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</si>
  <si>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</si>
  <si>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</si>
  <si>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</si>
  <si>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</si>
  <si>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</si>
  <si>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</si>
  <si>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</si>
  <si>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</si>
  <si>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</si>
  <si>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</si>
  <si>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</si>
  <si>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</si>
  <si>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</si>
  <si>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</si>
  <si>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</si>
  <si>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</si>
  <si>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</si>
  <si>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</si>
  <si>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</si>
  <si>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</si>
  <si>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</si>
  <si>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</si>
  <si>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</si>
  <si>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</si>
  <si>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</si>
  <si>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</si>
  <si>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</si>
  <si>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</si>
  <si>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</si>
  <si>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</si>
  <si>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</si>
  <si>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</si>
  <si>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</si>
  <si>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</si>
  <si>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</si>
  <si>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</si>
  <si>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</si>
  <si>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</si>
  <si>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</si>
  <si>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</si>
  <si>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</si>
  <si>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</si>
  <si>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</si>
  <si>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</si>
  <si>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</si>
  <si>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</si>
  <si>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</si>
  <si>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</si>
  <si>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</si>
  <si>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</si>
  <si>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</si>
  <si>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</si>
  <si>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</si>
  <si>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</si>
  <si>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</si>
  <si>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</si>
  <si>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</si>
  <si>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</si>
  <si>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</si>
  <si>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</si>
  <si>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</si>
  <si>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</si>
  <si>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</si>
  <si>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</si>
  <si>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</si>
  <si>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</si>
  <si>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</si>
  <si>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</si>
  <si>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</si>
  <si>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</si>
  <si>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</si>
  <si>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</si>
  <si>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</si>
  <si>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</si>
  <si>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</si>
  <si>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</si>
  <si>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</si>
  <si>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</si>
  <si>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</si>
  <si>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</si>
  <si>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</si>
  <si>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</si>
  <si>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</si>
  <si>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</si>
  <si>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</si>
  <si>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</si>
  <si>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</si>
  <si>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</si>
  <si>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</si>
  <si>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</si>
  <si>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</si>
  <si>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</si>
  <si>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</si>
  <si>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</si>
  <si>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</si>
  <si>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</si>
  <si>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</si>
  <si>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</si>
  <si>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</si>
  <si>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</si>
  <si>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</si>
  <si>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</si>
  <si>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</si>
  <si>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</si>
  <si>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</si>
  <si>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</si>
  <si>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</si>
  <si>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</si>
  <si>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</si>
  <si>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</si>
  <si>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</si>
  <si>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</si>
  <si>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</si>
  <si>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</si>
  <si>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</si>
  <si>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</si>
  <si>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</si>
  <si>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</si>
  <si>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</si>
  <si>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</si>
  <si>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</si>
  <si>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</si>
  <si>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</si>
  <si>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</si>
  <si>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</si>
  <si>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</si>
  <si>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</si>
  <si>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</si>
  <si>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</si>
  <si>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</si>
  <si>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</si>
  <si>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</si>
  <si>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</si>
  <si>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</si>
  <si>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</si>
  <si>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</si>
  <si>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</si>
  <si>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</si>
  <si>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</si>
  <si>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</si>
  <si>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</si>
  <si>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</si>
  <si>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</si>
  <si>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</si>
  <si>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</si>
  <si>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</si>
  <si>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</si>
  <si>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</si>
  <si>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</si>
  <si>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</si>
  <si>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</si>
  <si>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</si>
  <si>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</si>
  <si>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</si>
  <si>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</si>
  <si>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</si>
  <si>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</si>
  <si>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</si>
  <si>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</si>
  <si>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</si>
  <si>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</si>
  <si>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</si>
  <si>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</si>
  <si>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</si>
  <si>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</si>
  <si>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</si>
  <si>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</si>
  <si>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</si>
  <si>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</si>
  <si>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</si>
  <si>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</si>
  <si>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</si>
  <si>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</si>
  <si>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</si>
  <si>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</si>
  <si>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</si>
  <si>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</si>
  <si>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</si>
  <si>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</si>
  <si>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</si>
  <si>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</si>
  <si>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</si>
  <si>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</si>
  <si>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</si>
  <si>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</si>
  <si>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</si>
  <si>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</si>
  <si>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</si>
  <si>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</si>
  <si>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</si>
  <si>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</si>
  <si>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</si>
  <si>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</si>
  <si>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</si>
  <si>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</si>
  <si>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</si>
  <si>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</si>
  <si>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</si>
  <si>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</si>
  <si>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</si>
  <si>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</si>
  <si>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</si>
  <si>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</si>
  <si>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</si>
  <si>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</si>
  <si>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</si>
  <si>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</si>
  <si>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</si>
  <si>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</si>
  <si>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</si>
  <si>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</si>
  <si>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</si>
  <si>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</si>
  <si>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</si>
  <si>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</si>
  <si>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</si>
  <si>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</si>
  <si>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</si>
  <si>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</si>
  <si>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</si>
  <si>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</si>
  <si>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</si>
  <si>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</si>
  <si>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</si>
  <si>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</si>
  <si>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</si>
  <si>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</si>
  <si>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</si>
  <si>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</si>
  <si>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</si>
  <si>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</si>
  <si>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</si>
  <si>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</si>
  <si>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</si>
  <si>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</si>
  <si>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</si>
  <si>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</si>
  <si>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</si>
  <si>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</si>
  <si>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</si>
  <si>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</si>
  <si>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</si>
  <si>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</si>
  <si>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</si>
  <si>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</si>
  <si>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</si>
  <si>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</si>
  <si>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</si>
  <si>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</si>
  <si>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</si>
  <si>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</si>
  <si>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</si>
  <si>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</si>
  <si>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</si>
  <si>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</si>
  <si>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</si>
  <si>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</si>
  <si>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</si>
  <si>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</si>
  <si>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</si>
  <si>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</si>
  <si>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</si>
  <si>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</si>
  <si>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</si>
  <si>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</si>
  <si>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</si>
  <si>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</si>
  <si>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</si>
  <si>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</si>
  <si>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</si>
  <si>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</si>
  <si>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</si>
  <si>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</si>
  <si>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</si>
  <si>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</si>
  <si>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</si>
  <si>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</si>
  <si>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</si>
  <si>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</si>
  <si>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</si>
  <si>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</si>
  <si>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</si>
  <si>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</si>
  <si>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</si>
  <si>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</si>
  <si>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</si>
  <si>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</si>
  <si>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</si>
  <si>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</si>
  <si>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</si>
  <si>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</si>
  <si>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</si>
  <si>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</si>
  <si>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</si>
  <si>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</si>
  <si>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</si>
  <si>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</si>
  <si>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</si>
  <si>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</si>
  <si>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</si>
  <si>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</si>
  <si>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</si>
  <si>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</si>
  <si>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</si>
  <si>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</si>
  <si>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</si>
  <si>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</si>
  <si>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</si>
  <si>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</si>
  <si>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</si>
  <si>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</si>
  <si>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</si>
  <si>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</si>
  <si>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</si>
  <si>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</si>
  <si>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</si>
  <si>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</si>
  <si>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</si>
  <si>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</si>
  <si>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</si>
  <si>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</si>
  <si>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</si>
  <si>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</si>
  <si>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</si>
  <si>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</si>
  <si>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</si>
  <si>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</si>
  <si>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</si>
  <si>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</si>
  <si>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</si>
  <si>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</si>
  <si>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</si>
  <si>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</si>
  <si>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</si>
  <si>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</si>
  <si>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</si>
  <si>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</si>
  <si>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</si>
  <si>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</si>
  <si>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</si>
  <si>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</si>
  <si>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</si>
  <si>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</si>
  <si>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</si>
  <si>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</si>
  <si>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</si>
  <si>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</si>
  <si>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</si>
  <si>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</si>
  <si>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</si>
  <si>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</si>
  <si>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</si>
  <si>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</si>
  <si>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</si>
  <si>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</si>
  <si>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</si>
  <si>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</si>
  <si>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</si>
  <si>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</si>
  <si>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</si>
  <si>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</si>
  <si>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</si>
  <si>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</si>
  <si>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</si>
  <si>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</si>
  <si>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</si>
  <si>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</si>
  <si>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</si>
  <si>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</si>
  <si>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</si>
  <si>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</si>
  <si>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</si>
  <si>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</si>
  <si>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</si>
  <si>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</si>
  <si>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</si>
  <si>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</si>
  <si>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</si>
  <si>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</si>
  <si>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</si>
  <si>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</si>
  <si>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</si>
  <si>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</si>
  <si>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</si>
  <si>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</si>
  <si>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</si>
  <si>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</si>
  <si>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</si>
  <si>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</si>
  <si>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</si>
  <si>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</si>
  <si>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</si>
  <si>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</si>
  <si>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</si>
  <si>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</si>
  <si>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</si>
  <si>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</si>
  <si>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</si>
  <si>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</si>
  <si>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</si>
  <si>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</si>
  <si>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</si>
  <si>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</si>
  <si>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</si>
  <si>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</si>
  <si>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</si>
  <si>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</si>
  <si>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</si>
  <si>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</si>
  <si>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</si>
  <si>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</si>
  <si>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</si>
  <si>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</si>
  <si>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</si>
  <si>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</si>
  <si>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</si>
  <si>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</si>
  <si>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</si>
  <si>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</si>
  <si>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</si>
  <si>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</si>
  <si>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</si>
  <si>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</si>
  <si>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</si>
  <si>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</si>
  <si>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</si>
  <si>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</si>
  <si>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</si>
  <si>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</si>
  <si>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</si>
  <si>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</si>
  <si>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</si>
  <si>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</si>
  <si>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</si>
  <si>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</si>
  <si>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</si>
  <si>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</si>
  <si>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</si>
  <si>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</si>
  <si>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</si>
  <si>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</si>
  <si>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</si>
  <si>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</si>
  <si>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</si>
  <si>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</si>
  <si>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</si>
  <si>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</si>
  <si>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</si>
  <si>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</si>
  <si>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</si>
  <si>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</si>
  <si>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</si>
  <si>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</si>
  <si>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</si>
  <si>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</si>
  <si>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</si>
  <si>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</si>
  <si>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</si>
  <si>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</si>
  <si>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</si>
  <si>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</si>
  <si>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</si>
  <si>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</si>
  <si>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</si>
  <si>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</si>
  <si>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</si>
  <si>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</si>
  <si>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</si>
  <si>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</si>
  <si>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</si>
  <si>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</si>
  <si>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</si>
  <si>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</si>
  <si>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</si>
  <si>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</si>
  <si>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</si>
  <si>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</si>
  <si>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</si>
  <si>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</si>
  <si>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</si>
  <si>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</si>
  <si>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</si>
  <si>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</si>
  <si>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</si>
  <si>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</si>
  <si>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</si>
  <si>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</si>
  <si>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</si>
  <si>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</si>
  <si>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</si>
  <si>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</si>
  <si>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</si>
  <si>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</si>
  <si>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</si>
  <si>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</si>
  <si>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</si>
  <si>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</si>
  <si>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</si>
  <si>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</si>
  <si>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</si>
  <si>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</si>
  <si>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</si>
  <si>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</si>
  <si>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</si>
  <si>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</si>
  <si>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</si>
  <si>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</si>
  <si>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</si>
  <si>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</si>
  <si>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</si>
  <si>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</si>
  <si>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</si>
  <si>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</si>
  <si>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</si>
  <si>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</si>
  <si>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</si>
  <si>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</si>
  <si>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</si>
  <si>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</si>
  <si>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</si>
  <si>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</si>
  <si>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</si>
  <si>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</si>
  <si>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</si>
  <si>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</si>
  <si>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</si>
  <si>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</si>
  <si>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</si>
  <si>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</si>
  <si>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</si>
  <si>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</si>
  <si>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</si>
  <si>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</si>
  <si>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</si>
  <si>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</si>
  <si>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</si>
  <si>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</si>
  <si>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</si>
  <si>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</si>
  <si>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</si>
  <si>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</si>
  <si>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</si>
  <si>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</si>
  <si>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</si>
  <si>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</si>
  <si>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</si>
  <si>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</si>
  <si>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</si>
  <si>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</si>
  <si>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</si>
  <si>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</si>
  <si>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</si>
  <si>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</si>
  <si>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</si>
  <si>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</si>
  <si>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</si>
  <si>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</si>
  <si>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</si>
  <si>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</si>
  <si>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</si>
  <si>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</si>
  <si>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</si>
  <si>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</si>
  <si>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</si>
  <si>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</si>
  <si>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</si>
  <si>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</si>
  <si>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</si>
  <si>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</si>
  <si>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</si>
  <si>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</si>
  <si>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</si>
  <si>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</si>
  <si>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</si>
  <si>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</si>
  <si>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</si>
  <si>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</si>
  <si>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</si>
  <si>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</si>
  <si>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</si>
  <si>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</si>
  <si>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</si>
  <si>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</si>
  <si>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</si>
  <si>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</si>
  <si>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</si>
  <si>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</si>
  <si>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</si>
  <si>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</si>
  <si>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</si>
  <si>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</si>
  <si>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</si>
  <si>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</si>
  <si>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</si>
  <si>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</si>
  <si>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</si>
  <si>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</si>
  <si>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</si>
  <si>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</si>
  <si>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</si>
  <si>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</si>
  <si>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</si>
  <si>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</si>
  <si>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</si>
  <si>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</si>
  <si>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</si>
  <si>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</si>
  <si>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</si>
  <si>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</si>
  <si>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</si>
  <si>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</si>
  <si>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</si>
  <si>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</si>
  <si>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</si>
  <si>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</si>
  <si>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</si>
  <si>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</si>
  <si>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</si>
  <si>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</si>
  <si>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</si>
  <si>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</si>
  <si>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</si>
  <si>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</si>
  <si>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</si>
  <si>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</si>
  <si>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</si>
  <si>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</si>
  <si>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</si>
  <si>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</si>
  <si>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</si>
  <si>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</si>
  <si>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</si>
  <si>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</si>
  <si>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</si>
  <si>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</si>
  <si>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</si>
  <si>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</si>
  <si>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</si>
  <si>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</si>
  <si>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</si>
  <si>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</si>
  <si>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</si>
  <si>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</si>
  <si>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</si>
  <si>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</si>
  <si>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</si>
  <si>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</si>
  <si>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</si>
  <si>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</si>
  <si>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</si>
  <si>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</si>
  <si>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</si>
  <si>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</si>
  <si>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</si>
  <si>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</si>
  <si>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</si>
  <si>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</si>
  <si>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</si>
  <si>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</si>
  <si>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</si>
  <si>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</si>
  <si>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</si>
  <si>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</si>
  <si>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</si>
  <si>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</si>
  <si>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</si>
  <si>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</si>
  <si>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</si>
  <si>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</si>
  <si>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</si>
  <si>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</si>
  <si>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</si>
  <si>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</si>
  <si>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</si>
  <si>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</si>
  <si>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</si>
  <si>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</si>
  <si>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</si>
  <si>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</si>
  <si>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</si>
  <si>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</si>
  <si>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</si>
  <si>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</si>
  <si>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</si>
  <si>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</si>
  <si>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</si>
  <si>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</si>
  <si>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</si>
  <si>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</si>
  <si>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</si>
  <si>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</si>
  <si>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</si>
  <si>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</si>
  <si>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</si>
  <si>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</si>
  <si>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</si>
  <si>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</si>
  <si>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</si>
  <si>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</si>
  <si>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</si>
  <si>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</si>
  <si>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</si>
  <si>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</si>
  <si>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</si>
  <si>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</si>
  <si>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</si>
  <si>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</si>
  <si>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</si>
  <si>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</si>
  <si>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</si>
  <si>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</si>
  <si>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</si>
  <si>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</si>
  <si>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</si>
  <si>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</si>
  <si>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</si>
  <si>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</si>
  <si>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</si>
  <si>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</si>
  <si>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</si>
  <si>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</si>
  <si>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</si>
  <si>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</si>
  <si>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</si>
  <si>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</si>
  <si>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</si>
  <si>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</si>
  <si>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</si>
  <si>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</si>
  <si>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</si>
  <si>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</si>
  <si>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</si>
  <si>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</si>
  <si>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</si>
  <si>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</si>
  <si>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</si>
  <si>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</si>
  <si>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</si>
  <si>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</si>
  <si>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</si>
  <si>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</si>
  <si>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</si>
  <si>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</si>
  <si>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</si>
  <si>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</si>
  <si>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</si>
  <si>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</si>
  <si>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</si>
  <si>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</si>
  <si>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</si>
  <si>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</si>
  <si>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</si>
  <si>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</si>
  <si>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</si>
  <si>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</si>
  <si>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</si>
  <si>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</si>
  <si>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</si>
  <si>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</si>
  <si>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</si>
  <si>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</si>
  <si>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</si>
  <si>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</si>
  <si>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</si>
  <si>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</si>
  <si>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</si>
  <si>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</si>
  <si>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</si>
  <si>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</si>
  <si>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</si>
  <si>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</si>
  <si>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</si>
  <si>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</si>
  <si>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</si>
  <si>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</si>
  <si>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</si>
  <si>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</si>
  <si>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</si>
  <si>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</si>
  <si>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</si>
  <si>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</si>
  <si>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</si>
  <si>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</si>
  <si>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</si>
  <si>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</si>
  <si>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</si>
  <si>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</si>
  <si>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</si>
  <si>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</si>
  <si>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</si>
  <si>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</si>
  <si>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</si>
  <si>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</si>
  <si>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</si>
  <si>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</si>
  <si>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</si>
  <si>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</si>
  <si>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</si>
  <si>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</si>
  <si>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</si>
  <si>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</si>
  <si>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</si>
  <si>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</si>
  <si>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</si>
  <si>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</si>
  <si>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</si>
  <si>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</si>
  <si>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</si>
  <si>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</si>
  <si>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</si>
  <si>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</si>
  <si>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</si>
  <si>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</si>
  <si>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</si>
  <si>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</si>
  <si>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</si>
  <si>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</si>
  <si>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</si>
  <si>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</si>
  <si>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</si>
  <si>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</si>
  <si>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</si>
  <si>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</si>
  <si>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</si>
  <si>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</si>
  <si>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</si>
  <si>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</si>
  <si>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</si>
  <si>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</si>
  <si>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</si>
  <si>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</si>
  <si>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</si>
  <si>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</si>
  <si>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</si>
  <si>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</si>
  <si>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</si>
  <si>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</si>
  <si>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</si>
  <si>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</si>
  <si>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</si>
  <si>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</si>
  <si>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</si>
  <si>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</si>
  <si>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</si>
  <si>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</si>
  <si>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</si>
  <si>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</si>
  <si>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</si>
  <si>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</si>
  <si>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</si>
  <si>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</si>
  <si>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</si>
  <si>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</si>
  <si>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</si>
  <si>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</si>
  <si>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</si>
  <si>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</si>
  <si>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</si>
  <si>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</si>
  <si>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</si>
  <si>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</si>
  <si>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</si>
  <si>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</si>
  <si>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</si>
  <si>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</si>
  <si>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</si>
  <si>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</si>
  <si>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</si>
  <si>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</si>
  <si>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</si>
  <si>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</si>
  <si>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</si>
  <si>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</si>
  <si>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</si>
  <si>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</si>
  <si>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</si>
  <si>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</si>
  <si>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</si>
  <si>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</si>
  <si>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</si>
  <si>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</si>
  <si>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</si>
  <si>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</si>
  <si>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</si>
  <si>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</si>
  <si>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</si>
  <si>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</si>
  <si>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</si>
  <si>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</si>
  <si>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</si>
  <si>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</si>
  <si>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</si>
  <si>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</si>
  <si>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</si>
  <si>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</si>
  <si>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</si>
  <si>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</si>
  <si>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</si>
  <si>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</si>
  <si>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</si>
  <si>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</si>
  <si>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</si>
  <si>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</si>
  <si>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</si>
  <si>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</si>
  <si>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</si>
  <si>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</si>
  <si>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</si>
  <si>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</si>
  <si>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</si>
  <si>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</si>
  <si>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</si>
  <si>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</si>
  <si>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</si>
  <si>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</si>
  <si>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</si>
  <si>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</si>
  <si>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</si>
  <si>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</si>
  <si>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</si>
  <si>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</si>
  <si>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</si>
  <si>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</si>
  <si>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</si>
  <si>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</si>
  <si>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</si>
  <si>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</si>
  <si>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</si>
  <si>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</si>
  <si>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</si>
  <si>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</si>
  <si>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</si>
  <si>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</si>
  <si>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</si>
  <si>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</si>
  <si>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</si>
  <si>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</si>
  <si>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</si>
  <si>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</si>
  <si>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</si>
  <si>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</si>
  <si>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</si>
  <si>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</si>
  <si>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</si>
  <si>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</si>
  <si>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</si>
  <si>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</si>
  <si>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</si>
  <si>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</si>
  <si>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</si>
  <si>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</si>
  <si>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</si>
  <si>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</si>
  <si>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</si>
  <si>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</si>
  <si>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</si>
  <si>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</si>
  <si>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</si>
  <si>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</si>
  <si>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</si>
  <si>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</si>
  <si>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</si>
  <si>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</si>
  <si>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</si>
  <si>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</si>
  <si>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</si>
  <si>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</si>
  <si>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</si>
  <si>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</si>
  <si>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</si>
  <si>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</si>
  <si>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</si>
  <si>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</si>
  <si>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</si>
  <si>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</si>
  <si>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</si>
  <si>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</si>
  <si>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</si>
  <si>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</si>
  <si>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</si>
  <si>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</si>
  <si>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</si>
  <si>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</si>
  <si>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</si>
  <si>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</si>
  <si>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</si>
  <si>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</si>
  <si>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</si>
  <si>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</si>
  <si>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</si>
  <si>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</si>
  <si>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</si>
  <si>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</si>
  <si>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</si>
  <si>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</si>
  <si>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</si>
  <si>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</si>
  <si>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</si>
  <si>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</si>
  <si>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</si>
  <si>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</si>
  <si>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</si>
  <si>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</si>
  <si>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</si>
  <si>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</si>
  <si>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</si>
  <si>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</si>
  <si>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</si>
  <si>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</si>
  <si>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</si>
  <si>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</si>
  <si>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</si>
  <si>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</si>
  <si>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</si>
  <si>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</si>
  <si>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</si>
  <si>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</si>
  <si>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</si>
  <si>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</si>
  <si>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</si>
  <si>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</si>
  <si>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</si>
  <si>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</si>
  <si>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</si>
  <si>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</si>
  <si>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</si>
  <si>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</si>
  <si>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</si>
  <si>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</si>
  <si>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</si>
  <si>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</si>
  <si>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</si>
  <si>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</si>
  <si>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</si>
  <si>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</si>
  <si>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</si>
  <si>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</si>
  <si>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</si>
  <si>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</si>
  <si>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</si>
  <si>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</si>
  <si>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</si>
  <si>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</si>
  <si>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</si>
  <si>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</si>
  <si>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</si>
  <si>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</si>
  <si>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20190507</t>
  </si>
  <si>
    <t>MANTUA TWP</t>
  </si>
  <si>
    <t>BYRAM TWP</t>
  </si>
  <si>
    <t>20190607</t>
  </si>
  <si>
    <t>PINE VALLEY BORO</t>
  </si>
  <si>
    <t>Estimated cost of construction authorized by building permits, May 2019</t>
  </si>
  <si>
    <t>Source:  New Jersey Department of Community Affairs, 7/8/19</t>
  </si>
  <si>
    <t>20190708</t>
  </si>
  <si>
    <t>20190610</t>
  </si>
  <si>
    <t>See Hardwick</t>
  </si>
  <si>
    <t>Estimated cost of construction authorized by building permits, January - May 2019</t>
  </si>
  <si>
    <t>May</t>
  </si>
  <si>
    <t xml:space="preserve">  May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</si>
</sst>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22" fillId="2" borderId="0" xfId="0" applyNumberFormat="1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6975467"/>
        <c:axId val="18561476"/>
      </c:bar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2234</v>
      </c>
      <c r="R30" s="223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2340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2341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41601620</v>
      </c>
      <c r="G7" s="39">
        <f>SUM(G31:G53)</f>
        <v>15000365</v>
      </c>
      <c r="H7" s="39">
        <f>SUM(H31:H53)</f>
        <v>7123895</v>
      </c>
      <c r="I7" s="39">
        <f>SUM(I31:I53)</f>
        <v>7596710</v>
      </c>
      <c r="J7" s="39">
        <f>SUM(J31:J53)</f>
        <v>11880650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196260030</v>
      </c>
      <c r="G8" s="37">
        <f>SUM(G54:G123)</f>
        <v>64778843</v>
      </c>
      <c r="H8" s="37">
        <f>SUM(H54:H123)</f>
        <v>39421115</v>
      </c>
      <c r="I8" s="37">
        <f>SUM(I54:I123)</f>
        <v>11947451</v>
      </c>
      <c r="J8" s="37">
        <f>SUM(J54:J123)</f>
        <v>80112621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48929884</v>
      </c>
      <c r="G9" s="37">
        <f>SUM(G124:G163)</f>
        <v>18625840</v>
      </c>
      <c r="H9" s="37">
        <f>SUM(H124:H163)</f>
        <v>13504917</v>
      </c>
      <c r="I9" s="37">
        <f>SUM(I124:I163)</f>
        <v>902932</v>
      </c>
      <c r="J9" s="37">
        <f>SUM(J124:J163)</f>
        <v>15896195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28648355</v>
      </c>
      <c r="G10" s="37">
        <f>SUM(G164:G200)</f>
        <v>3930803</v>
      </c>
      <c r="H10" s="37">
        <f>SUM(H164:H200)</f>
        <v>8729650</v>
      </c>
      <c r="I10" s="37">
        <f>SUM(I164:I200)</f>
        <v>5359802</v>
      </c>
      <c r="J10" s="37">
        <f>SUM(J164:J200)</f>
        <v>10628100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37907315</v>
      </c>
      <c r="G11" s="37">
        <f>SUM(G201:G216)</f>
        <v>20170261</v>
      </c>
      <c r="H11" s="37">
        <f>SUM(H201:H216)</f>
        <v>6946235</v>
      </c>
      <c r="I11" s="37">
        <f>SUM(I201:I216)</f>
        <v>6816951</v>
      </c>
      <c r="J11" s="37">
        <f>SUM(J201:J216)</f>
        <v>3973868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64475085</v>
      </c>
      <c r="G12" s="37">
        <f>SUM(G217:G230)</f>
        <v>1013948</v>
      </c>
      <c r="H12" s="37">
        <f>SUM(H217:H230)</f>
        <v>1708268</v>
      </c>
      <c r="I12" s="37">
        <f>SUM(I217:I230)</f>
        <v>14328045</v>
      </c>
      <c r="J12" s="37">
        <f>SUM(J217:J230)</f>
        <v>47424824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196746034</v>
      </c>
      <c r="G13" s="37">
        <f>SUM(G231:G252)</f>
        <v>59043121</v>
      </c>
      <c r="H13" s="37">
        <f>SUM(H231:H252)</f>
        <v>36572427</v>
      </c>
      <c r="I13" s="37">
        <f>SUM(I231:I252)</f>
        <v>22883941</v>
      </c>
      <c r="J13" s="37">
        <f>SUM(J231:J252)</f>
        <v>78246545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36507491</v>
      </c>
      <c r="G14" s="37">
        <f>SUM(G253:G276)</f>
        <v>5313346</v>
      </c>
      <c r="H14" s="37">
        <f>SUM(H253:H276)</f>
        <v>7403258</v>
      </c>
      <c r="I14" s="37">
        <f>SUM(I253:I276)</f>
        <v>11302444</v>
      </c>
      <c r="J14" s="37">
        <f>SUM(J253:J276)</f>
        <v>12488443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381098599</v>
      </c>
      <c r="G15" s="37">
        <f>SUM(G277:G288)</f>
        <v>252729341</v>
      </c>
      <c r="H15" s="37">
        <f>SUM(H277:H288)</f>
        <v>31504523</v>
      </c>
      <c r="I15" s="37">
        <f>SUM(I277:I288)</f>
        <v>8668607</v>
      </c>
      <c r="J15" s="37">
        <f>SUM(J277:J288)</f>
        <v>88196128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24284892</v>
      </c>
      <c r="G16" s="37">
        <f>SUM(G289:G314)</f>
        <v>11046648</v>
      </c>
      <c r="H16" s="37">
        <f>SUM(H289:H314)</f>
        <v>5781468</v>
      </c>
      <c r="I16" s="37">
        <f>SUM(I289:I314)</f>
        <v>2181502</v>
      </c>
      <c r="J16" s="37">
        <f>SUM(J289:J314)</f>
        <v>5275274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56299955</v>
      </c>
      <c r="G17" s="37">
        <f>SUM(G315:G327)</f>
        <v>13193803</v>
      </c>
      <c r="H17" s="37">
        <f>SUM(H315:H327)</f>
        <v>12659677</v>
      </c>
      <c r="I17" s="37">
        <f>SUM(I315:I327)</f>
        <v>2385735</v>
      </c>
      <c r="J17" s="37">
        <f>SUM(J315:J327)</f>
        <v>28060740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140846707</v>
      </c>
      <c r="G18" s="37">
        <f>SUM(G328:G352)</f>
        <v>14369918</v>
      </c>
      <c r="H18" s="37">
        <f>SUM(H328:H352)</f>
        <v>25840647</v>
      </c>
      <c r="I18" s="37">
        <f>SUM(I328:I352)</f>
        <v>51241541</v>
      </c>
      <c r="J18" s="37">
        <f>SUM(J328:J352)</f>
        <v>49394601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154461449</v>
      </c>
      <c r="G19" s="37">
        <f>SUM(G353:G405)</f>
        <v>26182362</v>
      </c>
      <c r="H19" s="37">
        <f>SUM(H353:H405)</f>
        <v>28026623</v>
      </c>
      <c r="I19" s="37">
        <f>SUM(I353:I405)</f>
        <v>65794287</v>
      </c>
      <c r="J19" s="37">
        <f>SUM(J353:J405)</f>
        <v>34458177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63151700</v>
      </c>
      <c r="G20" s="37">
        <f>SUM(G406:G444)</f>
        <v>9228201</v>
      </c>
      <c r="H20" s="37">
        <f>SUM(H406:H444)</f>
        <v>19705779</v>
      </c>
      <c r="I20" s="37">
        <f>SUM(I406:I444)</f>
        <v>4881666</v>
      </c>
      <c r="J20" s="37">
        <f>SUM(J406:J444)</f>
        <v>29336054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77105869</v>
      </c>
      <c r="G21" s="37">
        <f>SUM(G445:G477)</f>
        <v>31215687</v>
      </c>
      <c r="H21" s="37">
        <f>SUM(H445:H477)</f>
        <v>17334833</v>
      </c>
      <c r="I21" s="37">
        <f>SUM(I445:I477)</f>
        <v>8728585</v>
      </c>
      <c r="J21" s="37">
        <f>SUM(J445:J477)</f>
        <v>19826764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54242103</v>
      </c>
      <c r="G22" s="37">
        <f>SUM(G478:G493)</f>
        <v>642950</v>
      </c>
      <c r="H22" s="37">
        <f>SUM(H478:H493)</f>
        <v>9783104</v>
      </c>
      <c r="I22" s="37">
        <f>SUM(I478:I493)</f>
        <v>26966734</v>
      </c>
      <c r="J22" s="37">
        <f>SUM(J478:J493)</f>
        <v>16849315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9744860</v>
      </c>
      <c r="G23" s="37">
        <f>SUM(G494:G508)</f>
        <v>926186</v>
      </c>
      <c r="H23" s="37">
        <f>SUM(H494:H508)</f>
        <v>1010516</v>
      </c>
      <c r="I23" s="37">
        <f>SUM(I494:I508)</f>
        <v>5406508</v>
      </c>
      <c r="J23" s="37">
        <f>SUM(J494:J508)</f>
        <v>2401650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46837033</v>
      </c>
      <c r="G24" s="37">
        <f>SUM(G509:G529)</f>
        <v>2433240</v>
      </c>
      <c r="H24" s="37">
        <f>SUM(H509:H529)</f>
        <v>24679384</v>
      </c>
      <c r="I24" s="37">
        <f>SUM(I509:I529)</f>
        <v>1440600</v>
      </c>
      <c r="J24" s="37">
        <f>SUM(J509:J529)</f>
        <v>18283809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12896379</v>
      </c>
      <c r="G25" s="37">
        <f>SUM(G530:G553)</f>
        <v>2852723</v>
      </c>
      <c r="H25" s="37">
        <f>SUM(H530:H553)</f>
        <v>3911934</v>
      </c>
      <c r="I25" s="37">
        <f>SUM(I530:I553)</f>
        <v>4255080</v>
      </c>
      <c r="J25" s="37">
        <f>SUM(J530:J553)</f>
        <v>1876642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49367167</v>
      </c>
      <c r="G26" s="37">
        <f>SUM(G554:G574)</f>
        <v>8376110</v>
      </c>
      <c r="H26" s="37">
        <f>SUM(H554:H574)</f>
        <v>19294691</v>
      </c>
      <c r="I26" s="37">
        <f>SUM(I554:I574)</f>
        <v>3451350</v>
      </c>
      <c r="J26" s="37">
        <f>SUM(J554:J574)</f>
        <v>18245016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5158991</v>
      </c>
      <c r="G27" s="37">
        <f>SUM(G575:G597)</f>
        <v>1422994</v>
      </c>
      <c r="H27" s="37">
        <f>SUM(H575:H597)</f>
        <v>1327063</v>
      </c>
      <c r="I27" s="37">
        <f>SUM(I575:I597)</f>
        <v>676266</v>
      </c>
      <c r="J27" s="37">
        <f>SUM(J575:J597)</f>
        <v>1732668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1169983</v>
      </c>
      <c r="G28" s="37">
        <f>G598</f>
        <v>0</v>
      </c>
      <c r="H28" s="37">
        <f>H598</f>
        <v>0</v>
      </c>
      <c r="I28" s="37">
        <f>I598</f>
        <v>853983</v>
      </c>
      <c r="J28" s="37">
        <f>J598</f>
        <v>316000</v>
      </c>
      <c r="K28" s="37"/>
    </row>
    <row r="29" spans="1:12" s="3" customFormat="1" ht="15" customHeight="1">
      <c r="A29" s="30"/>
      <c r="B29" s="31"/>
      <c r="C29" s="29"/>
      <c r="D29" s="37" t="s">
        <v>6</v>
      </c>
      <c r="E29" s="32"/>
      <c r="F29" s="39">
        <f>SUM(F7:F28)</f>
        <v>1727741501</v>
      </c>
      <c r="G29" s="39">
        <f>SUM(G7:G28)</f>
        <v>562496690</v>
      </c>
      <c r="H29" s="39">
        <f>SUM(H7:H28)</f>
        <v>322270007</v>
      </c>
      <c r="I29" s="39">
        <f>SUM(I7:I28)</f>
        <v>268070720</v>
      </c>
      <c r="J29" s="39">
        <f>SUM(J7:J28)</f>
        <v>574904084</v>
      </c>
      <c r="K29" s="39"/>
      <c r="L29" s="217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334003</v>
      </c>
      <c r="G31" s="102">
        <v>18000</v>
      </c>
      <c r="H31" s="102">
        <v>300852</v>
      </c>
      <c r="I31" s="102">
        <v>0</v>
      </c>
      <c r="J31" s="102">
        <v>15151</v>
      </c>
      <c r="K31" s="36"/>
      <c r="L31" s="221" t="s">
        <v>2338</v>
      </c>
      <c r="M31" s="95"/>
      <c r="N31" s="96"/>
      <c r="O31" s="97"/>
      <c r="P31" s="46"/>
      <c r="R31" s="75"/>
      <c r="S31" s="75"/>
      <c r="T31" s="75"/>
      <c r="U31" s="75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3022403</v>
      </c>
      <c r="G32" s="104">
        <v>320023</v>
      </c>
      <c r="H32" s="104">
        <v>533675</v>
      </c>
      <c r="I32" s="104">
        <v>0</v>
      </c>
      <c r="J32" s="104">
        <v>2168705</v>
      </c>
      <c r="K32" s="36"/>
      <c r="L32" s="221" t="s">
        <v>2342</v>
      </c>
      <c r="M32" s="95"/>
      <c r="N32" s="96"/>
      <c r="O32" s="97"/>
      <c r="P32" s="46"/>
      <c r="R32" s="75"/>
      <c r="S32" s="75"/>
      <c r="T32" s="75"/>
      <c r="U32" s="75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5617459</v>
      </c>
      <c r="G33" s="104">
        <v>1078991</v>
      </c>
      <c r="H33" s="104">
        <v>783288</v>
      </c>
      <c r="I33" s="104">
        <v>0</v>
      </c>
      <c r="J33" s="104">
        <v>3755180</v>
      </c>
      <c r="K33" s="36"/>
      <c r="L33" s="221" t="s">
        <v>2338</v>
      </c>
      <c r="M33" s="95"/>
      <c r="N33" s="96"/>
      <c r="O33" s="97"/>
      <c r="P33" s="46"/>
      <c r="R33" s="75"/>
      <c r="S33" s="75"/>
      <c r="T33" s="75"/>
      <c r="U33" s="75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 t="s">
        <v>9</v>
      </c>
      <c r="G34" s="103" t="s">
        <v>9</v>
      </c>
      <c r="H34" s="103" t="s">
        <v>9</v>
      </c>
      <c r="I34" s="103" t="s">
        <v>9</v>
      </c>
      <c r="J34" s="103" t="s">
        <v>9</v>
      </c>
      <c r="K34" s="36"/>
      <c r="L34" s="222" t="s">
        <v>9</v>
      </c>
      <c r="M34" s="95"/>
      <c r="N34" s="96"/>
      <c r="O34" s="97"/>
      <c r="P34" s="46"/>
      <c r="R34" s="75"/>
      <c r="S34" s="75"/>
      <c r="T34" s="75"/>
      <c r="U34" s="75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>G35+H35+I35+J35</f>
        <v>299449</v>
      </c>
      <c r="G35" s="104">
        <v>0</v>
      </c>
      <c r="H35" s="104">
        <v>151321</v>
      </c>
      <c r="I35" s="104">
        <v>72900</v>
      </c>
      <c r="J35" s="104">
        <v>75228</v>
      </c>
      <c r="K35" s="36"/>
      <c r="L35" s="221" t="s">
        <v>2342</v>
      </c>
      <c r="M35" s="95"/>
      <c r="N35" s="96"/>
      <c r="O35" s="97"/>
      <c r="P35" s="46"/>
      <c r="R35" s="75"/>
      <c r="S35" s="75"/>
      <c r="T35" s="75"/>
      <c r="U35" s="75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>G36+H36+I36+J36</f>
        <v>22000</v>
      </c>
      <c r="G36" s="104">
        <v>0</v>
      </c>
      <c r="H36" s="104">
        <v>0</v>
      </c>
      <c r="I36" s="104">
        <v>22000</v>
      </c>
      <c r="J36" s="104">
        <v>0</v>
      </c>
      <c r="K36" s="36"/>
      <c r="L36" s="221" t="s">
        <v>2338</v>
      </c>
      <c r="M36" s="95"/>
      <c r="N36" s="96"/>
      <c r="O36" s="78"/>
      <c r="P36" s="46"/>
      <c r="R36" s="75"/>
      <c r="S36" s="75"/>
      <c r="T36" s="75"/>
      <c r="U36" s="75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>G37+H37+I37+J37</f>
        <v>65802</v>
      </c>
      <c r="G37" s="104">
        <v>0</v>
      </c>
      <c r="H37" s="104">
        <v>63902</v>
      </c>
      <c r="I37" s="104">
        <v>0</v>
      </c>
      <c r="J37" s="104">
        <v>1900</v>
      </c>
      <c r="K37" s="36"/>
      <c r="L37" s="221" t="s">
        <v>2338</v>
      </c>
      <c r="M37" s="95"/>
      <c r="N37" s="96"/>
      <c r="O37" s="78"/>
      <c r="P37" s="46"/>
      <c r="R37" s="75"/>
      <c r="S37" s="75"/>
      <c r="T37" s="75"/>
      <c r="U37" s="75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 t="s">
        <v>9</v>
      </c>
      <c r="G38" s="103" t="s">
        <v>9</v>
      </c>
      <c r="H38" s="103" t="s">
        <v>9</v>
      </c>
      <c r="I38" s="103" t="s">
        <v>9</v>
      </c>
      <c r="J38" s="103" t="s">
        <v>9</v>
      </c>
      <c r="K38" s="36"/>
      <c r="L38" s="222" t="s">
        <v>9</v>
      </c>
      <c r="M38" s="95"/>
      <c r="N38" s="96"/>
      <c r="O38" s="78"/>
      <c r="P38" s="46"/>
      <c r="R38" s="75"/>
      <c r="S38" s="75"/>
      <c r="T38" s="75"/>
      <c r="U38" s="75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aca="true" t="shared" si="0" ref="F39:F63">G39+H39+I39+J39</f>
        <v>251299</v>
      </c>
      <c r="G39" s="104">
        <v>0</v>
      </c>
      <c r="H39" s="104">
        <v>147534</v>
      </c>
      <c r="I39" s="104">
        <v>33700</v>
      </c>
      <c r="J39" s="104">
        <v>70065</v>
      </c>
      <c r="K39" s="36"/>
      <c r="L39" s="221" t="s">
        <v>2338</v>
      </c>
      <c r="M39" s="95"/>
      <c r="N39" s="96"/>
      <c r="O39" s="97"/>
      <c r="P39" s="46"/>
      <c r="R39" s="75"/>
      <c r="S39" s="75"/>
      <c r="T39" s="75"/>
      <c r="U39" s="75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362885</v>
      </c>
      <c r="G40" s="104">
        <v>222700</v>
      </c>
      <c r="H40" s="104">
        <v>73385</v>
      </c>
      <c r="I40" s="104">
        <v>66800</v>
      </c>
      <c r="J40" s="104">
        <v>0</v>
      </c>
      <c r="K40" s="36"/>
      <c r="L40" s="221" t="s">
        <v>2342</v>
      </c>
      <c r="M40" s="95"/>
      <c r="N40" s="96"/>
      <c r="O40" s="97"/>
      <c r="P40" s="46"/>
      <c r="R40" s="75"/>
      <c r="S40" s="75"/>
      <c r="T40" s="75"/>
      <c r="U40" s="75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2522627</v>
      </c>
      <c r="G41" s="104">
        <v>321573</v>
      </c>
      <c r="H41" s="104">
        <v>755872</v>
      </c>
      <c r="I41" s="104">
        <v>3000</v>
      </c>
      <c r="J41" s="104">
        <v>1442182</v>
      </c>
      <c r="K41" s="36"/>
      <c r="L41" s="221" t="s">
        <v>2338</v>
      </c>
      <c r="M41" s="95"/>
      <c r="N41" s="96"/>
      <c r="O41" s="97"/>
      <c r="P41" s="46"/>
      <c r="R41" s="75"/>
      <c r="S41" s="75"/>
      <c r="T41" s="75"/>
      <c r="U41" s="75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12941157</v>
      </c>
      <c r="G42" s="104">
        <v>8675578</v>
      </c>
      <c r="H42" s="104">
        <v>601951</v>
      </c>
      <c r="I42" s="104">
        <v>3084610</v>
      </c>
      <c r="J42" s="104">
        <v>579018</v>
      </c>
      <c r="K42" s="36"/>
      <c r="L42" s="221" t="s">
        <v>2338</v>
      </c>
      <c r="M42" s="95"/>
      <c r="N42" s="96"/>
      <c r="O42" s="78"/>
      <c r="P42" s="46"/>
      <c r="R42" s="75"/>
      <c r="S42" s="75"/>
      <c r="T42" s="75"/>
      <c r="U42" s="75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2453058</v>
      </c>
      <c r="G43" s="104">
        <v>184000</v>
      </c>
      <c r="H43" s="104">
        <v>373455</v>
      </c>
      <c r="I43" s="104">
        <v>913100</v>
      </c>
      <c r="J43" s="104">
        <v>982503</v>
      </c>
      <c r="K43" s="36"/>
      <c r="L43" s="221" t="s">
        <v>2338</v>
      </c>
      <c r="M43" s="95"/>
      <c r="N43" s="96"/>
      <c r="O43" s="97"/>
      <c r="P43" s="46"/>
      <c r="R43" s="75"/>
      <c r="S43" s="75"/>
      <c r="T43" s="75"/>
      <c r="U43" s="75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549656</v>
      </c>
      <c r="G44" s="104">
        <v>0</v>
      </c>
      <c r="H44" s="104">
        <v>502838</v>
      </c>
      <c r="I44" s="104">
        <v>0</v>
      </c>
      <c r="J44" s="104">
        <v>46818</v>
      </c>
      <c r="K44" s="36"/>
      <c r="L44" s="221" t="s">
        <v>2342</v>
      </c>
      <c r="M44" s="95"/>
      <c r="N44" s="96"/>
      <c r="O44" s="97"/>
      <c r="P44" s="46"/>
      <c r="R44" s="75"/>
      <c r="S44" s="75"/>
      <c r="T44" s="75"/>
      <c r="U44" s="75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2410000</v>
      </c>
      <c r="G45" s="104">
        <v>1784400</v>
      </c>
      <c r="H45" s="104">
        <v>10600</v>
      </c>
      <c r="I45" s="104">
        <v>0</v>
      </c>
      <c r="J45" s="104">
        <v>615000</v>
      </c>
      <c r="K45" s="36"/>
      <c r="L45" s="221" t="s">
        <v>2338</v>
      </c>
      <c r="M45" s="95"/>
      <c r="N45" s="96"/>
      <c r="O45" s="97"/>
      <c r="P45" s="46"/>
      <c r="R45" s="75"/>
      <c r="S45" s="75"/>
      <c r="T45" s="75"/>
      <c r="U45" s="75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2050055</v>
      </c>
      <c r="G46" s="104">
        <v>1250900</v>
      </c>
      <c r="H46" s="104">
        <v>510861</v>
      </c>
      <c r="I46" s="104">
        <v>0</v>
      </c>
      <c r="J46" s="104">
        <v>288294</v>
      </c>
      <c r="K46" s="36"/>
      <c r="L46" s="221" t="s">
        <v>2338</v>
      </c>
      <c r="M46" s="95"/>
      <c r="N46" s="96"/>
      <c r="O46" s="97"/>
      <c r="P46" s="46"/>
      <c r="R46" s="75"/>
      <c r="S46" s="75"/>
      <c r="T46" s="75"/>
      <c r="U46" s="75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74729</v>
      </c>
      <c r="G47" s="104">
        <v>0</v>
      </c>
      <c r="H47" s="104">
        <v>54734</v>
      </c>
      <c r="I47" s="104">
        <v>0</v>
      </c>
      <c r="J47" s="104">
        <v>19995</v>
      </c>
      <c r="K47" s="36"/>
      <c r="L47" s="221" t="s">
        <v>2342</v>
      </c>
      <c r="M47" s="95"/>
      <c r="N47" s="96"/>
      <c r="O47" s="78"/>
      <c r="P47" s="46"/>
      <c r="R47" s="75"/>
      <c r="S47" s="75"/>
      <c r="T47" s="75"/>
      <c r="U47" s="75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1017865</v>
      </c>
      <c r="G48" s="104">
        <v>410000</v>
      </c>
      <c r="H48" s="104">
        <v>112065</v>
      </c>
      <c r="I48" s="104">
        <v>0</v>
      </c>
      <c r="J48" s="104">
        <v>495800</v>
      </c>
      <c r="K48" s="36"/>
      <c r="L48" s="221" t="s">
        <v>2338</v>
      </c>
      <c r="M48" s="95"/>
      <c r="N48" s="96"/>
      <c r="O48" s="78"/>
      <c r="P48" s="46"/>
      <c r="R48" s="75"/>
      <c r="S48" s="75"/>
      <c r="T48" s="75"/>
      <c r="U48" s="75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1033772</v>
      </c>
      <c r="G49" s="104">
        <v>50000</v>
      </c>
      <c r="H49" s="104">
        <v>312492</v>
      </c>
      <c r="I49" s="104">
        <v>0</v>
      </c>
      <c r="J49" s="104">
        <v>671280</v>
      </c>
      <c r="K49" s="36"/>
      <c r="L49" s="221" t="s">
        <v>2338</v>
      </c>
      <c r="M49" s="95"/>
      <c r="N49" s="96"/>
      <c r="O49" s="78"/>
      <c r="P49" s="46"/>
      <c r="R49" s="75"/>
      <c r="S49" s="75"/>
      <c r="T49" s="75"/>
      <c r="U49" s="75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11200</v>
      </c>
      <c r="G50" s="104">
        <v>0</v>
      </c>
      <c r="H50" s="104">
        <v>11200</v>
      </c>
      <c r="I50" s="104">
        <v>0</v>
      </c>
      <c r="J50" s="104">
        <v>0</v>
      </c>
      <c r="K50" s="36"/>
      <c r="L50" s="221" t="s">
        <v>2338</v>
      </c>
      <c r="M50" s="95"/>
      <c r="N50" s="96"/>
      <c r="O50" s="97"/>
      <c r="P50" s="46"/>
      <c r="R50" s="75"/>
      <c r="S50" s="75"/>
      <c r="T50" s="75"/>
      <c r="U50" s="75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2093280</v>
      </c>
      <c r="G51" s="104">
        <v>362000</v>
      </c>
      <c r="H51" s="104">
        <v>1180049</v>
      </c>
      <c r="I51" s="104">
        <v>0</v>
      </c>
      <c r="J51" s="104">
        <v>551231</v>
      </c>
      <c r="K51" s="36"/>
      <c r="L51" s="221" t="s">
        <v>2342</v>
      </c>
      <c r="M51" s="95"/>
      <c r="N51" s="96"/>
      <c r="O51" s="78"/>
      <c r="P51" s="46"/>
      <c r="R51" s="75"/>
      <c r="S51" s="75"/>
      <c r="T51" s="75"/>
      <c r="U51" s="75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4386044</v>
      </c>
      <c r="G52" s="104">
        <v>306900</v>
      </c>
      <c r="H52" s="104">
        <v>591844</v>
      </c>
      <c r="I52" s="104">
        <v>3386000</v>
      </c>
      <c r="J52" s="104">
        <v>101300</v>
      </c>
      <c r="K52" s="36"/>
      <c r="L52" s="221" t="s">
        <v>2342</v>
      </c>
      <c r="M52" s="95"/>
      <c r="N52" s="96"/>
      <c r="O52" s="97"/>
      <c r="P52" s="46"/>
      <c r="R52" s="75"/>
      <c r="S52" s="75"/>
      <c r="T52" s="75"/>
      <c r="U52" s="75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82877</v>
      </c>
      <c r="G53" s="104">
        <v>15300</v>
      </c>
      <c r="H53" s="104">
        <v>51977</v>
      </c>
      <c r="I53" s="104">
        <v>14600</v>
      </c>
      <c r="J53" s="104">
        <v>1000</v>
      </c>
      <c r="K53" s="36"/>
      <c r="L53" s="221" t="s">
        <v>2338</v>
      </c>
      <c r="M53" s="95"/>
      <c r="N53" s="96"/>
      <c r="O53" s="97"/>
      <c r="P53" s="46"/>
      <c r="R53" s="75"/>
      <c r="S53" s="75"/>
      <c r="T53" s="75"/>
      <c r="U53" s="75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2053572</v>
      </c>
      <c r="G54" s="104">
        <v>0</v>
      </c>
      <c r="H54" s="104">
        <v>750130</v>
      </c>
      <c r="I54" s="104">
        <v>0</v>
      </c>
      <c r="J54" s="104">
        <v>1303442</v>
      </c>
      <c r="K54" s="36"/>
      <c r="L54" s="221" t="s">
        <v>2342</v>
      </c>
      <c r="M54" s="95"/>
      <c r="N54" s="96"/>
      <c r="O54" s="97"/>
      <c r="P54" s="46"/>
      <c r="R54" s="75"/>
      <c r="S54" s="75"/>
      <c r="T54" s="75"/>
      <c r="U54" s="75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1405461</v>
      </c>
      <c r="G55" s="104">
        <v>1340000</v>
      </c>
      <c r="H55" s="104">
        <v>38461</v>
      </c>
      <c r="I55" s="104">
        <v>0</v>
      </c>
      <c r="J55" s="104">
        <v>27000</v>
      </c>
      <c r="K55" s="36"/>
      <c r="L55" s="221" t="s">
        <v>2338</v>
      </c>
      <c r="M55" s="95"/>
      <c r="N55" s="96"/>
      <c r="O55" s="97"/>
      <c r="P55" s="46"/>
      <c r="R55" s="75"/>
      <c r="S55" s="75"/>
      <c r="T55" s="75"/>
      <c r="U55" s="75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66763</v>
      </c>
      <c r="G56" s="104">
        <v>0</v>
      </c>
      <c r="H56" s="104">
        <v>66763</v>
      </c>
      <c r="I56" s="104">
        <v>0</v>
      </c>
      <c r="J56" s="104">
        <v>0</v>
      </c>
      <c r="K56" s="36"/>
      <c r="L56" s="221" t="s">
        <v>2342</v>
      </c>
      <c r="M56" s="95"/>
      <c r="N56" s="96"/>
      <c r="O56" s="78"/>
      <c r="P56" s="46"/>
      <c r="R56" s="75"/>
      <c r="S56" s="75"/>
      <c r="T56" s="75"/>
      <c r="U56" s="75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1205545</v>
      </c>
      <c r="G57" s="104">
        <v>1050000</v>
      </c>
      <c r="H57" s="104">
        <v>128295</v>
      </c>
      <c r="I57" s="104">
        <v>0</v>
      </c>
      <c r="J57" s="104">
        <v>27250</v>
      </c>
      <c r="K57" s="36"/>
      <c r="L57" s="221" t="s">
        <v>2342</v>
      </c>
      <c r="M57" s="95"/>
      <c r="N57" s="96"/>
      <c r="O57" s="97"/>
      <c r="P57" s="46"/>
      <c r="R57" s="75"/>
      <c r="S57" s="75"/>
      <c r="T57" s="75"/>
      <c r="U57" s="75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3755786</v>
      </c>
      <c r="G58" s="104">
        <v>671500</v>
      </c>
      <c r="H58" s="104">
        <v>406986</v>
      </c>
      <c r="I58" s="104">
        <v>2085000</v>
      </c>
      <c r="J58" s="104">
        <v>592300</v>
      </c>
      <c r="K58" s="36"/>
      <c r="L58" s="221" t="s">
        <v>2338</v>
      </c>
      <c r="M58" s="95"/>
      <c r="N58" s="96"/>
      <c r="O58" s="97"/>
      <c r="P58" s="46"/>
      <c r="R58" s="75"/>
      <c r="S58" s="75"/>
      <c r="T58" s="75"/>
      <c r="U58" s="75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4287528</v>
      </c>
      <c r="G59" s="104">
        <v>1529500</v>
      </c>
      <c r="H59" s="104">
        <v>434578</v>
      </c>
      <c r="I59" s="104">
        <v>2162550</v>
      </c>
      <c r="J59" s="104">
        <v>160900</v>
      </c>
      <c r="K59" s="36"/>
      <c r="L59" s="221" t="s">
        <v>2342</v>
      </c>
      <c r="M59" s="95"/>
      <c r="N59" s="96"/>
      <c r="O59" s="97"/>
      <c r="P59" s="46"/>
      <c r="R59" s="75"/>
      <c r="S59" s="75"/>
      <c r="T59" s="75"/>
      <c r="U59" s="75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38954</v>
      </c>
      <c r="G60" s="104">
        <v>0</v>
      </c>
      <c r="H60" s="104">
        <v>38954</v>
      </c>
      <c r="I60" s="104">
        <v>0</v>
      </c>
      <c r="J60" s="104">
        <v>0</v>
      </c>
      <c r="K60" s="36"/>
      <c r="L60" s="221" t="s">
        <v>2342</v>
      </c>
      <c r="M60" s="95"/>
      <c r="N60" s="96"/>
      <c r="O60" s="97"/>
      <c r="P60" s="46"/>
      <c r="R60" s="75"/>
      <c r="S60" s="75"/>
      <c r="T60" s="75"/>
      <c r="U60" s="75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761669</v>
      </c>
      <c r="G61" s="104">
        <v>0</v>
      </c>
      <c r="H61" s="104">
        <v>754368</v>
      </c>
      <c r="I61" s="104">
        <v>0</v>
      </c>
      <c r="J61" s="104">
        <v>7301</v>
      </c>
      <c r="K61" s="36"/>
      <c r="L61" s="221" t="s">
        <v>2338</v>
      </c>
      <c r="M61" s="95"/>
      <c r="N61" s="96"/>
      <c r="O61" s="78"/>
      <c r="P61" s="46"/>
      <c r="R61" s="75"/>
      <c r="S61" s="75"/>
      <c r="T61" s="75"/>
      <c r="U61" s="75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1377550</v>
      </c>
      <c r="G62" s="104">
        <v>865001</v>
      </c>
      <c r="H62" s="104">
        <v>507549</v>
      </c>
      <c r="I62" s="104">
        <v>0</v>
      </c>
      <c r="J62" s="104">
        <v>5000</v>
      </c>
      <c r="K62" s="36"/>
      <c r="L62" s="221" t="s">
        <v>2338</v>
      </c>
      <c r="M62" s="95"/>
      <c r="N62" s="96"/>
      <c r="O62" s="97"/>
      <c r="P62" s="46"/>
      <c r="R62" s="75"/>
      <c r="S62" s="75"/>
      <c r="T62" s="75"/>
      <c r="U62" s="75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4027756</v>
      </c>
      <c r="G63" s="104">
        <v>2653772</v>
      </c>
      <c r="H63" s="104">
        <v>1346484</v>
      </c>
      <c r="I63" s="104">
        <v>0</v>
      </c>
      <c r="J63" s="104">
        <v>27500</v>
      </c>
      <c r="K63" s="36"/>
      <c r="L63" s="221" t="s">
        <v>2338</v>
      </c>
      <c r="M63" s="95"/>
      <c r="N63" s="96"/>
      <c r="O63" s="78"/>
      <c r="P63" s="46"/>
      <c r="R63" s="75"/>
      <c r="S63" s="75"/>
      <c r="T63" s="75"/>
      <c r="U63" s="75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2" t="s">
        <v>9</v>
      </c>
      <c r="M64" s="95"/>
      <c r="N64" s="96"/>
      <c r="O64" s="78"/>
      <c r="P64" s="46"/>
      <c r="R64" s="75"/>
      <c r="S64" s="75"/>
      <c r="T64" s="75"/>
      <c r="U64" s="75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30165880</v>
      </c>
      <c r="G65" s="104">
        <v>720000</v>
      </c>
      <c r="H65" s="104">
        <v>219625</v>
      </c>
      <c r="I65" s="104">
        <v>0</v>
      </c>
      <c r="J65" s="104">
        <v>29226255</v>
      </c>
      <c r="K65" s="36"/>
      <c r="L65" s="221" t="s">
        <v>2342</v>
      </c>
      <c r="M65" s="95"/>
      <c r="N65" s="96"/>
      <c r="O65" s="78"/>
      <c r="P65" s="46"/>
      <c r="R65" s="75"/>
      <c r="S65" s="75"/>
      <c r="T65" s="75"/>
      <c r="U65" s="75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1292232</v>
      </c>
      <c r="G66" s="104">
        <v>75503</v>
      </c>
      <c r="H66" s="104">
        <v>851629</v>
      </c>
      <c r="I66" s="104">
        <v>0</v>
      </c>
      <c r="J66" s="104">
        <v>365100</v>
      </c>
      <c r="K66" s="36"/>
      <c r="L66" s="221" t="s">
        <v>2338</v>
      </c>
      <c r="M66" s="95"/>
      <c r="N66" s="96"/>
      <c r="O66" s="78"/>
      <c r="P66" s="46"/>
      <c r="R66" s="75"/>
      <c r="S66" s="75"/>
      <c r="T66" s="75"/>
      <c r="U66" s="75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528391</v>
      </c>
      <c r="G67" s="104">
        <v>0</v>
      </c>
      <c r="H67" s="104">
        <v>284866</v>
      </c>
      <c r="I67" s="104">
        <v>0</v>
      </c>
      <c r="J67" s="104">
        <v>243525</v>
      </c>
      <c r="K67" s="36"/>
      <c r="L67" s="221" t="s">
        <v>2338</v>
      </c>
      <c r="M67" s="95"/>
      <c r="N67" s="96"/>
      <c r="O67" s="97"/>
      <c r="P67" s="46"/>
      <c r="R67" s="75"/>
      <c r="S67" s="75"/>
      <c r="T67" s="75"/>
      <c r="U67" s="75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2" t="s">
        <v>9</v>
      </c>
      <c r="M68" s="95"/>
      <c r="N68" s="96"/>
      <c r="O68" s="97"/>
      <c r="P68" s="46"/>
      <c r="R68" s="75"/>
      <c r="S68" s="75"/>
      <c r="T68" s="75"/>
      <c r="U68" s="75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1" ref="F69:F77">G69+H69+I69+J69</f>
        <v>3905702</v>
      </c>
      <c r="G69" s="104">
        <v>2679000</v>
      </c>
      <c r="H69" s="104">
        <v>863653</v>
      </c>
      <c r="I69" s="104">
        <v>0</v>
      </c>
      <c r="J69" s="104">
        <v>363049</v>
      </c>
      <c r="K69" s="36"/>
      <c r="L69" s="221" t="s">
        <v>2338</v>
      </c>
      <c r="M69" s="95"/>
      <c r="N69" s="96"/>
      <c r="O69" s="97"/>
      <c r="P69" s="46"/>
      <c r="R69" s="75"/>
      <c r="S69" s="75"/>
      <c r="T69" s="75"/>
      <c r="U69" s="75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1"/>
        <v>41412556</v>
      </c>
      <c r="G70" s="104">
        <v>15356755</v>
      </c>
      <c r="H70" s="104">
        <v>1515621</v>
      </c>
      <c r="I70" s="104">
        <v>0</v>
      </c>
      <c r="J70" s="104">
        <v>24540180</v>
      </c>
      <c r="K70" s="36"/>
      <c r="L70" s="221" t="s">
        <v>2342</v>
      </c>
      <c r="M70" s="95"/>
      <c r="N70" s="96"/>
      <c r="O70" s="97"/>
      <c r="P70" s="46"/>
      <c r="R70" s="75"/>
      <c r="S70" s="75"/>
      <c r="T70" s="75"/>
      <c r="U70" s="75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1"/>
        <v>1270590</v>
      </c>
      <c r="G71" s="104">
        <v>955000</v>
      </c>
      <c r="H71" s="104">
        <v>110920</v>
      </c>
      <c r="I71" s="104">
        <v>0</v>
      </c>
      <c r="J71" s="104">
        <v>204670</v>
      </c>
      <c r="K71" s="36"/>
      <c r="L71" s="221" t="s">
        <v>2338</v>
      </c>
      <c r="M71" s="95"/>
      <c r="N71" s="96"/>
      <c r="O71" s="97"/>
      <c r="P71" s="46"/>
      <c r="R71" s="75"/>
      <c r="S71" s="75"/>
      <c r="T71" s="75"/>
      <c r="U71" s="75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1"/>
        <v>13720164</v>
      </c>
      <c r="G72" s="104">
        <v>11203501</v>
      </c>
      <c r="H72" s="104">
        <v>1758663</v>
      </c>
      <c r="I72" s="104">
        <v>630000</v>
      </c>
      <c r="J72" s="104">
        <v>128000</v>
      </c>
      <c r="K72" s="36"/>
      <c r="L72" s="221" t="s">
        <v>2338</v>
      </c>
      <c r="M72" s="95"/>
      <c r="N72" s="96"/>
      <c r="O72" s="78"/>
      <c r="P72" s="46"/>
      <c r="R72" s="75"/>
      <c r="S72" s="75"/>
      <c r="T72" s="75"/>
      <c r="U72" s="75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1"/>
        <v>5513502</v>
      </c>
      <c r="G73" s="104">
        <v>4538740</v>
      </c>
      <c r="H73" s="104">
        <v>612712</v>
      </c>
      <c r="I73" s="104">
        <v>900</v>
      </c>
      <c r="J73" s="104">
        <v>361150</v>
      </c>
      <c r="K73" s="36"/>
      <c r="L73" s="221" t="s">
        <v>2338</v>
      </c>
      <c r="M73" s="95"/>
      <c r="N73" s="96"/>
      <c r="O73" s="78"/>
      <c r="P73" s="46"/>
      <c r="R73" s="75"/>
      <c r="S73" s="75"/>
      <c r="T73" s="75"/>
      <c r="U73" s="75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1"/>
        <v>1042961</v>
      </c>
      <c r="G74" s="104">
        <v>350000</v>
      </c>
      <c r="H74" s="104">
        <v>589266</v>
      </c>
      <c r="I74" s="104">
        <v>0</v>
      </c>
      <c r="J74" s="104">
        <v>103695</v>
      </c>
      <c r="K74" s="36"/>
      <c r="L74" s="221" t="s">
        <v>2338</v>
      </c>
      <c r="M74" s="95"/>
      <c r="N74" s="96"/>
      <c r="O74" s="78"/>
      <c r="P74" s="46"/>
      <c r="R74" s="75"/>
      <c r="S74" s="75"/>
      <c r="T74" s="75"/>
      <c r="U74" s="75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1"/>
        <v>376169</v>
      </c>
      <c r="G75" s="104">
        <v>0</v>
      </c>
      <c r="H75" s="104">
        <v>366269</v>
      </c>
      <c r="I75" s="104">
        <v>0</v>
      </c>
      <c r="J75" s="104">
        <v>9900</v>
      </c>
      <c r="K75" s="36"/>
      <c r="L75" s="221" t="s">
        <v>2338</v>
      </c>
      <c r="M75" s="95"/>
      <c r="N75" s="96"/>
      <c r="O75" s="78"/>
      <c r="P75" s="46"/>
      <c r="R75" s="75"/>
      <c r="S75" s="75"/>
      <c r="T75" s="75"/>
      <c r="U75" s="75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1"/>
        <v>4961503</v>
      </c>
      <c r="G76" s="104">
        <v>15600</v>
      </c>
      <c r="H76" s="104">
        <v>1197296</v>
      </c>
      <c r="I76" s="104">
        <v>73000</v>
      </c>
      <c r="J76" s="104">
        <v>3675607</v>
      </c>
      <c r="K76" s="36"/>
      <c r="L76" s="221" t="s">
        <v>2342</v>
      </c>
      <c r="M76" s="95"/>
      <c r="N76" s="96"/>
      <c r="O76" s="97"/>
      <c r="P76" s="46"/>
      <c r="R76" s="75"/>
      <c r="S76" s="75"/>
      <c r="T76" s="75"/>
      <c r="U76" s="75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1"/>
        <v>416210</v>
      </c>
      <c r="G77" s="104">
        <v>0</v>
      </c>
      <c r="H77" s="104">
        <v>414210</v>
      </c>
      <c r="I77" s="104">
        <v>0</v>
      </c>
      <c r="J77" s="104">
        <v>2000</v>
      </c>
      <c r="K77" s="36"/>
      <c r="L77" s="221" t="s">
        <v>2338</v>
      </c>
      <c r="M77" s="95"/>
      <c r="N77" s="96"/>
      <c r="O77" s="78"/>
      <c r="P77" s="46"/>
      <c r="R77" s="75"/>
      <c r="S77" s="75"/>
      <c r="T77" s="75"/>
      <c r="U77" s="75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 t="s">
        <v>9</v>
      </c>
      <c r="G78" s="103" t="s">
        <v>9</v>
      </c>
      <c r="H78" s="103" t="s">
        <v>9</v>
      </c>
      <c r="I78" s="103" t="s">
        <v>9</v>
      </c>
      <c r="J78" s="103" t="s">
        <v>9</v>
      </c>
      <c r="K78" s="36"/>
      <c r="L78" s="222" t="s">
        <v>9</v>
      </c>
      <c r="M78" s="95"/>
      <c r="N78" s="96"/>
      <c r="O78" s="78"/>
      <c r="P78" s="46"/>
      <c r="R78" s="75"/>
      <c r="S78" s="75"/>
      <c r="T78" s="75"/>
      <c r="U78" s="75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aca="true" t="shared" si="2" ref="F79:F89">G79+H79+I79+J79</f>
        <v>549900</v>
      </c>
      <c r="G79" s="104">
        <v>0</v>
      </c>
      <c r="H79" s="104">
        <v>549900</v>
      </c>
      <c r="I79" s="104">
        <v>0</v>
      </c>
      <c r="J79" s="104">
        <v>0</v>
      </c>
      <c r="K79" s="36"/>
      <c r="L79" s="221" t="s">
        <v>2338</v>
      </c>
      <c r="M79" s="95"/>
      <c r="N79" s="96"/>
      <c r="O79" s="78"/>
      <c r="P79" s="46"/>
      <c r="R79" s="75"/>
      <c r="S79" s="75"/>
      <c r="T79" s="75"/>
      <c r="U79" s="75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2"/>
        <v>899367</v>
      </c>
      <c r="G80" s="104">
        <v>1000</v>
      </c>
      <c r="H80" s="104">
        <v>802330</v>
      </c>
      <c r="I80" s="104">
        <v>0</v>
      </c>
      <c r="J80" s="104">
        <v>96037</v>
      </c>
      <c r="K80" s="36"/>
      <c r="L80" s="221" t="s">
        <v>2338</v>
      </c>
      <c r="M80" s="95"/>
      <c r="N80" s="96"/>
      <c r="O80" s="78"/>
      <c r="P80" s="46"/>
      <c r="R80" s="75"/>
      <c r="S80" s="75"/>
      <c r="T80" s="75"/>
      <c r="U80" s="75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2"/>
        <v>1387763</v>
      </c>
      <c r="G81" s="104">
        <v>0</v>
      </c>
      <c r="H81" s="104">
        <v>1375771</v>
      </c>
      <c r="I81" s="104">
        <v>0</v>
      </c>
      <c r="J81" s="104">
        <v>11992</v>
      </c>
      <c r="K81" s="36"/>
      <c r="L81" s="221" t="s">
        <v>2338</v>
      </c>
      <c r="M81" s="95"/>
      <c r="N81" s="96"/>
      <c r="O81" s="97"/>
      <c r="P81" s="46"/>
      <c r="R81" s="75"/>
      <c r="S81" s="75"/>
      <c r="T81" s="75"/>
      <c r="U81" s="75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2"/>
        <v>442329</v>
      </c>
      <c r="G82" s="104">
        <v>0</v>
      </c>
      <c r="H82" s="104">
        <v>404959</v>
      </c>
      <c r="I82" s="104">
        <v>0</v>
      </c>
      <c r="J82" s="104">
        <v>37370</v>
      </c>
      <c r="K82" s="36"/>
      <c r="L82" s="221" t="s">
        <v>2338</v>
      </c>
      <c r="M82" s="95"/>
      <c r="N82" s="96"/>
      <c r="O82" s="78"/>
      <c r="P82" s="46"/>
      <c r="R82" s="75"/>
      <c r="S82" s="75"/>
      <c r="T82" s="75"/>
      <c r="U82" s="75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2"/>
        <v>259541</v>
      </c>
      <c r="G83" s="104">
        <v>0</v>
      </c>
      <c r="H83" s="104">
        <v>136125</v>
      </c>
      <c r="I83" s="104">
        <v>0</v>
      </c>
      <c r="J83" s="104">
        <v>123416</v>
      </c>
      <c r="K83" s="36"/>
      <c r="L83" s="221" t="s">
        <v>2338</v>
      </c>
      <c r="M83" s="95"/>
      <c r="N83" s="96"/>
      <c r="O83" s="78"/>
      <c r="P83" s="46"/>
      <c r="R83" s="75"/>
      <c r="S83" s="75"/>
      <c r="T83" s="75"/>
      <c r="U83" s="75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2"/>
        <v>579811</v>
      </c>
      <c r="G84" s="104">
        <v>0</v>
      </c>
      <c r="H84" s="104">
        <v>565112</v>
      </c>
      <c r="I84" s="104">
        <v>0</v>
      </c>
      <c r="J84" s="104">
        <v>14699</v>
      </c>
      <c r="K84" s="36"/>
      <c r="L84" s="221" t="s">
        <v>2338</v>
      </c>
      <c r="M84" s="95"/>
      <c r="N84" s="96"/>
      <c r="O84" s="97"/>
      <c r="P84" s="46"/>
      <c r="R84" s="75"/>
      <c r="S84" s="75"/>
      <c r="T84" s="75"/>
      <c r="U84" s="75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2"/>
        <v>2558919</v>
      </c>
      <c r="G85" s="104">
        <v>247500</v>
      </c>
      <c r="H85" s="104">
        <v>2060886</v>
      </c>
      <c r="I85" s="104">
        <v>0</v>
      </c>
      <c r="J85" s="104">
        <v>250533</v>
      </c>
      <c r="K85" s="36"/>
      <c r="L85" s="221" t="s">
        <v>2338</v>
      </c>
      <c r="M85" s="95"/>
      <c r="N85" s="96"/>
      <c r="O85" s="78"/>
      <c r="P85" s="46"/>
      <c r="R85" s="75"/>
      <c r="S85" s="75"/>
      <c r="T85" s="75"/>
      <c r="U85" s="75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2"/>
        <v>1962089</v>
      </c>
      <c r="G86" s="104">
        <v>76000</v>
      </c>
      <c r="H86" s="104">
        <v>1658154</v>
      </c>
      <c r="I86" s="104">
        <v>0</v>
      </c>
      <c r="J86" s="104">
        <v>227935</v>
      </c>
      <c r="K86" s="36"/>
      <c r="L86" s="221" t="s">
        <v>2338</v>
      </c>
      <c r="M86" s="95"/>
      <c r="N86" s="96"/>
      <c r="O86" s="78"/>
      <c r="P86" s="46"/>
      <c r="R86" s="75"/>
      <c r="S86" s="75"/>
      <c r="T86" s="75"/>
      <c r="U86" s="75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2"/>
        <v>386588</v>
      </c>
      <c r="G87" s="104">
        <v>0</v>
      </c>
      <c r="H87" s="104">
        <v>307229</v>
      </c>
      <c r="I87" s="104">
        <v>0</v>
      </c>
      <c r="J87" s="104">
        <v>79359</v>
      </c>
      <c r="K87" s="36"/>
      <c r="L87" s="221" t="s">
        <v>2338</v>
      </c>
      <c r="M87" s="95"/>
      <c r="N87" s="96"/>
      <c r="O87" s="78"/>
      <c r="P87" s="46"/>
      <c r="R87" s="75"/>
      <c r="S87" s="75"/>
      <c r="T87" s="75"/>
      <c r="U87" s="75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2"/>
        <v>568490</v>
      </c>
      <c r="G88" s="104">
        <v>0</v>
      </c>
      <c r="H88" s="104">
        <v>509140</v>
      </c>
      <c r="I88" s="104">
        <v>0</v>
      </c>
      <c r="J88" s="104">
        <v>59350</v>
      </c>
      <c r="K88" s="36"/>
      <c r="L88" s="221" t="s">
        <v>2338</v>
      </c>
      <c r="M88" s="95"/>
      <c r="N88" s="96"/>
      <c r="O88" s="78"/>
      <c r="P88" s="46"/>
      <c r="R88" s="75"/>
      <c r="S88" s="75"/>
      <c r="T88" s="75"/>
      <c r="U88" s="75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2"/>
        <v>2593901</v>
      </c>
      <c r="G89" s="104">
        <v>0</v>
      </c>
      <c r="H89" s="104">
        <v>632642</v>
      </c>
      <c r="I89" s="104">
        <v>0</v>
      </c>
      <c r="J89" s="104">
        <v>1961259</v>
      </c>
      <c r="K89" s="36"/>
      <c r="L89" s="221" t="s">
        <v>2338</v>
      </c>
      <c r="M89" s="95"/>
      <c r="N89" s="96"/>
      <c r="O89" s="78"/>
      <c r="P89" s="46"/>
      <c r="R89" s="75"/>
      <c r="S89" s="75"/>
      <c r="T89" s="75"/>
      <c r="U89" s="75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 t="s">
        <v>9</v>
      </c>
      <c r="G90" s="103" t="s">
        <v>9</v>
      </c>
      <c r="H90" s="103" t="s">
        <v>9</v>
      </c>
      <c r="I90" s="103" t="s">
        <v>9</v>
      </c>
      <c r="J90" s="103" t="s">
        <v>9</v>
      </c>
      <c r="K90" s="36"/>
      <c r="L90" s="222" t="s">
        <v>9</v>
      </c>
      <c r="M90" s="95"/>
      <c r="N90" s="96"/>
      <c r="O90" s="78"/>
      <c r="P90" s="46"/>
      <c r="R90" s="75"/>
      <c r="S90" s="75"/>
      <c r="T90" s="75"/>
      <c r="U90" s="75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aca="true" t="shared" si="3" ref="F91:F102">G91+H91+I91+J91</f>
        <v>1438305</v>
      </c>
      <c r="G91" s="104">
        <v>0</v>
      </c>
      <c r="H91" s="104">
        <v>1414660</v>
      </c>
      <c r="I91" s="104">
        <v>17000</v>
      </c>
      <c r="J91" s="104">
        <v>6645</v>
      </c>
      <c r="K91" s="36"/>
      <c r="L91" s="221" t="s">
        <v>2338</v>
      </c>
      <c r="M91" s="95"/>
      <c r="N91" s="96"/>
      <c r="O91" s="97"/>
      <c r="P91" s="46"/>
      <c r="R91" s="75"/>
      <c r="S91" s="75"/>
      <c r="T91" s="75"/>
      <c r="U91" s="75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3"/>
        <v>903221</v>
      </c>
      <c r="G92" s="104">
        <v>0</v>
      </c>
      <c r="H92" s="104">
        <v>754871</v>
      </c>
      <c r="I92" s="104">
        <v>0</v>
      </c>
      <c r="J92" s="104">
        <v>148350</v>
      </c>
      <c r="K92" s="36"/>
      <c r="L92" s="221" t="s">
        <v>2338</v>
      </c>
      <c r="M92" s="95"/>
      <c r="N92" s="96"/>
      <c r="O92" s="78"/>
      <c r="P92" s="46"/>
      <c r="R92" s="75"/>
      <c r="S92" s="75"/>
      <c r="T92" s="75"/>
      <c r="U92" s="75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3"/>
        <v>669623</v>
      </c>
      <c r="G93" s="104">
        <v>0</v>
      </c>
      <c r="H93" s="104">
        <v>204902</v>
      </c>
      <c r="I93" s="104">
        <v>427200</v>
      </c>
      <c r="J93" s="104">
        <v>37521</v>
      </c>
      <c r="K93" s="36"/>
      <c r="L93" s="221" t="s">
        <v>2338</v>
      </c>
      <c r="M93" s="95"/>
      <c r="N93" s="96"/>
      <c r="O93" s="97"/>
      <c r="P93" s="46"/>
      <c r="R93" s="75"/>
      <c r="S93" s="75"/>
      <c r="T93" s="75"/>
      <c r="U93" s="75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3"/>
        <v>210127</v>
      </c>
      <c r="G94" s="104">
        <v>0</v>
      </c>
      <c r="H94" s="104">
        <v>210127</v>
      </c>
      <c r="I94" s="104">
        <v>0</v>
      </c>
      <c r="J94" s="104">
        <v>0</v>
      </c>
      <c r="K94" s="36"/>
      <c r="L94" s="221" t="s">
        <v>2338</v>
      </c>
      <c r="M94" s="95"/>
      <c r="N94" s="96"/>
      <c r="O94" s="97"/>
      <c r="P94" s="46"/>
      <c r="R94" s="75"/>
      <c r="S94" s="75"/>
      <c r="T94" s="75"/>
      <c r="U94" s="75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3"/>
        <v>26125</v>
      </c>
      <c r="G95" s="104">
        <v>0</v>
      </c>
      <c r="H95" s="104">
        <v>26125</v>
      </c>
      <c r="I95" s="104">
        <v>0</v>
      </c>
      <c r="J95" s="104">
        <v>0</v>
      </c>
      <c r="K95" s="36"/>
      <c r="L95" s="221" t="s">
        <v>2335</v>
      </c>
      <c r="M95" s="95"/>
      <c r="N95" s="96"/>
      <c r="O95" s="97"/>
      <c r="P95" s="46"/>
      <c r="R95" s="75"/>
      <c r="S95" s="75"/>
      <c r="T95" s="75"/>
      <c r="U95" s="75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3"/>
        <v>394700</v>
      </c>
      <c r="G96" s="104">
        <v>0</v>
      </c>
      <c r="H96" s="104">
        <v>392200</v>
      </c>
      <c r="I96" s="104">
        <v>0</v>
      </c>
      <c r="J96" s="104">
        <v>2500</v>
      </c>
      <c r="K96" s="36"/>
      <c r="L96" s="221" t="s">
        <v>2338</v>
      </c>
      <c r="M96" s="95"/>
      <c r="N96" s="96"/>
      <c r="O96" s="97"/>
      <c r="P96" s="46"/>
      <c r="R96" s="75"/>
      <c r="S96" s="75"/>
      <c r="T96" s="75"/>
      <c r="U96" s="75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3"/>
        <v>705889</v>
      </c>
      <c r="G97" s="104">
        <v>0</v>
      </c>
      <c r="H97" s="104">
        <v>416089</v>
      </c>
      <c r="I97" s="104">
        <v>0</v>
      </c>
      <c r="J97" s="104">
        <v>289800</v>
      </c>
      <c r="K97" s="36"/>
      <c r="L97" s="221" t="s">
        <v>2342</v>
      </c>
      <c r="M97" s="95"/>
      <c r="N97" s="96"/>
      <c r="O97" s="97"/>
      <c r="P97" s="46"/>
      <c r="R97" s="75"/>
      <c r="S97" s="75"/>
      <c r="T97" s="75"/>
      <c r="U97" s="75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3"/>
        <v>949887</v>
      </c>
      <c r="G98" s="104">
        <v>504950</v>
      </c>
      <c r="H98" s="104">
        <v>210707</v>
      </c>
      <c r="I98" s="104">
        <v>0</v>
      </c>
      <c r="J98" s="104">
        <v>234230</v>
      </c>
      <c r="K98" s="36"/>
      <c r="L98" s="221" t="s">
        <v>2338</v>
      </c>
      <c r="M98" s="95"/>
      <c r="N98" s="96"/>
      <c r="O98" s="78"/>
      <c r="P98" s="46"/>
      <c r="R98" s="75"/>
      <c r="S98" s="75"/>
      <c r="T98" s="75"/>
      <c r="U98" s="75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3"/>
        <v>6318832</v>
      </c>
      <c r="G99" s="104">
        <v>601500</v>
      </c>
      <c r="H99" s="104">
        <v>1885099</v>
      </c>
      <c r="I99" s="104">
        <v>0</v>
      </c>
      <c r="J99" s="104">
        <v>3832233</v>
      </c>
      <c r="K99" s="36"/>
      <c r="L99" s="221" t="s">
        <v>2338</v>
      </c>
      <c r="M99" s="95"/>
      <c r="N99" s="96"/>
      <c r="O99" s="97"/>
      <c r="P99" s="46"/>
      <c r="R99" s="75"/>
      <c r="S99" s="75"/>
      <c r="T99" s="75"/>
      <c r="U99" s="75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3"/>
        <v>1244726</v>
      </c>
      <c r="G100" s="104">
        <v>771400</v>
      </c>
      <c r="H100" s="104">
        <v>360176</v>
      </c>
      <c r="I100" s="104">
        <v>0</v>
      </c>
      <c r="J100" s="104">
        <v>113150</v>
      </c>
      <c r="K100" s="36"/>
      <c r="L100" s="221" t="s">
        <v>2342</v>
      </c>
      <c r="M100" s="95"/>
      <c r="N100" s="96"/>
      <c r="O100" s="97"/>
      <c r="P100" s="46"/>
      <c r="R100" s="75"/>
      <c r="S100" s="75"/>
      <c r="T100" s="75"/>
      <c r="U100" s="75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3"/>
        <v>8813313</v>
      </c>
      <c r="G101" s="104">
        <v>834600</v>
      </c>
      <c r="H101" s="104">
        <v>755881</v>
      </c>
      <c r="I101" s="104">
        <v>6270000</v>
      </c>
      <c r="J101" s="104">
        <v>952832</v>
      </c>
      <c r="K101" s="36"/>
      <c r="L101" s="221" t="s">
        <v>2338</v>
      </c>
      <c r="M101" s="95"/>
      <c r="N101" s="96"/>
      <c r="O101" s="78"/>
      <c r="P101" s="46"/>
      <c r="R101" s="75"/>
      <c r="S101" s="75"/>
      <c r="T101" s="75"/>
      <c r="U101" s="75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3"/>
        <v>558681</v>
      </c>
      <c r="G102" s="104">
        <v>300</v>
      </c>
      <c r="H102" s="104">
        <v>358308</v>
      </c>
      <c r="I102" s="104">
        <v>0</v>
      </c>
      <c r="J102" s="104">
        <v>200073</v>
      </c>
      <c r="K102" s="36"/>
      <c r="L102" s="221" t="s">
        <v>2338</v>
      </c>
      <c r="M102" s="95"/>
      <c r="N102" s="96"/>
      <c r="O102" s="78"/>
      <c r="P102" s="46"/>
      <c r="R102" s="75"/>
      <c r="S102" s="75"/>
      <c r="T102" s="75"/>
      <c r="U102" s="75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22" t="s">
        <v>9</v>
      </c>
      <c r="M103" s="95"/>
      <c r="N103" s="96"/>
      <c r="O103" s="78"/>
      <c r="P103" s="46"/>
      <c r="R103" s="75"/>
      <c r="S103" s="75"/>
      <c r="T103" s="75"/>
      <c r="U103" s="75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aca="true" t="shared" si="4" ref="F104:F122">G104+H104+I104+J104</f>
        <v>12217847</v>
      </c>
      <c r="G104" s="104">
        <v>10279710</v>
      </c>
      <c r="H104" s="104">
        <v>1681100</v>
      </c>
      <c r="I104" s="104">
        <v>33800</v>
      </c>
      <c r="J104" s="104">
        <v>223237</v>
      </c>
      <c r="K104" s="36"/>
      <c r="L104" s="221" t="s">
        <v>2338</v>
      </c>
      <c r="M104" s="95"/>
      <c r="N104" s="96"/>
      <c r="O104" s="78"/>
      <c r="P104" s="46"/>
      <c r="R104" s="75"/>
      <c r="S104" s="75"/>
      <c r="T104" s="75"/>
      <c r="U104" s="75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4"/>
        <v>894274</v>
      </c>
      <c r="G105" s="104">
        <v>0</v>
      </c>
      <c r="H105" s="104">
        <v>875074</v>
      </c>
      <c r="I105" s="104">
        <v>0</v>
      </c>
      <c r="J105" s="104">
        <v>19200</v>
      </c>
      <c r="K105" s="36"/>
      <c r="L105" s="221" t="s">
        <v>2342</v>
      </c>
      <c r="M105" s="95"/>
      <c r="N105" s="96"/>
      <c r="O105" s="78"/>
      <c r="P105" s="46"/>
      <c r="R105" s="75"/>
      <c r="S105" s="75"/>
      <c r="T105" s="75"/>
      <c r="U105" s="75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4"/>
        <v>1057480</v>
      </c>
      <c r="G106" s="104">
        <v>111700</v>
      </c>
      <c r="H106" s="104">
        <v>392950</v>
      </c>
      <c r="I106" s="104">
        <v>0</v>
      </c>
      <c r="J106" s="104">
        <v>552830</v>
      </c>
      <c r="K106" s="36"/>
      <c r="L106" s="221" t="s">
        <v>2342</v>
      </c>
      <c r="M106" s="95"/>
      <c r="N106" s="96"/>
      <c r="O106" s="97"/>
      <c r="P106" s="46"/>
      <c r="R106" s="75"/>
      <c r="S106" s="75"/>
      <c r="T106" s="75"/>
      <c r="U106" s="75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4"/>
        <v>2999365</v>
      </c>
      <c r="G107" s="104">
        <v>2355500</v>
      </c>
      <c r="H107" s="104">
        <v>88265</v>
      </c>
      <c r="I107" s="104">
        <v>0</v>
      </c>
      <c r="J107" s="104">
        <v>555600</v>
      </c>
      <c r="K107" s="36"/>
      <c r="L107" s="221" t="s">
        <v>2338</v>
      </c>
      <c r="M107" s="95"/>
      <c r="N107" s="96"/>
      <c r="O107" s="97"/>
      <c r="P107" s="46"/>
      <c r="R107" s="75"/>
      <c r="S107" s="75"/>
      <c r="T107" s="75"/>
      <c r="U107" s="75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4"/>
        <v>127906</v>
      </c>
      <c r="G108" s="104">
        <v>0</v>
      </c>
      <c r="H108" s="104">
        <v>0</v>
      </c>
      <c r="I108" s="104">
        <v>0</v>
      </c>
      <c r="J108" s="104">
        <v>127906</v>
      </c>
      <c r="K108" s="36"/>
      <c r="L108" s="221" t="s">
        <v>2338</v>
      </c>
      <c r="M108" s="95"/>
      <c r="N108" s="96"/>
      <c r="O108" s="97"/>
      <c r="P108" s="46"/>
      <c r="R108" s="75"/>
      <c r="S108" s="75"/>
      <c r="T108" s="75"/>
      <c r="U108" s="75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4"/>
        <v>4078095</v>
      </c>
      <c r="G109" s="104">
        <v>434000</v>
      </c>
      <c r="H109" s="104">
        <v>449970</v>
      </c>
      <c r="I109" s="104">
        <v>5000</v>
      </c>
      <c r="J109" s="104">
        <v>3189125</v>
      </c>
      <c r="K109" s="36"/>
      <c r="L109" s="221" t="s">
        <v>2342</v>
      </c>
      <c r="M109" s="95"/>
      <c r="N109" s="96"/>
      <c r="O109" s="78"/>
      <c r="P109" s="46"/>
      <c r="R109" s="75"/>
      <c r="S109" s="75"/>
      <c r="T109" s="75"/>
      <c r="U109" s="75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4"/>
        <v>686100</v>
      </c>
      <c r="G110" s="104">
        <v>0</v>
      </c>
      <c r="H110" s="104">
        <v>465695</v>
      </c>
      <c r="I110" s="104">
        <v>0</v>
      </c>
      <c r="J110" s="104">
        <v>220405</v>
      </c>
      <c r="K110" s="36"/>
      <c r="L110" s="221" t="s">
        <v>2342</v>
      </c>
      <c r="M110" s="95"/>
      <c r="N110" s="96"/>
      <c r="O110" s="97"/>
      <c r="P110" s="46"/>
      <c r="R110" s="75"/>
      <c r="S110" s="75"/>
      <c r="T110" s="75"/>
      <c r="U110" s="75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4"/>
        <v>308992</v>
      </c>
      <c r="G111" s="104">
        <v>45500</v>
      </c>
      <c r="H111" s="104">
        <v>158676</v>
      </c>
      <c r="I111" s="104">
        <v>0</v>
      </c>
      <c r="J111" s="104">
        <v>104816</v>
      </c>
      <c r="K111" s="36"/>
      <c r="L111" s="221" t="s">
        <v>2342</v>
      </c>
      <c r="M111" s="95"/>
      <c r="N111" s="96"/>
      <c r="O111" s="97"/>
      <c r="P111" s="46"/>
      <c r="R111" s="75"/>
      <c r="S111" s="75"/>
      <c r="T111" s="75"/>
      <c r="U111" s="75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4"/>
        <v>28972</v>
      </c>
      <c r="G112" s="104">
        <v>0</v>
      </c>
      <c r="H112" s="104">
        <v>14753</v>
      </c>
      <c r="I112" s="104">
        <v>0</v>
      </c>
      <c r="J112" s="104">
        <v>14219</v>
      </c>
      <c r="K112" s="36"/>
      <c r="L112" s="221" t="s">
        <v>2342</v>
      </c>
      <c r="M112" s="95"/>
      <c r="N112" s="96"/>
      <c r="O112" s="97"/>
      <c r="P112" s="46"/>
      <c r="R112" s="75"/>
      <c r="S112" s="75"/>
      <c r="T112" s="75"/>
      <c r="U112" s="75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4"/>
        <v>2833450</v>
      </c>
      <c r="G113" s="104">
        <v>3003</v>
      </c>
      <c r="H113" s="104">
        <v>2206570</v>
      </c>
      <c r="I113" s="104">
        <v>1</v>
      </c>
      <c r="J113" s="104">
        <v>623876</v>
      </c>
      <c r="K113" s="36"/>
      <c r="L113" s="221" t="s">
        <v>2342</v>
      </c>
      <c r="M113" s="95"/>
      <c r="N113" s="96"/>
      <c r="O113" s="97"/>
      <c r="P113" s="46"/>
      <c r="R113" s="75"/>
      <c r="S113" s="75"/>
      <c r="T113" s="75"/>
      <c r="U113" s="75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4"/>
        <v>3332561</v>
      </c>
      <c r="G114" s="104">
        <v>2219300</v>
      </c>
      <c r="H114" s="104">
        <v>803586</v>
      </c>
      <c r="I114" s="104">
        <v>0</v>
      </c>
      <c r="J114" s="104">
        <v>309675</v>
      </c>
      <c r="K114" s="36"/>
      <c r="L114" s="221" t="s">
        <v>2338</v>
      </c>
      <c r="M114" s="95"/>
      <c r="N114" s="96"/>
      <c r="O114" s="97"/>
      <c r="P114" s="46"/>
      <c r="R114" s="75"/>
      <c r="S114" s="75"/>
      <c r="T114" s="75"/>
      <c r="U114" s="75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4"/>
        <v>93054</v>
      </c>
      <c r="G115" s="104">
        <v>0</v>
      </c>
      <c r="H115" s="104">
        <v>0</v>
      </c>
      <c r="I115" s="104">
        <v>0</v>
      </c>
      <c r="J115" s="104">
        <v>93054</v>
      </c>
      <c r="K115" s="36"/>
      <c r="L115" s="221" t="s">
        <v>2342</v>
      </c>
      <c r="M115" s="95"/>
      <c r="N115" s="96"/>
      <c r="O115" s="97"/>
      <c r="P115" s="46"/>
      <c r="R115" s="75"/>
      <c r="S115" s="75"/>
      <c r="T115" s="75"/>
      <c r="U115" s="75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4"/>
        <v>1491548</v>
      </c>
      <c r="G116" s="104">
        <v>194000</v>
      </c>
      <c r="H116" s="104">
        <v>1290647</v>
      </c>
      <c r="I116" s="104">
        <v>0</v>
      </c>
      <c r="J116" s="104">
        <v>6901</v>
      </c>
      <c r="K116" s="36"/>
      <c r="L116" s="221" t="s">
        <v>2338</v>
      </c>
      <c r="M116" s="95"/>
      <c r="N116" s="96"/>
      <c r="O116" s="78"/>
      <c r="P116" s="46"/>
      <c r="R116" s="75"/>
      <c r="S116" s="75"/>
      <c r="T116" s="75"/>
      <c r="U116" s="75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4"/>
        <v>296106</v>
      </c>
      <c r="G117" s="104">
        <v>0</v>
      </c>
      <c r="H117" s="104">
        <v>287656</v>
      </c>
      <c r="I117" s="104">
        <v>0</v>
      </c>
      <c r="J117" s="104">
        <v>8450</v>
      </c>
      <c r="K117" s="36"/>
      <c r="L117" s="221" t="s">
        <v>2338</v>
      </c>
      <c r="M117" s="95"/>
      <c r="N117" s="96"/>
      <c r="O117" s="78"/>
      <c r="P117" s="46"/>
      <c r="R117" s="75"/>
      <c r="S117" s="75"/>
      <c r="T117" s="75"/>
      <c r="U117" s="75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4"/>
        <v>352797</v>
      </c>
      <c r="G118" s="104">
        <v>0</v>
      </c>
      <c r="H118" s="104">
        <v>302447</v>
      </c>
      <c r="I118" s="104">
        <v>0</v>
      </c>
      <c r="J118" s="104">
        <v>50350</v>
      </c>
      <c r="K118" s="36"/>
      <c r="L118" s="221" t="s">
        <v>2342</v>
      </c>
      <c r="M118" s="95"/>
      <c r="N118" s="96"/>
      <c r="O118" s="97"/>
      <c r="P118" s="46"/>
      <c r="R118" s="75"/>
      <c r="S118" s="75"/>
      <c r="T118" s="75"/>
      <c r="U118" s="75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4"/>
        <v>1115540</v>
      </c>
      <c r="G119" s="104">
        <v>737200</v>
      </c>
      <c r="H119" s="104">
        <v>378340</v>
      </c>
      <c r="I119" s="104">
        <v>0</v>
      </c>
      <c r="J119" s="104">
        <v>0</v>
      </c>
      <c r="K119" s="36"/>
      <c r="L119" s="221" t="s">
        <v>2342</v>
      </c>
      <c r="M119" s="95"/>
      <c r="N119" s="96"/>
      <c r="O119" s="78"/>
      <c r="P119" s="46"/>
      <c r="R119" s="75"/>
      <c r="S119" s="75"/>
      <c r="T119" s="75"/>
      <c r="U119" s="75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4"/>
        <v>905147</v>
      </c>
      <c r="G120" s="104">
        <v>0</v>
      </c>
      <c r="H120" s="104">
        <v>569080</v>
      </c>
      <c r="I120" s="104">
        <v>0</v>
      </c>
      <c r="J120" s="104">
        <v>336067</v>
      </c>
      <c r="K120" s="36"/>
      <c r="L120" s="221" t="s">
        <v>2338</v>
      </c>
      <c r="M120" s="95"/>
      <c r="N120" s="96"/>
      <c r="O120" s="78"/>
      <c r="P120" s="46"/>
      <c r="R120" s="75"/>
      <c r="S120" s="75"/>
      <c r="T120" s="75"/>
      <c r="U120" s="75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4"/>
        <v>1666727</v>
      </c>
      <c r="G121" s="104">
        <v>1357808</v>
      </c>
      <c r="H121" s="104">
        <v>191235</v>
      </c>
      <c r="I121" s="104">
        <v>0</v>
      </c>
      <c r="J121" s="104">
        <v>117684</v>
      </c>
      <c r="K121" s="36"/>
      <c r="L121" s="221" t="s">
        <v>2338</v>
      </c>
      <c r="M121" s="95"/>
      <c r="N121" s="96"/>
      <c r="O121" s="97"/>
      <c r="P121" s="46"/>
      <c r="R121" s="75"/>
      <c r="S121" s="75"/>
      <c r="T121" s="75"/>
      <c r="U121" s="75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4"/>
        <v>3765498</v>
      </c>
      <c r="G122" s="104">
        <v>0</v>
      </c>
      <c r="H122" s="104">
        <v>16380</v>
      </c>
      <c r="I122" s="104">
        <v>243000</v>
      </c>
      <c r="J122" s="104">
        <v>3506118</v>
      </c>
      <c r="K122" s="36"/>
      <c r="L122" s="221" t="s">
        <v>2338</v>
      </c>
      <c r="M122" s="95"/>
      <c r="N122" s="96"/>
      <c r="O122" s="97"/>
      <c r="P122" s="46"/>
      <c r="R122" s="75"/>
      <c r="S122" s="75"/>
      <c r="T122" s="75"/>
      <c r="U122" s="75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 t="s">
        <v>9</v>
      </c>
      <c r="G123" s="103" t="s">
        <v>9</v>
      </c>
      <c r="H123" s="103" t="s">
        <v>9</v>
      </c>
      <c r="I123" s="103" t="s">
        <v>9</v>
      </c>
      <c r="J123" s="103" t="s">
        <v>9</v>
      </c>
      <c r="K123" s="36"/>
      <c r="L123" s="222" t="s">
        <v>9</v>
      </c>
      <c r="M123" s="95"/>
      <c r="N123" s="96"/>
      <c r="O123" s="78"/>
      <c r="P123" s="46"/>
      <c r="R123" s="75"/>
      <c r="S123" s="75"/>
      <c r="T123" s="75"/>
      <c r="U123" s="75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aca="true" t="shared" si="5" ref="F124:F134">G124+H124+I124+J124</f>
        <v>900</v>
      </c>
      <c r="G124" s="104">
        <v>0</v>
      </c>
      <c r="H124" s="104">
        <v>900</v>
      </c>
      <c r="I124" s="104">
        <v>0</v>
      </c>
      <c r="J124" s="104">
        <v>0</v>
      </c>
      <c r="K124" s="36"/>
      <c r="L124" s="221" t="s">
        <v>2338</v>
      </c>
      <c r="M124" s="95"/>
      <c r="N124" s="96"/>
      <c r="O124" s="78"/>
      <c r="P124" s="46"/>
      <c r="R124" s="75"/>
      <c r="S124" s="75"/>
      <c r="T124" s="75"/>
      <c r="U124" s="75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5"/>
        <v>32813</v>
      </c>
      <c r="G125" s="104">
        <v>0</v>
      </c>
      <c r="H125" s="104">
        <v>32813</v>
      </c>
      <c r="I125" s="104">
        <v>0</v>
      </c>
      <c r="J125" s="104">
        <v>0</v>
      </c>
      <c r="K125" s="36"/>
      <c r="L125" s="221" t="s">
        <v>2338</v>
      </c>
      <c r="M125" s="95"/>
      <c r="N125" s="96"/>
      <c r="O125" s="97"/>
      <c r="P125" s="46"/>
      <c r="R125" s="75"/>
      <c r="S125" s="75"/>
      <c r="T125" s="75"/>
      <c r="U125" s="75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5"/>
        <v>42551</v>
      </c>
      <c r="G126" s="104">
        <v>0</v>
      </c>
      <c r="H126" s="104">
        <v>42550</v>
      </c>
      <c r="I126" s="104">
        <v>1</v>
      </c>
      <c r="J126" s="104">
        <v>0</v>
      </c>
      <c r="K126" s="36"/>
      <c r="L126" s="221" t="s">
        <v>2338</v>
      </c>
      <c r="M126" s="95"/>
      <c r="N126" s="96"/>
      <c r="O126" s="78"/>
      <c r="P126" s="46"/>
      <c r="R126" s="75"/>
      <c r="S126" s="75"/>
      <c r="T126" s="75"/>
      <c r="U126" s="75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5"/>
        <v>1306957</v>
      </c>
      <c r="G127" s="104">
        <v>0</v>
      </c>
      <c r="H127" s="104">
        <v>354505</v>
      </c>
      <c r="I127" s="104">
        <v>667420</v>
      </c>
      <c r="J127" s="104">
        <v>285032</v>
      </c>
      <c r="K127" s="36"/>
      <c r="L127" s="221" t="s">
        <v>2342</v>
      </c>
      <c r="M127" s="95"/>
      <c r="N127" s="96"/>
      <c r="O127" s="97"/>
      <c r="P127" s="46"/>
      <c r="R127" s="75"/>
      <c r="S127" s="75"/>
      <c r="T127" s="75"/>
      <c r="U127" s="75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5"/>
        <v>317448</v>
      </c>
      <c r="G128" s="104">
        <v>0</v>
      </c>
      <c r="H128" s="104">
        <v>227200</v>
      </c>
      <c r="I128" s="104">
        <v>0</v>
      </c>
      <c r="J128" s="104">
        <v>90248</v>
      </c>
      <c r="K128" s="36"/>
      <c r="L128" s="221" t="s">
        <v>2338</v>
      </c>
      <c r="M128" s="95"/>
      <c r="N128" s="96"/>
      <c r="O128" s="97"/>
      <c r="P128" s="46"/>
      <c r="R128" s="75"/>
      <c r="S128" s="75"/>
      <c r="T128" s="75"/>
      <c r="U128" s="75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5"/>
        <v>2691580</v>
      </c>
      <c r="G129" s="104">
        <v>453390</v>
      </c>
      <c r="H129" s="104">
        <v>558050</v>
      </c>
      <c r="I129" s="104">
        <v>3000</v>
      </c>
      <c r="J129" s="104">
        <v>1677140</v>
      </c>
      <c r="K129" s="36"/>
      <c r="L129" s="221" t="s">
        <v>2338</v>
      </c>
      <c r="M129" s="95"/>
      <c r="N129" s="96"/>
      <c r="O129" s="78"/>
      <c r="P129" s="46"/>
      <c r="R129" s="75"/>
      <c r="S129" s="75"/>
      <c r="T129" s="75"/>
      <c r="U129" s="75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5"/>
        <v>1289439</v>
      </c>
      <c r="G130" s="104">
        <v>1077000</v>
      </c>
      <c r="H130" s="104">
        <v>187589</v>
      </c>
      <c r="I130" s="104">
        <v>0</v>
      </c>
      <c r="J130" s="104">
        <v>24850</v>
      </c>
      <c r="K130" s="36"/>
      <c r="L130" s="221" t="s">
        <v>2338</v>
      </c>
      <c r="M130" s="95"/>
      <c r="N130" s="96"/>
      <c r="O130" s="97"/>
      <c r="P130" s="46"/>
      <c r="R130" s="75"/>
      <c r="S130" s="75"/>
      <c r="T130" s="75"/>
      <c r="U130" s="75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5"/>
        <v>1784948</v>
      </c>
      <c r="G131" s="104">
        <v>846000</v>
      </c>
      <c r="H131" s="104">
        <v>699870</v>
      </c>
      <c r="I131" s="104">
        <v>0</v>
      </c>
      <c r="J131" s="104">
        <v>239078</v>
      </c>
      <c r="K131" s="36"/>
      <c r="L131" s="221" t="s">
        <v>2338</v>
      </c>
      <c r="M131" s="95"/>
      <c r="N131" s="96"/>
      <c r="O131" s="78"/>
      <c r="P131" s="46"/>
      <c r="R131" s="75"/>
      <c r="S131" s="75"/>
      <c r="T131" s="75"/>
      <c r="U131" s="75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5"/>
        <v>166568</v>
      </c>
      <c r="G132" s="104">
        <v>0</v>
      </c>
      <c r="H132" s="104">
        <v>160568</v>
      </c>
      <c r="I132" s="104">
        <v>0</v>
      </c>
      <c r="J132" s="104">
        <v>6000</v>
      </c>
      <c r="K132" s="36"/>
      <c r="L132" s="221" t="s">
        <v>2338</v>
      </c>
      <c r="M132" s="95"/>
      <c r="N132" s="96"/>
      <c r="O132" s="97"/>
      <c r="P132" s="46"/>
      <c r="R132" s="75"/>
      <c r="S132" s="75"/>
      <c r="T132" s="75"/>
      <c r="U132" s="75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5"/>
        <v>1442908</v>
      </c>
      <c r="G133" s="104">
        <v>0</v>
      </c>
      <c r="H133" s="104">
        <v>734243</v>
      </c>
      <c r="I133" s="104">
        <v>0</v>
      </c>
      <c r="J133" s="104">
        <v>708665</v>
      </c>
      <c r="K133" s="36"/>
      <c r="L133" s="221" t="s">
        <v>2338</v>
      </c>
      <c r="M133" s="95"/>
      <c r="N133" s="96"/>
      <c r="O133" s="78"/>
      <c r="P133" s="46"/>
      <c r="R133" s="75"/>
      <c r="S133" s="75"/>
      <c r="T133" s="75"/>
      <c r="U133" s="75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5"/>
        <v>113426</v>
      </c>
      <c r="G134" s="104">
        <v>0</v>
      </c>
      <c r="H134" s="104">
        <v>80755</v>
      </c>
      <c r="I134" s="104">
        <v>0</v>
      </c>
      <c r="J134" s="104">
        <v>32671</v>
      </c>
      <c r="K134" s="36"/>
      <c r="L134" s="221" t="s">
        <v>2338</v>
      </c>
      <c r="M134" s="95"/>
      <c r="N134" s="96"/>
      <c r="O134" s="78"/>
      <c r="P134" s="46"/>
      <c r="R134" s="75"/>
      <c r="S134" s="75"/>
      <c r="T134" s="75"/>
      <c r="U134" s="75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 t="s">
        <v>9</v>
      </c>
      <c r="G135" s="103" t="s">
        <v>9</v>
      </c>
      <c r="H135" s="103" t="s">
        <v>9</v>
      </c>
      <c r="I135" s="103" t="s">
        <v>9</v>
      </c>
      <c r="J135" s="103" t="s">
        <v>9</v>
      </c>
      <c r="K135" s="36"/>
      <c r="L135" s="222" t="s">
        <v>9</v>
      </c>
      <c r="M135" s="95"/>
      <c r="N135" s="96"/>
      <c r="O135" s="97"/>
      <c r="P135" s="46"/>
      <c r="R135" s="75"/>
      <c r="S135" s="75"/>
      <c r="T135" s="75"/>
      <c r="U135" s="75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aca="true" t="shared" si="6" ref="F136:F150">G136+H136+I136+J136</f>
        <v>3983525</v>
      </c>
      <c r="G136" s="104">
        <v>1218745</v>
      </c>
      <c r="H136" s="104">
        <v>778224</v>
      </c>
      <c r="I136" s="104">
        <v>90296</v>
      </c>
      <c r="J136" s="104">
        <v>1896260</v>
      </c>
      <c r="K136" s="36"/>
      <c r="L136" s="221" t="s">
        <v>2342</v>
      </c>
      <c r="M136" s="95"/>
      <c r="N136" s="96"/>
      <c r="O136" s="78"/>
      <c r="P136" s="46"/>
      <c r="R136" s="75"/>
      <c r="S136" s="75"/>
      <c r="T136" s="75"/>
      <c r="U136" s="75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6"/>
        <v>2500</v>
      </c>
      <c r="G137" s="104">
        <v>0</v>
      </c>
      <c r="H137" s="104">
        <v>2500</v>
      </c>
      <c r="I137" s="104">
        <v>0</v>
      </c>
      <c r="J137" s="104">
        <v>0</v>
      </c>
      <c r="K137" s="36"/>
      <c r="L137" s="221" t="s">
        <v>2335</v>
      </c>
      <c r="M137" s="95"/>
      <c r="N137" s="96"/>
      <c r="O137" s="97"/>
      <c r="P137" s="46"/>
      <c r="R137" s="75"/>
      <c r="S137" s="75"/>
      <c r="T137" s="75"/>
      <c r="U137" s="75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6"/>
        <v>753495</v>
      </c>
      <c r="G138" s="104">
        <v>0</v>
      </c>
      <c r="H138" s="104">
        <v>394972</v>
      </c>
      <c r="I138" s="104">
        <v>0</v>
      </c>
      <c r="J138" s="104">
        <v>358523</v>
      </c>
      <c r="K138" s="36"/>
      <c r="L138" s="221" t="s">
        <v>2338</v>
      </c>
      <c r="M138" s="95"/>
      <c r="N138" s="96"/>
      <c r="O138" s="78"/>
      <c r="P138" s="46"/>
      <c r="R138" s="75"/>
      <c r="S138" s="75"/>
      <c r="T138" s="75"/>
      <c r="U138" s="75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6"/>
        <v>285188</v>
      </c>
      <c r="G139" s="104">
        <v>174500</v>
      </c>
      <c r="H139" s="104">
        <v>108038</v>
      </c>
      <c r="I139" s="104">
        <v>0</v>
      </c>
      <c r="J139" s="104">
        <v>2650</v>
      </c>
      <c r="K139" s="36"/>
      <c r="L139" s="221" t="s">
        <v>2338</v>
      </c>
      <c r="M139" s="95"/>
      <c r="N139" s="96"/>
      <c r="O139" s="97"/>
      <c r="P139" s="46"/>
      <c r="R139" s="75"/>
      <c r="S139" s="75"/>
      <c r="T139" s="75"/>
      <c r="U139" s="75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6"/>
        <v>1726840</v>
      </c>
      <c r="G140" s="104">
        <v>101000</v>
      </c>
      <c r="H140" s="104">
        <v>292790</v>
      </c>
      <c r="I140" s="104">
        <v>0</v>
      </c>
      <c r="J140" s="104">
        <v>1333050</v>
      </c>
      <c r="K140" s="36"/>
      <c r="L140" s="221" t="s">
        <v>2338</v>
      </c>
      <c r="M140" s="95"/>
      <c r="N140" s="96"/>
      <c r="O140" s="78"/>
      <c r="P140" s="46"/>
      <c r="R140" s="75"/>
      <c r="S140" s="75"/>
      <c r="T140" s="75"/>
      <c r="U140" s="75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6"/>
        <v>585365</v>
      </c>
      <c r="G141" s="104">
        <v>128300</v>
      </c>
      <c r="H141" s="104">
        <v>177359</v>
      </c>
      <c r="I141" s="104">
        <v>0</v>
      </c>
      <c r="J141" s="104">
        <v>279706</v>
      </c>
      <c r="K141" s="36"/>
      <c r="L141" s="221" t="s">
        <v>2338</v>
      </c>
      <c r="M141" s="95"/>
      <c r="N141" s="96"/>
      <c r="O141" s="78"/>
      <c r="P141" s="46"/>
      <c r="R141" s="75"/>
      <c r="S141" s="75"/>
      <c r="T141" s="75"/>
      <c r="U141" s="75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6"/>
        <v>1023249</v>
      </c>
      <c r="G142" s="104">
        <v>68903</v>
      </c>
      <c r="H142" s="104">
        <v>572587</v>
      </c>
      <c r="I142" s="104">
        <v>0</v>
      </c>
      <c r="J142" s="104">
        <v>381759</v>
      </c>
      <c r="K142" s="36"/>
      <c r="L142" s="221" t="s">
        <v>2338</v>
      </c>
      <c r="M142" s="95"/>
      <c r="N142" s="96"/>
      <c r="O142" s="78"/>
      <c r="P142" s="46"/>
      <c r="R142" s="75"/>
      <c r="S142" s="75"/>
      <c r="T142" s="75"/>
      <c r="U142" s="75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6"/>
        <v>1902091</v>
      </c>
      <c r="G143" s="104">
        <v>449909</v>
      </c>
      <c r="H143" s="104">
        <v>1076682</v>
      </c>
      <c r="I143" s="104">
        <v>8000</v>
      </c>
      <c r="J143" s="104">
        <v>367500</v>
      </c>
      <c r="K143" s="36"/>
      <c r="L143" s="221" t="s">
        <v>2338</v>
      </c>
      <c r="M143" s="95"/>
      <c r="N143" s="96"/>
      <c r="O143" s="97"/>
      <c r="P143" s="46"/>
      <c r="R143" s="75"/>
      <c r="S143" s="75"/>
      <c r="T143" s="75"/>
      <c r="U143" s="75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6"/>
        <v>285243</v>
      </c>
      <c r="G144" s="104">
        <v>0</v>
      </c>
      <c r="H144" s="104">
        <v>285243</v>
      </c>
      <c r="I144" s="104">
        <v>0</v>
      </c>
      <c r="J144" s="104">
        <v>0</v>
      </c>
      <c r="K144" s="36"/>
      <c r="L144" s="221" t="s">
        <v>2338</v>
      </c>
      <c r="M144" s="95"/>
      <c r="N144" s="96"/>
      <c r="O144" s="78"/>
      <c r="P144" s="46"/>
      <c r="R144" s="75"/>
      <c r="S144" s="75"/>
      <c r="T144" s="75"/>
      <c r="U144" s="75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6"/>
        <v>5580061</v>
      </c>
      <c r="G145" s="104">
        <v>489650</v>
      </c>
      <c r="H145" s="104">
        <v>1495414</v>
      </c>
      <c r="I145" s="104">
        <v>0</v>
      </c>
      <c r="J145" s="104">
        <v>3594997</v>
      </c>
      <c r="K145" s="36"/>
      <c r="L145" s="221" t="s">
        <v>2342</v>
      </c>
      <c r="M145" s="95"/>
      <c r="N145" s="96"/>
      <c r="O145" s="78"/>
      <c r="P145" s="46"/>
      <c r="R145" s="75"/>
      <c r="S145" s="75"/>
      <c r="T145" s="75"/>
      <c r="U145" s="75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6"/>
        <v>1252806</v>
      </c>
      <c r="G146" s="104">
        <v>0</v>
      </c>
      <c r="H146" s="104">
        <v>190263</v>
      </c>
      <c r="I146" s="104">
        <v>0</v>
      </c>
      <c r="J146" s="104">
        <v>1062543</v>
      </c>
      <c r="K146" s="36"/>
      <c r="L146" s="221" t="s">
        <v>2338</v>
      </c>
      <c r="M146" s="95"/>
      <c r="N146" s="96"/>
      <c r="O146" s="78"/>
      <c r="P146" s="46"/>
      <c r="R146" s="75"/>
      <c r="S146" s="75"/>
      <c r="T146" s="75"/>
      <c r="U146" s="75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6"/>
        <v>16035854</v>
      </c>
      <c r="G147" s="104">
        <v>12603912</v>
      </c>
      <c r="H147" s="104">
        <v>829079</v>
      </c>
      <c r="I147" s="104">
        <v>87215</v>
      </c>
      <c r="J147" s="104">
        <v>2515648</v>
      </c>
      <c r="K147" s="36"/>
      <c r="L147" s="221" t="s">
        <v>2338</v>
      </c>
      <c r="M147" s="95"/>
      <c r="N147" s="96"/>
      <c r="O147" s="78"/>
      <c r="P147" s="46"/>
      <c r="R147" s="75"/>
      <c r="S147" s="75"/>
      <c r="T147" s="75"/>
      <c r="U147" s="75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6"/>
        <v>13595</v>
      </c>
      <c r="G148" s="104">
        <v>0</v>
      </c>
      <c r="H148" s="104">
        <v>13545</v>
      </c>
      <c r="I148" s="104">
        <v>0</v>
      </c>
      <c r="J148" s="104">
        <v>50</v>
      </c>
      <c r="K148" s="36"/>
      <c r="L148" s="221" t="s">
        <v>2338</v>
      </c>
      <c r="M148" s="95"/>
      <c r="N148" s="96"/>
      <c r="O148" s="78"/>
      <c r="P148" s="46"/>
      <c r="R148" s="75"/>
      <c r="S148" s="75"/>
      <c r="T148" s="75"/>
      <c r="U148" s="75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6"/>
        <v>52150</v>
      </c>
      <c r="G149" s="104">
        <v>0</v>
      </c>
      <c r="H149" s="104">
        <v>29250</v>
      </c>
      <c r="I149" s="104">
        <v>500</v>
      </c>
      <c r="J149" s="104">
        <v>22400</v>
      </c>
      <c r="K149" s="36"/>
      <c r="L149" s="221" t="s">
        <v>2342</v>
      </c>
      <c r="M149" s="95"/>
      <c r="N149" s="96"/>
      <c r="O149" s="97"/>
      <c r="P149" s="46"/>
      <c r="R149" s="75"/>
      <c r="S149" s="75"/>
      <c r="T149" s="75"/>
      <c r="U149" s="75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6"/>
        <v>848434</v>
      </c>
      <c r="G150" s="104">
        <v>208820</v>
      </c>
      <c r="H150" s="104">
        <v>279414</v>
      </c>
      <c r="I150" s="104">
        <v>0</v>
      </c>
      <c r="J150" s="104">
        <v>360200</v>
      </c>
      <c r="K150" s="36"/>
      <c r="L150" s="221" t="s">
        <v>2338</v>
      </c>
      <c r="M150" s="95"/>
      <c r="N150" s="96"/>
      <c r="O150" s="97"/>
      <c r="P150" s="46"/>
      <c r="R150" s="75"/>
      <c r="S150" s="75"/>
      <c r="T150" s="75"/>
      <c r="U150" s="75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 t="s">
        <v>9</v>
      </c>
      <c r="G151" s="103" t="s">
        <v>9</v>
      </c>
      <c r="H151" s="103" t="s">
        <v>9</v>
      </c>
      <c r="I151" s="103" t="s">
        <v>9</v>
      </c>
      <c r="J151" s="103" t="s">
        <v>9</v>
      </c>
      <c r="K151" s="36"/>
      <c r="L151" s="222" t="s">
        <v>9</v>
      </c>
      <c r="M151" s="95"/>
      <c r="N151" s="96"/>
      <c r="O151" s="78"/>
      <c r="P151" s="46"/>
      <c r="R151" s="75"/>
      <c r="S151" s="75"/>
      <c r="T151" s="75"/>
      <c r="U151" s="75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aca="true" t="shared" si="7" ref="F152:F159">G152+H152+I152+J152</f>
        <v>1005573</v>
      </c>
      <c r="G152" s="104">
        <v>7000</v>
      </c>
      <c r="H152" s="104">
        <v>768830</v>
      </c>
      <c r="I152" s="104">
        <v>0</v>
      </c>
      <c r="J152" s="104">
        <v>229743</v>
      </c>
      <c r="K152" s="63"/>
      <c r="L152" s="221" t="s">
        <v>2338</v>
      </c>
      <c r="M152" s="95"/>
      <c r="N152" s="96"/>
      <c r="O152" s="97"/>
      <c r="P152" s="46"/>
      <c r="R152" s="75"/>
      <c r="S152" s="75"/>
      <c r="T152" s="75"/>
      <c r="U152" s="75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7"/>
        <v>67040</v>
      </c>
      <c r="G153" s="104">
        <v>0</v>
      </c>
      <c r="H153" s="104">
        <v>66540</v>
      </c>
      <c r="I153" s="104">
        <v>0</v>
      </c>
      <c r="J153" s="104">
        <v>500</v>
      </c>
      <c r="K153" s="36"/>
      <c r="L153" s="221" t="s">
        <v>2342</v>
      </c>
      <c r="M153" s="95"/>
      <c r="N153" s="96"/>
      <c r="O153" s="78"/>
      <c r="P153" s="46"/>
      <c r="R153" s="75"/>
      <c r="S153" s="75"/>
      <c r="T153" s="75"/>
      <c r="U153" s="75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7"/>
        <v>398062</v>
      </c>
      <c r="G154" s="104">
        <v>0</v>
      </c>
      <c r="H154" s="104">
        <v>381062</v>
      </c>
      <c r="I154" s="104">
        <v>0</v>
      </c>
      <c r="J154" s="104">
        <v>17000</v>
      </c>
      <c r="K154" s="36"/>
      <c r="L154" s="221" t="s">
        <v>2342</v>
      </c>
      <c r="M154" s="95"/>
      <c r="N154" s="96"/>
      <c r="O154" s="78"/>
      <c r="P154" s="46"/>
      <c r="R154" s="75"/>
      <c r="S154" s="75"/>
      <c r="T154" s="75"/>
      <c r="U154" s="75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7"/>
        <v>388742</v>
      </c>
      <c r="G155" s="104">
        <v>211000</v>
      </c>
      <c r="H155" s="104">
        <v>142717</v>
      </c>
      <c r="I155" s="104">
        <v>16000</v>
      </c>
      <c r="J155" s="104">
        <v>19025</v>
      </c>
      <c r="K155" s="36"/>
      <c r="L155" s="221" t="s">
        <v>2338</v>
      </c>
      <c r="M155" s="95"/>
      <c r="N155" s="96"/>
      <c r="O155" s="78"/>
      <c r="P155" s="46"/>
      <c r="R155" s="75"/>
      <c r="S155" s="75"/>
      <c r="T155" s="75"/>
      <c r="U155" s="75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7"/>
        <v>550390</v>
      </c>
      <c r="G156" s="104">
        <v>0</v>
      </c>
      <c r="H156" s="104">
        <v>479340</v>
      </c>
      <c r="I156" s="104">
        <v>30500</v>
      </c>
      <c r="J156" s="104">
        <v>40550</v>
      </c>
      <c r="K156" s="36"/>
      <c r="L156" s="221" t="s">
        <v>2338</v>
      </c>
      <c r="M156" s="95"/>
      <c r="N156" s="96"/>
      <c r="O156" s="97"/>
      <c r="P156" s="46"/>
      <c r="R156" s="75"/>
      <c r="S156" s="75"/>
      <c r="T156" s="75"/>
      <c r="U156" s="75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7"/>
        <v>64100</v>
      </c>
      <c r="G157" s="104">
        <v>0</v>
      </c>
      <c r="H157" s="104">
        <v>42100</v>
      </c>
      <c r="I157" s="104">
        <v>0</v>
      </c>
      <c r="J157" s="104">
        <v>22000</v>
      </c>
      <c r="K157" s="36"/>
      <c r="L157" s="221" t="s">
        <v>2342</v>
      </c>
      <c r="M157" s="95"/>
      <c r="N157" s="96"/>
      <c r="O157" s="78"/>
      <c r="P157" s="46"/>
      <c r="R157" s="75"/>
      <c r="S157" s="75"/>
      <c r="T157" s="75"/>
      <c r="U157" s="75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7"/>
        <v>885227</v>
      </c>
      <c r="G158" s="104">
        <v>450800</v>
      </c>
      <c r="H158" s="104">
        <v>413389</v>
      </c>
      <c r="I158" s="104">
        <v>0</v>
      </c>
      <c r="J158" s="104">
        <v>21038</v>
      </c>
      <c r="K158" s="36"/>
      <c r="L158" s="221" t="s">
        <v>2342</v>
      </c>
      <c r="M158" s="95"/>
      <c r="N158" s="96"/>
      <c r="O158" s="78"/>
      <c r="P158" s="46"/>
      <c r="R158" s="75"/>
      <c r="S158" s="75"/>
      <c r="T158" s="75"/>
      <c r="U158" s="75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7"/>
        <v>3101</v>
      </c>
      <c r="G159" s="104">
        <v>151</v>
      </c>
      <c r="H159" s="104">
        <v>350</v>
      </c>
      <c r="I159" s="104">
        <v>0</v>
      </c>
      <c r="J159" s="104">
        <v>2600</v>
      </c>
      <c r="K159" s="36"/>
      <c r="L159" s="221" t="s">
        <v>2342</v>
      </c>
      <c r="M159" s="95"/>
      <c r="N159" s="96"/>
      <c r="O159" s="97"/>
      <c r="P159" s="46"/>
      <c r="R159" s="75"/>
      <c r="S159" s="75"/>
      <c r="T159" s="75"/>
      <c r="U159" s="75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 t="s">
        <v>9</v>
      </c>
      <c r="G160" s="103" t="s">
        <v>9</v>
      </c>
      <c r="H160" s="103" t="s">
        <v>9</v>
      </c>
      <c r="I160" s="103" t="s">
        <v>9</v>
      </c>
      <c r="J160" s="103" t="s">
        <v>9</v>
      </c>
      <c r="K160" s="36"/>
      <c r="L160" s="222" t="s">
        <v>9</v>
      </c>
      <c r="M160" s="95"/>
      <c r="N160" s="96"/>
      <c r="O160" s="78"/>
      <c r="P160" s="46"/>
      <c r="R160" s="75"/>
      <c r="S160" s="75"/>
      <c r="T160" s="75"/>
      <c r="U160" s="75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>G161+H161+I161+J161</f>
        <v>2046715</v>
      </c>
      <c r="G161" s="104">
        <v>136760</v>
      </c>
      <c r="H161" s="104">
        <v>1606186</v>
      </c>
      <c r="I161" s="104">
        <v>0</v>
      </c>
      <c r="J161" s="104">
        <v>303769</v>
      </c>
      <c r="K161" s="36"/>
      <c r="L161" s="221" t="s">
        <v>2338</v>
      </c>
      <c r="M161" s="95"/>
      <c r="N161" s="96"/>
      <c r="O161" s="97"/>
      <c r="P161" s="46"/>
      <c r="R161" s="75"/>
      <c r="S161" s="75"/>
      <c r="T161" s="75"/>
      <c r="U161" s="75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22" t="s">
        <v>9</v>
      </c>
      <c r="M162" s="95"/>
      <c r="N162" s="96"/>
      <c r="O162" s="78"/>
      <c r="P162" s="46"/>
      <c r="R162" s="75"/>
      <c r="S162" s="75"/>
      <c r="T162" s="75"/>
      <c r="U162" s="75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aca="true" t="shared" si="8" ref="F163:F169">G163+H163+I163+J163</f>
        <v>1000</v>
      </c>
      <c r="G163" s="104">
        <v>0</v>
      </c>
      <c r="H163" s="104">
        <v>0</v>
      </c>
      <c r="I163" s="104">
        <v>0</v>
      </c>
      <c r="J163" s="104">
        <v>1000</v>
      </c>
      <c r="K163" s="36"/>
      <c r="L163" s="221" t="s">
        <v>2338</v>
      </c>
      <c r="M163" s="95"/>
      <c r="N163" s="96"/>
      <c r="O163" s="78"/>
      <c r="P163" s="46"/>
      <c r="R163" s="75"/>
      <c r="S163" s="75"/>
      <c r="T163" s="75"/>
      <c r="U163" s="75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8"/>
        <v>302063</v>
      </c>
      <c r="G164" s="104">
        <v>1</v>
      </c>
      <c r="H164" s="104">
        <v>298137</v>
      </c>
      <c r="I164" s="104">
        <v>0</v>
      </c>
      <c r="J164" s="104">
        <v>3925</v>
      </c>
      <c r="K164" s="36"/>
      <c r="L164" s="221" t="s">
        <v>2338</v>
      </c>
      <c r="M164" s="95"/>
      <c r="N164" s="96"/>
      <c r="O164" s="78"/>
      <c r="P164" s="46"/>
      <c r="R164" s="75"/>
      <c r="S164" s="75"/>
      <c r="T164" s="75"/>
      <c r="U164" s="75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8"/>
        <v>11350</v>
      </c>
      <c r="G165" s="104">
        <v>0</v>
      </c>
      <c r="H165" s="104">
        <v>11350</v>
      </c>
      <c r="I165" s="104">
        <v>0</v>
      </c>
      <c r="J165" s="104">
        <v>0</v>
      </c>
      <c r="K165" s="36"/>
      <c r="L165" s="221" t="s">
        <v>2342</v>
      </c>
      <c r="M165" s="95"/>
      <c r="N165" s="96"/>
      <c r="O165" s="78"/>
      <c r="P165" s="46"/>
      <c r="R165" s="75"/>
      <c r="S165" s="75"/>
      <c r="T165" s="75"/>
      <c r="U165" s="75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8"/>
        <v>122667</v>
      </c>
      <c r="G166" s="104">
        <v>0</v>
      </c>
      <c r="H166" s="104">
        <v>115717</v>
      </c>
      <c r="I166" s="104">
        <v>0</v>
      </c>
      <c r="J166" s="104">
        <v>6950</v>
      </c>
      <c r="K166" s="36"/>
      <c r="L166" s="221" t="s">
        <v>2338</v>
      </c>
      <c r="M166" s="95"/>
      <c r="N166" s="96"/>
      <c r="O166" s="97"/>
      <c r="P166" s="46"/>
      <c r="R166" s="75"/>
      <c r="S166" s="75"/>
      <c r="T166" s="75"/>
      <c r="U166" s="75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8"/>
        <v>266105</v>
      </c>
      <c r="G167" s="104">
        <v>0</v>
      </c>
      <c r="H167" s="104">
        <v>247305</v>
      </c>
      <c r="I167" s="104">
        <v>0</v>
      </c>
      <c r="J167" s="104">
        <v>18800</v>
      </c>
      <c r="K167" s="36"/>
      <c r="L167" s="221" t="s">
        <v>2338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8"/>
        <v>691301</v>
      </c>
      <c r="G168" s="104">
        <v>0</v>
      </c>
      <c r="H168" s="104">
        <v>592776</v>
      </c>
      <c r="I168" s="104">
        <v>0</v>
      </c>
      <c r="J168" s="104">
        <v>98525</v>
      </c>
      <c r="K168" s="36"/>
      <c r="L168" s="221" t="s">
        <v>2338</v>
      </c>
      <c r="M168" s="95"/>
      <c r="N168" s="96"/>
      <c r="O168" s="78"/>
      <c r="P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8"/>
        <v>2577546</v>
      </c>
      <c r="G169" s="104">
        <v>1982400</v>
      </c>
      <c r="H169" s="104">
        <v>108825</v>
      </c>
      <c r="I169" s="104">
        <v>0</v>
      </c>
      <c r="J169" s="104">
        <v>486321</v>
      </c>
      <c r="K169" s="36"/>
      <c r="L169" s="221" t="s">
        <v>2338</v>
      </c>
      <c r="M169" s="95"/>
      <c r="N169" s="96"/>
      <c r="O169" s="78"/>
      <c r="P169" s="46"/>
      <c r="R169" s="75"/>
      <c r="S169" s="75"/>
      <c r="T169" s="75"/>
      <c r="U169" s="75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 t="s">
        <v>9</v>
      </c>
      <c r="G170" s="103" t="s">
        <v>9</v>
      </c>
      <c r="H170" s="103" t="s">
        <v>9</v>
      </c>
      <c r="I170" s="103" t="s">
        <v>9</v>
      </c>
      <c r="J170" s="103" t="s">
        <v>9</v>
      </c>
      <c r="K170" s="36"/>
      <c r="L170" s="222" t="s">
        <v>9</v>
      </c>
      <c r="M170" s="95"/>
      <c r="N170" s="96"/>
      <c r="O170" s="78"/>
      <c r="P170" s="46"/>
      <c r="R170" s="75"/>
      <c r="S170" s="75"/>
      <c r="T170" s="75"/>
      <c r="U170" s="75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>G171+H171+I171+J171</f>
        <v>4576947</v>
      </c>
      <c r="G171" s="104">
        <v>0</v>
      </c>
      <c r="H171" s="104">
        <v>558394</v>
      </c>
      <c r="I171" s="104">
        <v>2286805</v>
      </c>
      <c r="J171" s="104">
        <v>1731748</v>
      </c>
      <c r="K171" s="36"/>
      <c r="L171" s="221" t="s">
        <v>2338</v>
      </c>
      <c r="M171" s="95"/>
      <c r="N171" s="96"/>
      <c r="O171" s="78"/>
      <c r="P171" s="46"/>
      <c r="R171" s="75"/>
      <c r="S171" s="75"/>
      <c r="T171" s="75"/>
      <c r="U171" s="75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>G172+H172+I172+J172</f>
        <v>7879783</v>
      </c>
      <c r="G172" s="104">
        <v>0</v>
      </c>
      <c r="H172" s="104">
        <v>1969814</v>
      </c>
      <c r="I172" s="104">
        <v>2928997</v>
      </c>
      <c r="J172" s="104">
        <v>2980972</v>
      </c>
      <c r="K172" s="36"/>
      <c r="L172" s="221" t="s">
        <v>2342</v>
      </c>
      <c r="M172" s="95"/>
      <c r="N172" s="96"/>
      <c r="O172" s="78"/>
      <c r="P172" s="46"/>
      <c r="R172" s="75"/>
      <c r="S172" s="75"/>
      <c r="T172" s="75"/>
      <c r="U172" s="75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>G173+H173+I173+J173</f>
        <v>28634</v>
      </c>
      <c r="G173" s="104">
        <v>10402</v>
      </c>
      <c r="H173" s="104">
        <v>18232</v>
      </c>
      <c r="I173" s="104">
        <v>0</v>
      </c>
      <c r="J173" s="104">
        <v>0</v>
      </c>
      <c r="K173" s="36"/>
      <c r="L173" s="221" t="s">
        <v>2338</v>
      </c>
      <c r="M173" s="95"/>
      <c r="N173" s="96"/>
      <c r="O173" s="78"/>
      <c r="P173" s="46"/>
      <c r="R173" s="75"/>
      <c r="S173" s="75"/>
      <c r="T173" s="75"/>
      <c r="U173" s="75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 t="s">
        <v>9</v>
      </c>
      <c r="G174" s="103" t="s">
        <v>9</v>
      </c>
      <c r="H174" s="103" t="s">
        <v>9</v>
      </c>
      <c r="I174" s="103" t="s">
        <v>9</v>
      </c>
      <c r="J174" s="103" t="s">
        <v>9</v>
      </c>
      <c r="K174" s="36"/>
      <c r="L174" s="222" t="s">
        <v>9</v>
      </c>
      <c r="M174" s="95"/>
      <c r="N174" s="96"/>
      <c r="O174" s="78"/>
      <c r="P174" s="46"/>
      <c r="R174" s="75"/>
      <c r="S174" s="75"/>
      <c r="T174" s="75"/>
      <c r="U174" s="75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>G175+H175+I175+J175</f>
        <v>386935</v>
      </c>
      <c r="G175" s="104">
        <v>0</v>
      </c>
      <c r="H175" s="104">
        <v>335684</v>
      </c>
      <c r="I175" s="104">
        <v>0</v>
      </c>
      <c r="J175" s="104">
        <v>51251</v>
      </c>
      <c r="K175" s="36"/>
      <c r="L175" s="221" t="s">
        <v>2338</v>
      </c>
      <c r="M175" s="95"/>
      <c r="N175" s="96"/>
      <c r="O175" s="97"/>
      <c r="P175" s="46"/>
      <c r="R175" s="75"/>
      <c r="S175" s="75"/>
      <c r="T175" s="75"/>
      <c r="U175" s="75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>G176+H176+I176+J176</f>
        <v>34575</v>
      </c>
      <c r="G176" s="104">
        <v>0</v>
      </c>
      <c r="H176" s="104">
        <v>29575</v>
      </c>
      <c r="I176" s="104">
        <v>0</v>
      </c>
      <c r="J176" s="104">
        <v>5000</v>
      </c>
      <c r="K176" s="36"/>
      <c r="L176" s="221" t="s">
        <v>2338</v>
      </c>
      <c r="M176" s="95"/>
      <c r="N176" s="96"/>
      <c r="O176" s="78"/>
      <c r="P176" s="46"/>
      <c r="R176" s="75"/>
      <c r="S176" s="75"/>
      <c r="T176" s="75"/>
      <c r="U176" s="75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>G177+H177+I177+J177</f>
        <v>2663770</v>
      </c>
      <c r="G177" s="104">
        <v>0</v>
      </c>
      <c r="H177" s="104">
        <v>245075</v>
      </c>
      <c r="I177" s="104">
        <v>0</v>
      </c>
      <c r="J177" s="104">
        <v>2418695</v>
      </c>
      <c r="K177" s="36"/>
      <c r="L177" s="221" t="s">
        <v>2338</v>
      </c>
      <c r="M177" s="95"/>
      <c r="N177" s="96"/>
      <c r="O177" s="78"/>
      <c r="P177" s="46"/>
      <c r="R177" s="75"/>
      <c r="S177" s="75"/>
      <c r="T177" s="75"/>
      <c r="U177" s="75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 t="s">
        <v>9</v>
      </c>
      <c r="G178" s="103" t="s">
        <v>9</v>
      </c>
      <c r="H178" s="103" t="s">
        <v>9</v>
      </c>
      <c r="I178" s="103" t="s">
        <v>9</v>
      </c>
      <c r="J178" s="103" t="s">
        <v>9</v>
      </c>
      <c r="K178" s="36"/>
      <c r="L178" s="222" t="s">
        <v>9</v>
      </c>
      <c r="M178" s="95"/>
      <c r="N178" s="96"/>
      <c r="O178" s="97"/>
      <c r="P178" s="46"/>
      <c r="R178" s="75"/>
      <c r="S178" s="75"/>
      <c r="T178" s="75"/>
      <c r="U178" s="75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>G179+H179+I179+J179</f>
        <v>1213944</v>
      </c>
      <c r="G179" s="104">
        <v>0</v>
      </c>
      <c r="H179" s="104">
        <v>360063</v>
      </c>
      <c r="I179" s="104">
        <v>0</v>
      </c>
      <c r="J179" s="104">
        <v>853881</v>
      </c>
      <c r="K179" s="36"/>
      <c r="L179" s="221" t="s">
        <v>2342</v>
      </c>
      <c r="M179" s="95"/>
      <c r="N179" s="96"/>
      <c r="O179" s="97"/>
      <c r="P179" s="46"/>
      <c r="R179" s="75"/>
      <c r="S179" s="75"/>
      <c r="T179" s="75"/>
      <c r="U179" s="75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 t="s">
        <v>9</v>
      </c>
      <c r="G180" s="103" t="s">
        <v>9</v>
      </c>
      <c r="H180" s="103" t="s">
        <v>9</v>
      </c>
      <c r="I180" s="103" t="s">
        <v>9</v>
      </c>
      <c r="J180" s="103" t="s">
        <v>9</v>
      </c>
      <c r="K180" s="36"/>
      <c r="L180" s="222" t="s">
        <v>9</v>
      </c>
      <c r="M180" s="95"/>
      <c r="N180" s="96"/>
      <c r="O180" s="97"/>
      <c r="P180" s="46"/>
      <c r="R180" s="75"/>
      <c r="S180" s="75"/>
      <c r="T180" s="75"/>
      <c r="U180" s="75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aca="true" t="shared" si="9" ref="F181:F187">G181+H181+I181+J181</f>
        <v>392872</v>
      </c>
      <c r="G181" s="104">
        <v>0</v>
      </c>
      <c r="H181" s="104">
        <v>228172</v>
      </c>
      <c r="I181" s="104">
        <v>0</v>
      </c>
      <c r="J181" s="104">
        <v>164700</v>
      </c>
      <c r="K181" s="36"/>
      <c r="L181" s="221" t="s">
        <v>2338</v>
      </c>
      <c r="M181" s="95"/>
      <c r="N181" s="96"/>
      <c r="O181" s="97"/>
      <c r="P181" s="46"/>
      <c r="R181" s="75"/>
      <c r="S181" s="75"/>
      <c r="T181" s="75"/>
      <c r="U181" s="75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9"/>
        <v>125000</v>
      </c>
      <c r="G182" s="104">
        <v>0</v>
      </c>
      <c r="H182" s="104">
        <v>2000</v>
      </c>
      <c r="I182" s="104">
        <v>123000</v>
      </c>
      <c r="J182" s="104">
        <v>0</v>
      </c>
      <c r="K182" s="36"/>
      <c r="L182" s="221" t="s">
        <v>2338</v>
      </c>
      <c r="M182" s="95"/>
      <c r="N182" s="96"/>
      <c r="O182" s="97"/>
      <c r="P182" s="46"/>
      <c r="R182" s="75"/>
      <c r="S182" s="75"/>
      <c r="T182" s="75"/>
      <c r="U182" s="75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9"/>
        <v>122684</v>
      </c>
      <c r="G183" s="104">
        <v>0</v>
      </c>
      <c r="H183" s="104">
        <v>122684</v>
      </c>
      <c r="I183" s="104">
        <v>0</v>
      </c>
      <c r="J183" s="104">
        <v>0</v>
      </c>
      <c r="K183" s="36"/>
      <c r="L183" s="221" t="s">
        <v>2342</v>
      </c>
      <c r="M183" s="95"/>
      <c r="N183" s="96"/>
      <c r="O183" s="97"/>
      <c r="P183" s="46"/>
      <c r="R183" s="75"/>
      <c r="S183" s="75"/>
      <c r="T183" s="75"/>
      <c r="U183" s="75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9"/>
        <v>20350</v>
      </c>
      <c r="G184" s="104">
        <v>0</v>
      </c>
      <c r="H184" s="104">
        <v>14850</v>
      </c>
      <c r="I184" s="104">
        <v>0</v>
      </c>
      <c r="J184" s="104">
        <v>5500</v>
      </c>
      <c r="K184" s="36"/>
      <c r="L184" s="221" t="s">
        <v>2342</v>
      </c>
      <c r="M184" s="95"/>
      <c r="N184" s="96"/>
      <c r="O184" s="97"/>
      <c r="P184" s="46"/>
      <c r="R184" s="75"/>
      <c r="S184" s="75"/>
      <c r="T184" s="75"/>
      <c r="U184" s="75"/>
    </row>
    <row r="185" spans="1:21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9"/>
        <v>224045</v>
      </c>
      <c r="G185" s="104">
        <v>0</v>
      </c>
      <c r="H185" s="104">
        <v>153221</v>
      </c>
      <c r="I185" s="104">
        <v>6000</v>
      </c>
      <c r="J185" s="104">
        <v>64824</v>
      </c>
      <c r="K185" s="36"/>
      <c r="L185" s="221" t="s">
        <v>2342</v>
      </c>
      <c r="M185" s="95"/>
      <c r="N185" s="96"/>
      <c r="O185" s="97"/>
      <c r="P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9"/>
        <v>58964</v>
      </c>
      <c r="G186" s="104">
        <v>0</v>
      </c>
      <c r="H186" s="104">
        <v>57714</v>
      </c>
      <c r="I186" s="104">
        <v>0</v>
      </c>
      <c r="J186" s="104">
        <v>1250</v>
      </c>
      <c r="K186" s="36"/>
      <c r="L186" s="221" t="s">
        <v>2338</v>
      </c>
      <c r="M186" s="95"/>
      <c r="N186" s="96"/>
      <c r="O186" s="97"/>
      <c r="P186" s="46"/>
      <c r="R186" s="75"/>
      <c r="S186" s="75"/>
      <c r="T186" s="75"/>
      <c r="U186" s="75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9"/>
        <v>52162</v>
      </c>
      <c r="G187" s="104">
        <v>0</v>
      </c>
      <c r="H187" s="104">
        <v>50062</v>
      </c>
      <c r="I187" s="104">
        <v>0</v>
      </c>
      <c r="J187" s="104">
        <v>2100</v>
      </c>
      <c r="K187" s="36"/>
      <c r="L187" s="221" t="s">
        <v>2338</v>
      </c>
      <c r="M187" s="95"/>
      <c r="N187" s="96"/>
      <c r="O187" s="97"/>
      <c r="P187" s="46"/>
      <c r="R187" s="75"/>
      <c r="S187" s="75"/>
      <c r="T187" s="75"/>
      <c r="U187" s="75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 t="s">
        <v>9</v>
      </c>
      <c r="G188" s="103" t="s">
        <v>9</v>
      </c>
      <c r="H188" s="103" t="s">
        <v>9</v>
      </c>
      <c r="I188" s="103" t="s">
        <v>9</v>
      </c>
      <c r="J188" s="103" t="s">
        <v>9</v>
      </c>
      <c r="K188" s="36"/>
      <c r="L188" s="222" t="s">
        <v>9</v>
      </c>
      <c r="M188" s="95"/>
      <c r="N188" s="96"/>
      <c r="O188" s="97"/>
      <c r="P188" s="46"/>
      <c r="R188" s="75"/>
      <c r="S188" s="75"/>
      <c r="T188" s="75"/>
      <c r="U188" s="75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aca="true" t="shared" si="10" ref="F189:F195">G189+H189+I189+J189</f>
        <v>61851</v>
      </c>
      <c r="G189" s="104">
        <v>0</v>
      </c>
      <c r="H189" s="104">
        <v>61851</v>
      </c>
      <c r="I189" s="104">
        <v>0</v>
      </c>
      <c r="J189" s="104">
        <v>0</v>
      </c>
      <c r="K189" s="36"/>
      <c r="L189" s="221" t="s">
        <v>2342</v>
      </c>
      <c r="M189" s="95"/>
      <c r="N189" s="96"/>
      <c r="O189" s="78"/>
      <c r="P189" s="46"/>
      <c r="R189" s="75"/>
      <c r="S189" s="75"/>
      <c r="T189" s="75"/>
      <c r="U189" s="75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10"/>
        <v>5290514</v>
      </c>
      <c r="G190" s="104">
        <v>1938000</v>
      </c>
      <c r="H190" s="104">
        <v>2085984</v>
      </c>
      <c r="I190" s="104">
        <v>0</v>
      </c>
      <c r="J190" s="104">
        <v>1266530</v>
      </c>
      <c r="K190" s="36"/>
      <c r="L190" s="221" t="s">
        <v>2338</v>
      </c>
      <c r="M190" s="95"/>
      <c r="N190" s="96"/>
      <c r="O190" s="97"/>
      <c r="P190" s="46"/>
      <c r="R190" s="75"/>
      <c r="S190" s="75"/>
      <c r="T190" s="75"/>
      <c r="U190" s="75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10"/>
        <v>140415</v>
      </c>
      <c r="G191" s="104">
        <v>0</v>
      </c>
      <c r="H191" s="104">
        <v>136015</v>
      </c>
      <c r="I191" s="104">
        <v>0</v>
      </c>
      <c r="J191" s="104">
        <v>4400</v>
      </c>
      <c r="K191" s="36"/>
      <c r="L191" s="221" t="s">
        <v>2342</v>
      </c>
      <c r="M191" s="95"/>
      <c r="N191" s="96"/>
      <c r="O191" s="97"/>
      <c r="P191" s="46"/>
      <c r="R191" s="75"/>
      <c r="S191" s="75"/>
      <c r="T191" s="75"/>
      <c r="U191" s="75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10"/>
        <v>6155</v>
      </c>
      <c r="G192" s="104">
        <v>0</v>
      </c>
      <c r="H192" s="104">
        <v>6155</v>
      </c>
      <c r="I192" s="104">
        <v>0</v>
      </c>
      <c r="J192" s="104">
        <v>0</v>
      </c>
      <c r="K192" s="36"/>
      <c r="L192" s="221" t="s">
        <v>2338</v>
      </c>
      <c r="M192" s="95"/>
      <c r="N192" s="96"/>
      <c r="O192" s="78"/>
      <c r="P192" s="46"/>
      <c r="R192" s="75"/>
      <c r="S192" s="75"/>
      <c r="T192" s="75"/>
      <c r="U192" s="75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10"/>
        <v>648081</v>
      </c>
      <c r="G193" s="104">
        <v>0</v>
      </c>
      <c r="H193" s="104">
        <v>302003</v>
      </c>
      <c r="I193" s="104">
        <v>0</v>
      </c>
      <c r="J193" s="104">
        <v>346078</v>
      </c>
      <c r="K193" s="36"/>
      <c r="L193" s="221" t="s">
        <v>2338</v>
      </c>
      <c r="M193" s="95"/>
      <c r="N193" s="96"/>
      <c r="O193" s="97"/>
      <c r="P193" s="46"/>
      <c r="R193" s="75"/>
      <c r="S193" s="75"/>
      <c r="T193" s="75"/>
      <c r="U193" s="75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10"/>
        <v>105475</v>
      </c>
      <c r="G194" s="104">
        <v>0</v>
      </c>
      <c r="H194" s="104">
        <v>85975</v>
      </c>
      <c r="I194" s="104">
        <v>0</v>
      </c>
      <c r="J194" s="104">
        <v>19500</v>
      </c>
      <c r="K194" s="36"/>
      <c r="L194" s="221" t="s">
        <v>2338</v>
      </c>
      <c r="M194" s="95"/>
      <c r="N194" s="96"/>
      <c r="O194" s="78"/>
      <c r="P194" s="46"/>
      <c r="R194" s="75"/>
      <c r="S194" s="75"/>
      <c r="T194" s="75"/>
      <c r="U194" s="75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10"/>
        <v>71200</v>
      </c>
      <c r="G195" s="104">
        <v>0</v>
      </c>
      <c r="H195" s="104">
        <v>7200</v>
      </c>
      <c r="I195" s="104">
        <v>0</v>
      </c>
      <c r="J195" s="104">
        <v>64000</v>
      </c>
      <c r="K195" s="36"/>
      <c r="L195" s="221" t="s">
        <v>2338</v>
      </c>
      <c r="M195" s="95"/>
      <c r="N195" s="96"/>
      <c r="O195" s="97"/>
      <c r="P195" s="46"/>
      <c r="R195" s="75"/>
      <c r="S195" s="75"/>
      <c r="T195" s="75"/>
      <c r="U195" s="75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2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22" t="s">
        <v>9</v>
      </c>
      <c r="M197" s="95"/>
      <c r="N197" s="96"/>
      <c r="O197" s="78"/>
      <c r="P197" s="46"/>
      <c r="R197" s="75"/>
      <c r="S197" s="75"/>
      <c r="T197" s="75"/>
      <c r="U197" s="75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>G198+H198+I198+J198</f>
        <v>170110</v>
      </c>
      <c r="G198" s="104">
        <v>0</v>
      </c>
      <c r="H198" s="104">
        <v>144960</v>
      </c>
      <c r="I198" s="104">
        <v>15000</v>
      </c>
      <c r="J198" s="104">
        <v>10150</v>
      </c>
      <c r="K198" s="36"/>
      <c r="L198" s="221" t="s">
        <v>2342</v>
      </c>
      <c r="M198" s="95"/>
      <c r="N198" s="96"/>
      <c r="O198" s="78"/>
      <c r="P198" s="46"/>
      <c r="R198" s="75"/>
      <c r="S198" s="75"/>
      <c r="T198" s="75"/>
      <c r="U198" s="75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402857</v>
      </c>
      <c r="G199" s="104">
        <v>0</v>
      </c>
      <c r="H199" s="104">
        <v>379857</v>
      </c>
      <c r="I199" s="104">
        <v>0</v>
      </c>
      <c r="J199" s="104">
        <v>23000</v>
      </c>
      <c r="K199" s="36"/>
      <c r="L199" s="221" t="s">
        <v>2342</v>
      </c>
      <c r="M199" s="95"/>
      <c r="N199" s="96"/>
      <c r="O199" s="78"/>
      <c r="P199" s="46"/>
      <c r="R199" s="75"/>
      <c r="S199" s="75"/>
      <c r="T199" s="75"/>
      <c r="U199" s="75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2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11" ref="F201:F226">G201+H201+I201+J201</f>
        <v>22350</v>
      </c>
      <c r="G201" s="104">
        <v>0</v>
      </c>
      <c r="H201" s="104">
        <v>22250</v>
      </c>
      <c r="I201" s="104">
        <v>0</v>
      </c>
      <c r="J201" s="104">
        <v>100</v>
      </c>
      <c r="K201" s="36"/>
      <c r="L201" s="221" t="s">
        <v>2342</v>
      </c>
      <c r="M201" s="95"/>
      <c r="N201" s="96"/>
      <c r="O201" s="78"/>
      <c r="P201" s="46"/>
      <c r="R201" s="75"/>
      <c r="S201" s="75"/>
      <c r="T201" s="75"/>
      <c r="U201" s="75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11"/>
        <v>6227370</v>
      </c>
      <c r="G202" s="104">
        <v>4735600</v>
      </c>
      <c r="H202" s="104">
        <v>499552</v>
      </c>
      <c r="I202" s="104">
        <v>32000</v>
      </c>
      <c r="J202" s="104">
        <v>960218</v>
      </c>
      <c r="K202" s="36"/>
      <c r="L202" s="221" t="s">
        <v>2338</v>
      </c>
      <c r="M202" s="95"/>
      <c r="N202" s="96"/>
      <c r="O202" s="97"/>
      <c r="P202" s="46"/>
      <c r="R202" s="75"/>
      <c r="S202" s="75"/>
      <c r="T202" s="75"/>
      <c r="U202" s="75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11"/>
        <v>412252</v>
      </c>
      <c r="G203" s="104">
        <v>346350</v>
      </c>
      <c r="H203" s="104">
        <v>65902</v>
      </c>
      <c r="I203" s="104">
        <v>0</v>
      </c>
      <c r="J203" s="104">
        <v>0</v>
      </c>
      <c r="K203" s="36"/>
      <c r="L203" s="221" t="s">
        <v>2338</v>
      </c>
      <c r="M203" s="95"/>
      <c r="N203" s="96"/>
      <c r="O203" s="78"/>
      <c r="P203" s="46"/>
      <c r="R203" s="75"/>
      <c r="S203" s="75"/>
      <c r="T203" s="75"/>
      <c r="U203" s="75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11"/>
        <v>341682</v>
      </c>
      <c r="G204" s="104">
        <v>0</v>
      </c>
      <c r="H204" s="104">
        <v>249832</v>
      </c>
      <c r="I204" s="104">
        <v>73500</v>
      </c>
      <c r="J204" s="104">
        <v>18350</v>
      </c>
      <c r="K204" s="36"/>
      <c r="L204" s="221" t="s">
        <v>2338</v>
      </c>
      <c r="M204" s="95"/>
      <c r="N204" s="96"/>
      <c r="O204" s="97"/>
      <c r="P204" s="46"/>
      <c r="R204" s="75"/>
      <c r="S204" s="75"/>
      <c r="T204" s="75"/>
      <c r="U204" s="75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11"/>
        <v>7523287</v>
      </c>
      <c r="G205" s="104">
        <v>362850</v>
      </c>
      <c r="H205" s="104">
        <v>1267076</v>
      </c>
      <c r="I205" s="104">
        <v>5383400</v>
      </c>
      <c r="J205" s="104">
        <v>509961</v>
      </c>
      <c r="K205" s="36"/>
      <c r="L205" s="221" t="s">
        <v>2338</v>
      </c>
      <c r="M205" s="95"/>
      <c r="N205" s="96"/>
      <c r="O205" s="78"/>
      <c r="P205" s="46"/>
      <c r="R205" s="75"/>
      <c r="S205" s="75"/>
      <c r="T205" s="75"/>
      <c r="U205" s="75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11"/>
        <v>2830548</v>
      </c>
      <c r="G206" s="104">
        <v>1103669</v>
      </c>
      <c r="H206" s="104">
        <v>675195</v>
      </c>
      <c r="I206" s="104">
        <v>933900</v>
      </c>
      <c r="J206" s="104">
        <v>117784</v>
      </c>
      <c r="K206" s="36"/>
      <c r="L206" s="221" t="s">
        <v>2338</v>
      </c>
      <c r="M206" s="95"/>
      <c r="N206" s="96"/>
      <c r="O206" s="78"/>
      <c r="P206" s="46"/>
      <c r="R206" s="75"/>
      <c r="S206" s="75"/>
      <c r="T206" s="75"/>
      <c r="U206" s="75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11"/>
        <v>3807069</v>
      </c>
      <c r="G207" s="104">
        <v>2506773</v>
      </c>
      <c r="H207" s="104">
        <v>728556</v>
      </c>
      <c r="I207" s="104">
        <v>2500</v>
      </c>
      <c r="J207" s="104">
        <v>569240</v>
      </c>
      <c r="K207" s="36"/>
      <c r="L207" s="221" t="s">
        <v>2338</v>
      </c>
      <c r="M207" s="95"/>
      <c r="N207" s="96"/>
      <c r="O207" s="97"/>
      <c r="P207" s="46"/>
      <c r="R207" s="75"/>
      <c r="S207" s="75"/>
      <c r="T207" s="75"/>
      <c r="U207" s="75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11"/>
        <v>7089825</v>
      </c>
      <c r="G208" s="104">
        <v>5445850</v>
      </c>
      <c r="H208" s="104">
        <v>1116126</v>
      </c>
      <c r="I208" s="104">
        <v>31000</v>
      </c>
      <c r="J208" s="104">
        <v>496849</v>
      </c>
      <c r="K208" s="36"/>
      <c r="L208" s="221" t="s">
        <v>2338</v>
      </c>
      <c r="M208" s="95"/>
      <c r="N208" s="96"/>
      <c r="O208" s="78"/>
      <c r="P208" s="46"/>
      <c r="R208" s="75"/>
      <c r="S208" s="75"/>
      <c r="T208" s="75"/>
      <c r="U208" s="75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11"/>
        <v>2159748</v>
      </c>
      <c r="G209" s="104">
        <v>1562140</v>
      </c>
      <c r="H209" s="104">
        <v>395658</v>
      </c>
      <c r="I209" s="104">
        <v>130000</v>
      </c>
      <c r="J209" s="104">
        <v>71950</v>
      </c>
      <c r="K209" s="36"/>
      <c r="L209" s="221" t="s">
        <v>2338</v>
      </c>
      <c r="M209" s="95"/>
      <c r="N209" s="96"/>
      <c r="O209" s="78"/>
      <c r="P209" s="46"/>
      <c r="R209" s="75"/>
      <c r="S209" s="75"/>
      <c r="T209" s="75"/>
      <c r="U209" s="75"/>
    </row>
    <row r="210" spans="1:21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11"/>
        <v>2852842</v>
      </c>
      <c r="G210" s="104">
        <v>2028750</v>
      </c>
      <c r="H210" s="104">
        <v>533566</v>
      </c>
      <c r="I210" s="104">
        <v>0</v>
      </c>
      <c r="J210" s="104">
        <v>290526</v>
      </c>
      <c r="K210" s="36"/>
      <c r="L210" s="221" t="s">
        <v>2338</v>
      </c>
      <c r="M210" s="95"/>
      <c r="N210" s="96"/>
      <c r="O210" s="78"/>
      <c r="P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11"/>
        <v>1854113</v>
      </c>
      <c r="G211" s="104">
        <v>1007050</v>
      </c>
      <c r="H211" s="104">
        <v>281925</v>
      </c>
      <c r="I211" s="104">
        <v>64000</v>
      </c>
      <c r="J211" s="104">
        <v>501138</v>
      </c>
      <c r="K211" s="36"/>
      <c r="L211" s="221" t="s">
        <v>2338</v>
      </c>
      <c r="M211" s="95"/>
      <c r="N211" s="96"/>
      <c r="O211" s="97"/>
      <c r="P211" s="46"/>
      <c r="R211" s="75"/>
      <c r="S211" s="75"/>
      <c r="T211" s="75"/>
      <c r="U211" s="75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11"/>
        <v>1167787</v>
      </c>
      <c r="G212" s="104">
        <v>594580</v>
      </c>
      <c r="H212" s="104">
        <v>572182</v>
      </c>
      <c r="I212" s="104">
        <v>0</v>
      </c>
      <c r="J212" s="104">
        <v>1025</v>
      </c>
      <c r="K212" s="36"/>
      <c r="L212" s="221" t="s">
        <v>2338</v>
      </c>
      <c r="M212" s="95"/>
      <c r="N212" s="96"/>
      <c r="O212" s="78"/>
      <c r="P212" s="46"/>
      <c r="R212" s="75"/>
      <c r="S212" s="75"/>
      <c r="T212" s="75"/>
      <c r="U212" s="75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11"/>
        <v>95964</v>
      </c>
      <c r="G213" s="104">
        <v>51900</v>
      </c>
      <c r="H213" s="104">
        <v>44063</v>
      </c>
      <c r="I213" s="104">
        <v>0</v>
      </c>
      <c r="J213" s="104">
        <v>1</v>
      </c>
      <c r="K213" s="36"/>
      <c r="L213" s="221" t="s">
        <v>2338</v>
      </c>
      <c r="M213" s="95"/>
      <c r="N213" s="96"/>
      <c r="O213" s="97"/>
      <c r="P213" s="46"/>
      <c r="R213" s="75"/>
      <c r="S213" s="75"/>
      <c r="T213" s="75"/>
      <c r="U213" s="75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11"/>
        <v>712996</v>
      </c>
      <c r="G214" s="104">
        <v>2</v>
      </c>
      <c r="H214" s="104">
        <v>292692</v>
      </c>
      <c r="I214" s="104">
        <v>75151</v>
      </c>
      <c r="J214" s="104">
        <v>345151</v>
      </c>
      <c r="K214" s="36"/>
      <c r="L214" s="221" t="s">
        <v>2338</v>
      </c>
      <c r="M214" s="95"/>
      <c r="N214" s="96"/>
      <c r="O214" s="97"/>
      <c r="P214" s="46"/>
      <c r="R214" s="75"/>
      <c r="S214" s="75"/>
      <c r="T214" s="75"/>
      <c r="U214" s="75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11"/>
        <v>769941</v>
      </c>
      <c r="G215" s="104">
        <v>421611</v>
      </c>
      <c r="H215" s="104">
        <v>165530</v>
      </c>
      <c r="I215" s="104">
        <v>91500</v>
      </c>
      <c r="J215" s="104">
        <v>91300</v>
      </c>
      <c r="K215" s="36"/>
      <c r="L215" s="221" t="s">
        <v>2338</v>
      </c>
      <c r="M215" s="95"/>
      <c r="N215" s="96"/>
      <c r="O215" s="97"/>
      <c r="P215" s="46"/>
      <c r="R215" s="75"/>
      <c r="S215" s="75"/>
      <c r="T215" s="75"/>
      <c r="U215" s="75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11"/>
        <v>39541</v>
      </c>
      <c r="G216" s="104">
        <v>3136</v>
      </c>
      <c r="H216" s="104">
        <v>36130</v>
      </c>
      <c r="I216" s="104">
        <v>0</v>
      </c>
      <c r="J216" s="104">
        <v>275</v>
      </c>
      <c r="K216" s="36"/>
      <c r="L216" s="221" t="s">
        <v>2338</v>
      </c>
      <c r="M216" s="95"/>
      <c r="N216" s="96"/>
      <c r="O216" s="78"/>
      <c r="P216" s="46"/>
      <c r="R216" s="75"/>
      <c r="S216" s="75"/>
      <c r="T216" s="75"/>
      <c r="U216" s="75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11"/>
        <v>9309060</v>
      </c>
      <c r="G217" s="104">
        <v>0</v>
      </c>
      <c r="H217" s="104">
        <v>149791</v>
      </c>
      <c r="I217" s="104">
        <v>7307174</v>
      </c>
      <c r="J217" s="104">
        <v>1852095</v>
      </c>
      <c r="K217" s="36"/>
      <c r="L217" s="221" t="s">
        <v>2342</v>
      </c>
      <c r="M217" s="95"/>
      <c r="N217" s="96"/>
      <c r="O217" s="78"/>
      <c r="P217" s="46"/>
      <c r="R217" s="75"/>
      <c r="S217" s="75"/>
      <c r="T217" s="75"/>
      <c r="U217" s="75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11"/>
        <v>190802</v>
      </c>
      <c r="G218" s="104">
        <v>41700</v>
      </c>
      <c r="H218" s="104">
        <v>58955</v>
      </c>
      <c r="I218" s="104">
        <v>36500</v>
      </c>
      <c r="J218" s="104">
        <v>53647</v>
      </c>
      <c r="K218" s="36"/>
      <c r="L218" s="221" t="s">
        <v>2338</v>
      </c>
      <c r="M218" s="95"/>
      <c r="N218" s="96"/>
      <c r="O218" s="78"/>
      <c r="P218" s="46"/>
      <c r="R218" s="75"/>
      <c r="S218" s="75"/>
      <c r="T218" s="75"/>
      <c r="U218" s="75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11"/>
        <v>369800</v>
      </c>
      <c r="G219" s="104">
        <v>0</v>
      </c>
      <c r="H219" s="104">
        <v>335250</v>
      </c>
      <c r="I219" s="104">
        <v>28000</v>
      </c>
      <c r="J219" s="104">
        <v>6550</v>
      </c>
      <c r="K219" s="36"/>
      <c r="L219" s="221" t="s">
        <v>2342</v>
      </c>
      <c r="M219" s="95"/>
      <c r="N219" s="96"/>
      <c r="O219" s="97"/>
      <c r="P219" s="46"/>
      <c r="R219" s="75"/>
      <c r="S219" s="75"/>
      <c r="T219" s="75"/>
      <c r="U219" s="75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11"/>
        <v>25105</v>
      </c>
      <c r="G220" s="104">
        <v>4000</v>
      </c>
      <c r="H220" s="104">
        <v>21105</v>
      </c>
      <c r="I220" s="104">
        <v>0</v>
      </c>
      <c r="J220" s="104">
        <v>0</v>
      </c>
      <c r="K220" s="36"/>
      <c r="L220" s="221" t="s">
        <v>2338</v>
      </c>
      <c r="M220" s="95"/>
      <c r="N220" s="96"/>
      <c r="O220" s="97"/>
      <c r="P220" s="46"/>
      <c r="R220" s="75"/>
      <c r="S220" s="75"/>
      <c r="T220" s="75"/>
      <c r="U220" s="75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11"/>
        <v>39273</v>
      </c>
      <c r="G221" s="104">
        <v>0</v>
      </c>
      <c r="H221" s="104">
        <v>19793</v>
      </c>
      <c r="I221" s="104">
        <v>0</v>
      </c>
      <c r="J221" s="104">
        <v>19480</v>
      </c>
      <c r="K221" s="36"/>
      <c r="L221" s="221" t="s">
        <v>2342</v>
      </c>
      <c r="M221" s="95"/>
      <c r="N221" s="96"/>
      <c r="O221" s="97"/>
      <c r="P221" s="46"/>
      <c r="R221" s="75"/>
      <c r="S221" s="75"/>
      <c r="T221" s="75"/>
      <c r="U221" s="75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11"/>
        <v>2550</v>
      </c>
      <c r="G222" s="104">
        <v>0</v>
      </c>
      <c r="H222" s="104">
        <v>2550</v>
      </c>
      <c r="I222" s="104">
        <v>0</v>
      </c>
      <c r="J222" s="104">
        <v>0</v>
      </c>
      <c r="K222" s="36"/>
      <c r="L222" s="221" t="s">
        <v>2342</v>
      </c>
      <c r="M222" s="95"/>
      <c r="N222" s="96"/>
      <c r="O222" s="78"/>
      <c r="P222" s="46"/>
      <c r="R222" s="75"/>
      <c r="S222" s="75"/>
      <c r="T222" s="75"/>
      <c r="U222" s="75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11"/>
        <v>86135</v>
      </c>
      <c r="G223" s="104">
        <v>0</v>
      </c>
      <c r="H223" s="104">
        <v>21595</v>
      </c>
      <c r="I223" s="104">
        <v>18000</v>
      </c>
      <c r="J223" s="104">
        <v>46540</v>
      </c>
      <c r="K223" s="36"/>
      <c r="L223" s="221" t="s">
        <v>2342</v>
      </c>
      <c r="M223" s="95"/>
      <c r="N223" s="96"/>
      <c r="O223" s="78"/>
      <c r="P223" s="46"/>
      <c r="R223" s="75"/>
      <c r="S223" s="75"/>
      <c r="T223" s="75"/>
      <c r="U223" s="75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11"/>
        <v>118987</v>
      </c>
      <c r="G224" s="104">
        <v>0</v>
      </c>
      <c r="H224" s="104">
        <v>118987</v>
      </c>
      <c r="I224" s="104">
        <v>0</v>
      </c>
      <c r="J224" s="104">
        <v>0</v>
      </c>
      <c r="K224" s="36"/>
      <c r="L224" s="221" t="s">
        <v>2338</v>
      </c>
      <c r="M224" s="95"/>
      <c r="N224" s="96"/>
      <c r="O224" s="78"/>
      <c r="P224" s="46"/>
      <c r="R224" s="75"/>
      <c r="S224" s="75"/>
      <c r="T224" s="75"/>
      <c r="U224" s="75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11"/>
        <v>838547</v>
      </c>
      <c r="G225" s="104">
        <v>238800</v>
      </c>
      <c r="H225" s="104">
        <v>32047</v>
      </c>
      <c r="I225" s="104">
        <v>8260</v>
      </c>
      <c r="J225" s="104">
        <v>559440</v>
      </c>
      <c r="K225" s="36"/>
      <c r="L225" s="221" t="s">
        <v>2338</v>
      </c>
      <c r="M225" s="95"/>
      <c r="N225" s="96"/>
      <c r="O225" s="78"/>
      <c r="P225" s="46"/>
      <c r="R225" s="75"/>
      <c r="S225" s="75"/>
      <c r="T225" s="75"/>
      <c r="U225" s="75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11"/>
        <v>45804447</v>
      </c>
      <c r="G226" s="104">
        <v>10202</v>
      </c>
      <c r="H226" s="104">
        <v>405254</v>
      </c>
      <c r="I226" s="104">
        <v>2005040</v>
      </c>
      <c r="J226" s="104">
        <v>43383951</v>
      </c>
      <c r="K226" s="36"/>
      <c r="L226" s="221" t="s">
        <v>2342</v>
      </c>
      <c r="M226" s="95"/>
      <c r="N226" s="96"/>
      <c r="O226" s="78"/>
      <c r="P226" s="46"/>
      <c r="R226" s="75"/>
      <c r="S226" s="75"/>
      <c r="T226" s="75"/>
      <c r="U226" s="75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 t="s">
        <v>9</v>
      </c>
      <c r="G227" s="103" t="s">
        <v>9</v>
      </c>
      <c r="H227" s="103" t="s">
        <v>9</v>
      </c>
      <c r="I227" s="103" t="s">
        <v>9</v>
      </c>
      <c r="J227" s="103" t="s">
        <v>9</v>
      </c>
      <c r="K227" s="36"/>
      <c r="L227" s="222" t="s">
        <v>9</v>
      </c>
      <c r="M227" s="95"/>
      <c r="N227" s="96"/>
      <c r="O227" s="97"/>
      <c r="P227" s="46"/>
      <c r="R227" s="75"/>
      <c r="S227" s="75"/>
      <c r="T227" s="75"/>
      <c r="U227" s="75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aca="true" t="shared" si="12" ref="F228:F238">G228+H228+I228+J228</f>
        <v>30601</v>
      </c>
      <c r="G228" s="104">
        <v>1</v>
      </c>
      <c r="H228" s="104">
        <v>24100</v>
      </c>
      <c r="I228" s="104">
        <v>0</v>
      </c>
      <c r="J228" s="104">
        <v>6500</v>
      </c>
      <c r="K228" s="36"/>
      <c r="L228" s="221" t="s">
        <v>2342</v>
      </c>
      <c r="M228" s="95"/>
      <c r="N228" s="96"/>
      <c r="O228" s="97"/>
      <c r="P228" s="46"/>
      <c r="R228" s="75"/>
      <c r="S228" s="75"/>
      <c r="T228" s="75"/>
      <c r="U228" s="75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12"/>
        <v>296908</v>
      </c>
      <c r="G229" s="104">
        <v>0</v>
      </c>
      <c r="H229" s="104">
        <v>86315</v>
      </c>
      <c r="I229" s="104">
        <v>0</v>
      </c>
      <c r="J229" s="104">
        <v>210593</v>
      </c>
      <c r="K229" s="36"/>
      <c r="L229" s="221" t="s">
        <v>2342</v>
      </c>
      <c r="M229" s="95"/>
      <c r="N229" s="96"/>
      <c r="O229" s="97"/>
      <c r="P229" s="46"/>
      <c r="R229" s="75"/>
      <c r="S229" s="75"/>
      <c r="T229" s="75"/>
      <c r="U229" s="75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12"/>
        <v>7362870</v>
      </c>
      <c r="G230" s="104">
        <v>719245</v>
      </c>
      <c r="H230" s="104">
        <v>432526</v>
      </c>
      <c r="I230" s="104">
        <v>4925071</v>
      </c>
      <c r="J230" s="104">
        <v>1286028</v>
      </c>
      <c r="K230" s="36"/>
      <c r="L230" s="221" t="s">
        <v>2338</v>
      </c>
      <c r="M230" s="95"/>
      <c r="N230" s="96"/>
      <c r="O230" s="97"/>
      <c r="P230" s="46"/>
      <c r="R230" s="75"/>
      <c r="S230" s="75"/>
      <c r="T230" s="75"/>
      <c r="U230" s="75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12"/>
        <v>744698</v>
      </c>
      <c r="G231" s="104">
        <v>0</v>
      </c>
      <c r="H231" s="104">
        <v>730398</v>
      </c>
      <c r="I231" s="104">
        <v>0</v>
      </c>
      <c r="J231" s="104">
        <v>14300</v>
      </c>
      <c r="K231" s="36"/>
      <c r="L231" s="221" t="s">
        <v>2338</v>
      </c>
      <c r="M231" s="95"/>
      <c r="N231" s="96"/>
      <c r="O231" s="97"/>
      <c r="P231" s="46"/>
      <c r="R231" s="75"/>
      <c r="S231" s="75"/>
      <c r="T231" s="75"/>
      <c r="U231" s="75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12"/>
        <v>1606028</v>
      </c>
      <c r="G232" s="104">
        <v>0</v>
      </c>
      <c r="H232" s="104">
        <v>1192183</v>
      </c>
      <c r="I232" s="104">
        <v>0</v>
      </c>
      <c r="J232" s="104">
        <v>413845</v>
      </c>
      <c r="K232" s="36"/>
      <c r="L232" s="221" t="s">
        <v>2342</v>
      </c>
      <c r="M232" s="95"/>
      <c r="N232" s="96"/>
      <c r="O232" s="78"/>
      <c r="P232" s="46"/>
      <c r="R232" s="75"/>
      <c r="S232" s="75"/>
      <c r="T232" s="75"/>
      <c r="U232" s="75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12"/>
        <v>257337</v>
      </c>
      <c r="G233" s="104">
        <v>0</v>
      </c>
      <c r="H233" s="104">
        <v>203537</v>
      </c>
      <c r="I233" s="104">
        <v>0</v>
      </c>
      <c r="J233" s="104">
        <v>53800</v>
      </c>
      <c r="K233" s="36"/>
      <c r="L233" s="221" t="s">
        <v>2338</v>
      </c>
      <c r="M233" s="95"/>
      <c r="N233" s="96"/>
      <c r="O233" s="78"/>
      <c r="P233" s="46"/>
      <c r="R233" s="75"/>
      <c r="S233" s="75"/>
      <c r="T233" s="75"/>
      <c r="U233" s="75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12"/>
        <v>2688688</v>
      </c>
      <c r="G234" s="104">
        <v>2052372</v>
      </c>
      <c r="H234" s="104">
        <v>569721</v>
      </c>
      <c r="I234" s="104">
        <v>22000</v>
      </c>
      <c r="J234" s="104">
        <v>44595</v>
      </c>
      <c r="K234" s="36"/>
      <c r="L234" s="221" t="s">
        <v>2342</v>
      </c>
      <c r="M234" s="95"/>
      <c r="N234" s="96"/>
      <c r="O234" s="97"/>
      <c r="P234" s="46"/>
      <c r="R234" s="75"/>
      <c r="S234" s="75"/>
      <c r="T234" s="75"/>
      <c r="U234" s="75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12"/>
        <v>1919693</v>
      </c>
      <c r="G235" s="104">
        <v>0</v>
      </c>
      <c r="H235" s="104">
        <v>1760353</v>
      </c>
      <c r="I235" s="104">
        <v>0</v>
      </c>
      <c r="J235" s="104">
        <v>159340</v>
      </c>
      <c r="K235" s="36"/>
      <c r="L235" s="221" t="s">
        <v>2338</v>
      </c>
      <c r="M235" s="95"/>
      <c r="N235" s="96"/>
      <c r="O235" s="78"/>
      <c r="P235" s="46"/>
      <c r="R235" s="75"/>
      <c r="S235" s="75"/>
      <c r="T235" s="75"/>
      <c r="U235" s="75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12"/>
        <v>75575</v>
      </c>
      <c r="G236" s="104">
        <v>0</v>
      </c>
      <c r="H236" s="104">
        <v>75575</v>
      </c>
      <c r="I236" s="104">
        <v>0</v>
      </c>
      <c r="J236" s="104">
        <v>0</v>
      </c>
      <c r="K236" s="36"/>
      <c r="L236" s="221" t="s">
        <v>2338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12"/>
        <v>606143</v>
      </c>
      <c r="G237" s="104">
        <v>0</v>
      </c>
      <c r="H237" s="104">
        <v>158293</v>
      </c>
      <c r="I237" s="104">
        <v>0</v>
      </c>
      <c r="J237" s="104">
        <v>447850</v>
      </c>
      <c r="K237" s="36"/>
      <c r="L237" s="221" t="s">
        <v>2338</v>
      </c>
      <c r="M237" s="95"/>
      <c r="N237" s="96"/>
      <c r="O237" s="97"/>
      <c r="P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12"/>
        <v>11634872</v>
      </c>
      <c r="G238" s="104">
        <v>0</v>
      </c>
      <c r="H238" s="104">
        <v>7633156</v>
      </c>
      <c r="I238" s="104">
        <v>0</v>
      </c>
      <c r="J238" s="104">
        <v>4001716</v>
      </c>
      <c r="K238" s="36"/>
      <c r="L238" s="221" t="s">
        <v>2338</v>
      </c>
      <c r="M238" s="95"/>
      <c r="N238" s="96"/>
      <c r="O238" s="78"/>
      <c r="P238" s="46"/>
      <c r="R238" s="75"/>
      <c r="S238" s="75"/>
      <c r="T238" s="75"/>
      <c r="U238" s="75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 t="s">
        <v>9</v>
      </c>
      <c r="G239" s="103" t="s">
        <v>9</v>
      </c>
      <c r="H239" s="103" t="s">
        <v>9</v>
      </c>
      <c r="I239" s="103" t="s">
        <v>9</v>
      </c>
      <c r="J239" s="103" t="s">
        <v>9</v>
      </c>
      <c r="K239" s="36"/>
      <c r="L239" s="222" t="s">
        <v>9</v>
      </c>
      <c r="M239" s="95"/>
      <c r="N239" s="96"/>
      <c r="O239" s="78"/>
      <c r="P239" s="46"/>
      <c r="R239" s="75"/>
      <c r="S239" s="75"/>
      <c r="T239" s="75"/>
      <c r="U239" s="75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aca="true" t="shared" si="13" ref="F240:F246">G240+H240+I240+J240</f>
        <v>5851611</v>
      </c>
      <c r="G240" s="104">
        <v>2766901</v>
      </c>
      <c r="H240" s="104">
        <v>1603314</v>
      </c>
      <c r="I240" s="104">
        <v>0</v>
      </c>
      <c r="J240" s="104">
        <v>1481396</v>
      </c>
      <c r="K240" s="36"/>
      <c r="L240" s="221" t="s">
        <v>2338</v>
      </c>
      <c r="M240" s="95"/>
      <c r="N240" s="96"/>
      <c r="O240" s="78"/>
      <c r="P240" s="46"/>
      <c r="R240" s="75"/>
      <c r="S240" s="75"/>
      <c r="T240" s="75"/>
      <c r="U240" s="75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13"/>
        <v>2763366</v>
      </c>
      <c r="G241" s="104">
        <v>0</v>
      </c>
      <c r="H241" s="104">
        <v>2238366</v>
      </c>
      <c r="I241" s="104">
        <v>0</v>
      </c>
      <c r="J241" s="104">
        <v>525000</v>
      </c>
      <c r="K241" s="50"/>
      <c r="L241" s="221" t="s">
        <v>2342</v>
      </c>
      <c r="M241" s="95"/>
      <c r="N241" s="96"/>
      <c r="O241" s="97"/>
      <c r="P241" s="46"/>
      <c r="R241" s="75"/>
      <c r="S241" s="75"/>
      <c r="T241" s="75"/>
      <c r="U241" s="75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13"/>
        <v>3331806</v>
      </c>
      <c r="G242" s="104">
        <v>0</v>
      </c>
      <c r="H242" s="104">
        <v>2545318</v>
      </c>
      <c r="I242" s="104">
        <v>49435</v>
      </c>
      <c r="J242" s="104">
        <v>737053</v>
      </c>
      <c r="K242" s="36"/>
      <c r="L242" s="221" t="s">
        <v>2338</v>
      </c>
      <c r="M242" s="95"/>
      <c r="N242" s="96"/>
      <c r="O242" s="97"/>
      <c r="P242" s="46"/>
      <c r="R242" s="75"/>
      <c r="S242" s="75"/>
      <c r="T242" s="75"/>
      <c r="U242" s="75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13"/>
        <v>46879274</v>
      </c>
      <c r="G243" s="104">
        <v>42389194</v>
      </c>
      <c r="H243" s="104">
        <v>2659494</v>
      </c>
      <c r="I243" s="104">
        <v>1156153</v>
      </c>
      <c r="J243" s="104">
        <v>674433</v>
      </c>
      <c r="K243" s="36"/>
      <c r="L243" s="221" t="s">
        <v>2343</v>
      </c>
      <c r="M243" s="95"/>
      <c r="N243" s="96"/>
      <c r="O243" s="78"/>
      <c r="P243" s="46"/>
      <c r="R243" s="75"/>
      <c r="S243" s="75"/>
      <c r="T243" s="75"/>
      <c r="U243" s="75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13"/>
        <v>26322242</v>
      </c>
      <c r="G244" s="104">
        <v>1714004</v>
      </c>
      <c r="H244" s="104">
        <v>3526641</v>
      </c>
      <c r="I244" s="104">
        <v>7356353</v>
      </c>
      <c r="J244" s="104">
        <v>13725244</v>
      </c>
      <c r="K244" s="36"/>
      <c r="L244" s="221" t="s">
        <v>2338</v>
      </c>
      <c r="M244" s="95"/>
      <c r="N244" s="96"/>
      <c r="O244" s="97"/>
      <c r="P244" s="46"/>
      <c r="R244" s="75"/>
      <c r="S244" s="75"/>
      <c r="T244" s="75"/>
      <c r="U244" s="75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13"/>
        <v>10819825</v>
      </c>
      <c r="G245" s="104">
        <v>10120650</v>
      </c>
      <c r="H245" s="104">
        <v>639172</v>
      </c>
      <c r="I245" s="104">
        <v>0</v>
      </c>
      <c r="J245" s="104">
        <v>60003</v>
      </c>
      <c r="K245" s="36"/>
      <c r="L245" s="221" t="s">
        <v>2338</v>
      </c>
      <c r="M245" s="95"/>
      <c r="N245" s="96"/>
      <c r="O245" s="78"/>
      <c r="P245" s="46"/>
      <c r="R245" s="75"/>
      <c r="S245" s="75"/>
      <c r="T245" s="75"/>
      <c r="U245" s="75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13"/>
        <v>8266596</v>
      </c>
      <c r="G246" s="104">
        <v>0</v>
      </c>
      <c r="H246" s="104">
        <v>1133757</v>
      </c>
      <c r="I246" s="104">
        <v>0</v>
      </c>
      <c r="J246" s="104">
        <v>7132839</v>
      </c>
      <c r="K246" s="36"/>
      <c r="L246" s="221" t="s">
        <v>2338</v>
      </c>
      <c r="M246" s="95"/>
      <c r="N246" s="96"/>
      <c r="O246" s="78"/>
      <c r="P246" s="46"/>
      <c r="R246" s="75"/>
      <c r="S246" s="75"/>
      <c r="T246" s="75"/>
      <c r="U246" s="75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 t="s">
        <v>9</v>
      </c>
      <c r="G247" s="103" t="s">
        <v>9</v>
      </c>
      <c r="H247" s="103" t="s">
        <v>9</v>
      </c>
      <c r="I247" s="103" t="s">
        <v>9</v>
      </c>
      <c r="J247" s="103" t="s">
        <v>9</v>
      </c>
      <c r="K247" s="36"/>
      <c r="L247" s="222" t="s">
        <v>9</v>
      </c>
      <c r="M247" s="95"/>
      <c r="N247" s="96"/>
      <c r="O247" s="78"/>
      <c r="P247" s="46"/>
      <c r="R247" s="75"/>
      <c r="S247" s="75"/>
      <c r="T247" s="75"/>
      <c r="U247" s="75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aca="true" t="shared" si="14" ref="F248:F277">G248+H248+I248+J248</f>
        <v>816440</v>
      </c>
      <c r="G248" s="104">
        <v>0</v>
      </c>
      <c r="H248" s="104">
        <v>105416</v>
      </c>
      <c r="I248" s="104">
        <v>0</v>
      </c>
      <c r="J248" s="104">
        <v>711024</v>
      </c>
      <c r="K248" s="36"/>
      <c r="L248" s="221" t="s">
        <v>2338</v>
      </c>
      <c r="M248" s="95"/>
      <c r="N248" s="96"/>
      <c r="O248" s="78"/>
      <c r="P248" s="46"/>
      <c r="R248" s="75"/>
      <c r="S248" s="75"/>
      <c r="T248" s="75"/>
      <c r="U248" s="75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14"/>
        <v>7109169</v>
      </c>
      <c r="G249" s="104">
        <v>0</v>
      </c>
      <c r="H249" s="104">
        <v>6851354</v>
      </c>
      <c r="I249" s="104">
        <v>0</v>
      </c>
      <c r="J249" s="104">
        <v>257815</v>
      </c>
      <c r="K249" s="36"/>
      <c r="L249" s="221" t="s">
        <v>2342</v>
      </c>
      <c r="M249" s="95"/>
      <c r="N249" s="96"/>
      <c r="O249" s="97"/>
      <c r="P249" s="46"/>
      <c r="R249" s="75"/>
      <c r="S249" s="75"/>
      <c r="T249" s="75"/>
      <c r="U249" s="75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14"/>
        <v>733215</v>
      </c>
      <c r="G250" s="104">
        <v>0</v>
      </c>
      <c r="H250" s="104">
        <v>696115</v>
      </c>
      <c r="I250" s="104">
        <v>0</v>
      </c>
      <c r="J250" s="104">
        <v>37100</v>
      </c>
      <c r="K250" s="36"/>
      <c r="L250" s="221" t="s">
        <v>2342</v>
      </c>
      <c r="M250" s="95"/>
      <c r="N250" s="96"/>
      <c r="O250" s="97"/>
      <c r="P250" s="46"/>
      <c r="R250" s="75"/>
      <c r="S250" s="75"/>
      <c r="T250" s="75"/>
      <c r="U250" s="75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14"/>
        <v>30282145</v>
      </c>
      <c r="G251" s="104">
        <v>0</v>
      </c>
      <c r="H251" s="104">
        <v>978107</v>
      </c>
      <c r="I251" s="104">
        <v>0</v>
      </c>
      <c r="J251" s="104">
        <v>29304038</v>
      </c>
      <c r="K251" s="36"/>
      <c r="L251" s="221" t="s">
        <v>2342</v>
      </c>
      <c r="M251" s="95"/>
      <c r="N251" s="96"/>
      <c r="O251" s="97"/>
      <c r="P251" s="46"/>
      <c r="R251" s="75"/>
      <c r="S251" s="75"/>
      <c r="T251" s="75"/>
      <c r="U251" s="75"/>
    </row>
    <row r="252" spans="1:21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14"/>
        <v>34037311</v>
      </c>
      <c r="G252" s="104">
        <v>0</v>
      </c>
      <c r="H252" s="104">
        <v>1272157</v>
      </c>
      <c r="I252" s="104">
        <v>14300000</v>
      </c>
      <c r="J252" s="104">
        <v>18465154</v>
      </c>
      <c r="K252" s="36"/>
      <c r="L252" s="221" t="s">
        <v>2338</v>
      </c>
      <c r="M252" s="95"/>
      <c r="N252" s="96"/>
      <c r="O252" s="78"/>
      <c r="P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14"/>
        <v>107745</v>
      </c>
      <c r="G253" s="104">
        <v>0</v>
      </c>
      <c r="H253" s="104">
        <v>104050</v>
      </c>
      <c r="I253" s="104">
        <v>0</v>
      </c>
      <c r="J253" s="104">
        <v>3695</v>
      </c>
      <c r="K253" s="36"/>
      <c r="L253" s="221" t="s">
        <v>2342</v>
      </c>
      <c r="M253" s="95"/>
      <c r="N253" s="96"/>
      <c r="O253" s="97"/>
      <c r="P253" s="46"/>
      <c r="R253" s="75"/>
      <c r="S253" s="75"/>
      <c r="T253" s="75"/>
      <c r="U253" s="75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14"/>
        <v>5932292</v>
      </c>
      <c r="G254" s="104">
        <v>268000</v>
      </c>
      <c r="H254" s="104">
        <v>575799</v>
      </c>
      <c r="I254" s="104">
        <v>4475000</v>
      </c>
      <c r="J254" s="104">
        <v>613493</v>
      </c>
      <c r="K254" s="36"/>
      <c r="L254" s="221" t="s">
        <v>2342</v>
      </c>
      <c r="M254" s="95"/>
      <c r="N254" s="96"/>
      <c r="O254" s="97"/>
      <c r="P254" s="46"/>
      <c r="R254" s="75"/>
      <c r="S254" s="75"/>
      <c r="T254" s="75"/>
      <c r="U254" s="75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4"/>
        <v>560851</v>
      </c>
      <c r="G255" s="104">
        <v>129000</v>
      </c>
      <c r="H255" s="104">
        <v>399841</v>
      </c>
      <c r="I255" s="104">
        <v>0</v>
      </c>
      <c r="J255" s="104">
        <v>32010</v>
      </c>
      <c r="K255" s="36"/>
      <c r="L255" s="221" t="s">
        <v>2342</v>
      </c>
      <c r="M255" s="95"/>
      <c r="N255" s="96"/>
      <c r="O255" s="97"/>
      <c r="P255" s="46"/>
      <c r="R255" s="75"/>
      <c r="S255" s="75"/>
      <c r="T255" s="75"/>
      <c r="U255" s="75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4"/>
        <v>647799</v>
      </c>
      <c r="G256" s="104">
        <v>240000</v>
      </c>
      <c r="H256" s="104">
        <v>0</v>
      </c>
      <c r="I256" s="104">
        <v>230000</v>
      </c>
      <c r="J256" s="104">
        <v>177799</v>
      </c>
      <c r="K256" s="36"/>
      <c r="L256" s="221" t="s">
        <v>2338</v>
      </c>
      <c r="M256" s="95"/>
      <c r="N256" s="96"/>
      <c r="O256" s="78"/>
      <c r="P256" s="46"/>
      <c r="R256" s="75"/>
      <c r="S256" s="75"/>
      <c r="T256" s="75"/>
      <c r="U256" s="75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4"/>
        <v>1363106</v>
      </c>
      <c r="G257" s="104">
        <v>623750</v>
      </c>
      <c r="H257" s="104">
        <v>376694</v>
      </c>
      <c r="I257" s="104">
        <v>0</v>
      </c>
      <c r="J257" s="104">
        <v>362662</v>
      </c>
      <c r="K257" s="36"/>
      <c r="L257" s="221" t="s">
        <v>2342</v>
      </c>
      <c r="M257" s="95"/>
      <c r="N257" s="96"/>
      <c r="O257" s="78"/>
      <c r="P257" s="46"/>
      <c r="R257" s="75"/>
      <c r="S257" s="75"/>
      <c r="T257" s="75"/>
      <c r="U257" s="75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4"/>
        <v>843721</v>
      </c>
      <c r="G258" s="104">
        <v>0</v>
      </c>
      <c r="H258" s="104">
        <v>406055</v>
      </c>
      <c r="I258" s="104">
        <v>0</v>
      </c>
      <c r="J258" s="104">
        <v>437666</v>
      </c>
      <c r="K258" s="36"/>
      <c r="L258" s="221" t="s">
        <v>2342</v>
      </c>
      <c r="M258" s="95"/>
      <c r="N258" s="96"/>
      <c r="O258" s="78"/>
      <c r="P258" s="46"/>
      <c r="R258" s="75"/>
      <c r="S258" s="75"/>
      <c r="T258" s="75"/>
      <c r="U258" s="75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4"/>
        <v>203219</v>
      </c>
      <c r="G259" s="104">
        <v>0</v>
      </c>
      <c r="H259" s="104">
        <v>147924</v>
      </c>
      <c r="I259" s="104">
        <v>10000</v>
      </c>
      <c r="J259" s="104">
        <v>45295</v>
      </c>
      <c r="K259" s="36"/>
      <c r="L259" s="221" t="s">
        <v>2342</v>
      </c>
      <c r="M259" s="95"/>
      <c r="N259" s="96"/>
      <c r="O259" s="97"/>
      <c r="P259" s="46"/>
      <c r="R259" s="75"/>
      <c r="S259" s="75"/>
      <c r="T259" s="75"/>
      <c r="U259" s="75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4"/>
        <v>4465178</v>
      </c>
      <c r="G260" s="104">
        <v>498000</v>
      </c>
      <c r="H260" s="104">
        <v>398100</v>
      </c>
      <c r="I260" s="104">
        <v>1990244</v>
      </c>
      <c r="J260" s="104">
        <v>1578834</v>
      </c>
      <c r="K260" s="36"/>
      <c r="L260" s="221" t="s">
        <v>2342</v>
      </c>
      <c r="M260" s="95"/>
      <c r="N260" s="96"/>
      <c r="O260" s="97"/>
      <c r="P260" s="46"/>
      <c r="R260" s="75"/>
      <c r="S260" s="75"/>
      <c r="T260" s="75"/>
      <c r="U260" s="75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14"/>
        <v>7738002</v>
      </c>
      <c r="G261" s="104">
        <v>0</v>
      </c>
      <c r="H261" s="104">
        <v>263440</v>
      </c>
      <c r="I261" s="104">
        <v>4135000</v>
      </c>
      <c r="J261" s="104">
        <v>3339562</v>
      </c>
      <c r="K261" s="36"/>
      <c r="L261" s="221" t="s">
        <v>2342</v>
      </c>
      <c r="M261" s="95"/>
      <c r="N261" s="96"/>
      <c r="O261" s="97"/>
      <c r="P261" s="46"/>
      <c r="R261" s="75"/>
      <c r="S261" s="75"/>
      <c r="T261" s="75"/>
      <c r="U261" s="75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14"/>
        <v>1360378</v>
      </c>
      <c r="G262" s="104">
        <v>640758</v>
      </c>
      <c r="H262" s="104">
        <v>415773</v>
      </c>
      <c r="I262" s="104">
        <v>0</v>
      </c>
      <c r="J262" s="104">
        <v>303847</v>
      </c>
      <c r="K262" s="36"/>
      <c r="L262" s="221" t="s">
        <v>2338</v>
      </c>
      <c r="M262" s="95"/>
      <c r="N262" s="96"/>
      <c r="O262" s="78"/>
      <c r="P262" s="46"/>
      <c r="R262" s="75"/>
      <c r="S262" s="75"/>
      <c r="T262" s="75"/>
      <c r="U262" s="75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14"/>
        <v>2956164</v>
      </c>
      <c r="G263" s="104">
        <v>1024199</v>
      </c>
      <c r="H263" s="104">
        <v>1304994</v>
      </c>
      <c r="I263" s="104">
        <v>232000</v>
      </c>
      <c r="J263" s="104">
        <v>394971</v>
      </c>
      <c r="K263" s="36"/>
      <c r="L263" s="221" t="s">
        <v>2338</v>
      </c>
      <c r="M263" s="95"/>
      <c r="N263" s="96"/>
      <c r="O263" s="78"/>
      <c r="P263" s="46"/>
      <c r="R263" s="75"/>
      <c r="S263" s="75"/>
      <c r="T263" s="75"/>
      <c r="U263" s="75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14"/>
        <v>85395</v>
      </c>
      <c r="G264" s="104">
        <v>0</v>
      </c>
      <c r="H264" s="104">
        <v>85395</v>
      </c>
      <c r="I264" s="104">
        <v>0</v>
      </c>
      <c r="J264" s="104">
        <v>0</v>
      </c>
      <c r="K264" s="36"/>
      <c r="L264" s="221" t="s">
        <v>2342</v>
      </c>
      <c r="M264" s="95"/>
      <c r="N264" s="96"/>
      <c r="O264" s="78"/>
      <c r="P264" s="46"/>
      <c r="R264" s="75"/>
      <c r="S264" s="75"/>
      <c r="T264" s="75"/>
      <c r="U264" s="75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14"/>
        <v>127600</v>
      </c>
      <c r="G265" s="104">
        <v>113000</v>
      </c>
      <c r="H265" s="104">
        <v>14600</v>
      </c>
      <c r="I265" s="104">
        <v>0</v>
      </c>
      <c r="J265" s="104">
        <v>0</v>
      </c>
      <c r="K265" s="36"/>
      <c r="L265" s="221" t="s">
        <v>2342</v>
      </c>
      <c r="M265" s="95"/>
      <c r="N265" s="96"/>
      <c r="O265" s="78"/>
      <c r="P265" s="46"/>
      <c r="R265" s="75"/>
      <c r="S265" s="75"/>
      <c r="T265" s="75"/>
      <c r="U265" s="75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14"/>
        <v>141608</v>
      </c>
      <c r="G266" s="104">
        <v>0</v>
      </c>
      <c r="H266" s="104">
        <v>121713</v>
      </c>
      <c r="I266" s="104">
        <v>0</v>
      </c>
      <c r="J266" s="104">
        <v>19895</v>
      </c>
      <c r="K266" s="36"/>
      <c r="L266" s="221" t="s">
        <v>2338</v>
      </c>
      <c r="M266" s="95"/>
      <c r="N266" s="96"/>
      <c r="O266" s="97"/>
      <c r="P266" s="46"/>
      <c r="R266" s="75"/>
      <c r="S266" s="75"/>
      <c r="T266" s="75"/>
      <c r="U266" s="75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14"/>
        <v>686840</v>
      </c>
      <c r="G267" s="104">
        <v>357000</v>
      </c>
      <c r="H267" s="104">
        <v>312315</v>
      </c>
      <c r="I267" s="104">
        <v>0</v>
      </c>
      <c r="J267" s="104">
        <v>17525</v>
      </c>
      <c r="K267" s="36"/>
      <c r="L267" s="221" t="s">
        <v>2342</v>
      </c>
      <c r="M267" s="95"/>
      <c r="N267" s="96"/>
      <c r="O267" s="97"/>
      <c r="P267" s="46"/>
      <c r="R267" s="75"/>
      <c r="S267" s="75"/>
      <c r="T267" s="75"/>
      <c r="U267" s="75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14"/>
        <v>194555</v>
      </c>
      <c r="G268" s="104">
        <v>0</v>
      </c>
      <c r="H268" s="104">
        <v>119555</v>
      </c>
      <c r="I268" s="104">
        <v>70000</v>
      </c>
      <c r="J268" s="104">
        <v>5000</v>
      </c>
      <c r="K268" s="36"/>
      <c r="L268" s="221" t="s">
        <v>2338</v>
      </c>
      <c r="M268" s="95"/>
      <c r="N268" s="96"/>
      <c r="O268" s="97"/>
      <c r="P268" s="46"/>
      <c r="R268" s="75"/>
      <c r="S268" s="75"/>
      <c r="T268" s="75"/>
      <c r="U268" s="75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14"/>
        <v>59133</v>
      </c>
      <c r="G269" s="104">
        <v>0</v>
      </c>
      <c r="H269" s="104">
        <v>0</v>
      </c>
      <c r="I269" s="104">
        <v>0</v>
      </c>
      <c r="J269" s="104">
        <v>59133</v>
      </c>
      <c r="K269" s="36"/>
      <c r="L269" s="221" t="s">
        <v>2338</v>
      </c>
      <c r="M269" s="95"/>
      <c r="N269" s="96"/>
      <c r="O269" s="78"/>
      <c r="P269" s="46"/>
      <c r="R269" s="75"/>
      <c r="S269" s="75"/>
      <c r="T269" s="75"/>
      <c r="U269" s="75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14"/>
        <v>2354194</v>
      </c>
      <c r="G270" s="104">
        <v>24600</v>
      </c>
      <c r="H270" s="104">
        <v>1086033</v>
      </c>
      <c r="I270" s="104">
        <v>0</v>
      </c>
      <c r="J270" s="104">
        <v>1243561</v>
      </c>
      <c r="K270" s="36"/>
      <c r="L270" s="221" t="s">
        <v>2338</v>
      </c>
      <c r="M270" s="95"/>
      <c r="N270" s="96"/>
      <c r="O270" s="78"/>
      <c r="P270" s="46"/>
      <c r="R270" s="75"/>
      <c r="S270" s="75"/>
      <c r="T270" s="75"/>
      <c r="U270" s="75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14"/>
        <v>139233</v>
      </c>
      <c r="G271" s="104">
        <v>0</v>
      </c>
      <c r="H271" s="104">
        <v>139233</v>
      </c>
      <c r="I271" s="104">
        <v>0</v>
      </c>
      <c r="J271" s="104">
        <v>0</v>
      </c>
      <c r="K271" s="36"/>
      <c r="L271" s="221" t="s">
        <v>2338</v>
      </c>
      <c r="M271" s="95"/>
      <c r="N271" s="96"/>
      <c r="O271" s="78"/>
      <c r="P271" s="46"/>
      <c r="R271" s="75"/>
      <c r="S271" s="75"/>
      <c r="T271" s="75"/>
      <c r="U271" s="75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14"/>
        <v>2541491</v>
      </c>
      <c r="G272" s="104">
        <v>0</v>
      </c>
      <c r="H272" s="104">
        <v>751412</v>
      </c>
      <c r="I272" s="104">
        <v>53200</v>
      </c>
      <c r="J272" s="104">
        <v>1736879</v>
      </c>
      <c r="K272" s="36"/>
      <c r="L272" s="221" t="s">
        <v>2342</v>
      </c>
      <c r="M272" s="95"/>
      <c r="N272" s="96"/>
      <c r="O272" s="78"/>
      <c r="P272" s="46"/>
      <c r="R272" s="75"/>
      <c r="S272" s="75"/>
      <c r="T272" s="75"/>
      <c r="U272" s="75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4"/>
        <v>67006</v>
      </c>
      <c r="G273" s="104">
        <v>0</v>
      </c>
      <c r="H273" s="104">
        <v>65606</v>
      </c>
      <c r="I273" s="104">
        <v>0</v>
      </c>
      <c r="J273" s="104">
        <v>1400</v>
      </c>
      <c r="K273" s="36"/>
      <c r="L273" s="221" t="s">
        <v>2338</v>
      </c>
      <c r="M273" s="95"/>
      <c r="N273" s="96"/>
      <c r="O273" s="97"/>
      <c r="P273" s="46"/>
      <c r="R273" s="75"/>
      <c r="S273" s="75"/>
      <c r="T273" s="75"/>
      <c r="U273" s="75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4"/>
        <v>1708103</v>
      </c>
      <c r="G274" s="104">
        <v>72800</v>
      </c>
      <c r="H274" s="104">
        <v>231783</v>
      </c>
      <c r="I274" s="104">
        <v>107000</v>
      </c>
      <c r="J274" s="104">
        <v>1296520</v>
      </c>
      <c r="K274" s="36"/>
      <c r="L274" s="221" t="s">
        <v>2338</v>
      </c>
      <c r="M274" s="95"/>
      <c r="N274" s="96"/>
      <c r="O274" s="78"/>
      <c r="P274" s="46"/>
      <c r="R274" s="75"/>
      <c r="S274" s="75"/>
      <c r="T274" s="75"/>
      <c r="U274" s="75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4"/>
        <v>305824</v>
      </c>
      <c r="G275" s="104">
        <v>0</v>
      </c>
      <c r="H275" s="104">
        <v>68624</v>
      </c>
      <c r="I275" s="104">
        <v>0</v>
      </c>
      <c r="J275" s="104">
        <v>237200</v>
      </c>
      <c r="K275" s="36"/>
      <c r="L275" s="221" t="s">
        <v>2338</v>
      </c>
      <c r="M275" s="95"/>
      <c r="N275" s="96"/>
      <c r="O275" s="78"/>
      <c r="P275" s="46"/>
      <c r="R275" s="75"/>
      <c r="S275" s="75"/>
      <c r="T275" s="75"/>
      <c r="U275" s="75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4"/>
        <v>1918054</v>
      </c>
      <c r="G276" s="104">
        <v>1322239</v>
      </c>
      <c r="H276" s="104">
        <v>14319</v>
      </c>
      <c r="I276" s="104">
        <v>0</v>
      </c>
      <c r="J276" s="104">
        <v>581496</v>
      </c>
      <c r="K276" s="36"/>
      <c r="L276" s="221" t="s">
        <v>2338</v>
      </c>
      <c r="M276" s="95"/>
      <c r="N276" s="96"/>
      <c r="O276" s="97"/>
      <c r="P276" s="46"/>
      <c r="R276" s="75"/>
      <c r="S276" s="75"/>
      <c r="T276" s="75"/>
      <c r="U276" s="75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4"/>
        <v>10912006</v>
      </c>
      <c r="G277" s="104">
        <v>0</v>
      </c>
      <c r="H277" s="104">
        <v>2964711</v>
      </c>
      <c r="I277" s="104">
        <v>6600000</v>
      </c>
      <c r="J277" s="104">
        <v>1347295</v>
      </c>
      <c r="K277" s="36"/>
      <c r="L277" s="221" t="s">
        <v>2342</v>
      </c>
      <c r="M277" s="95"/>
      <c r="N277" s="96"/>
      <c r="O277" s="78"/>
      <c r="P277" s="46"/>
      <c r="R277" s="75"/>
      <c r="S277" s="75"/>
      <c r="T277" s="75"/>
      <c r="U277" s="75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 t="s">
        <v>9</v>
      </c>
      <c r="G278" s="103" t="s">
        <v>9</v>
      </c>
      <c r="H278" s="103" t="s">
        <v>9</v>
      </c>
      <c r="I278" s="103" t="s">
        <v>9</v>
      </c>
      <c r="J278" s="103" t="s">
        <v>9</v>
      </c>
      <c r="K278" s="36"/>
      <c r="L278" s="222" t="s">
        <v>9</v>
      </c>
      <c r="M278" s="95"/>
      <c r="N278" s="96"/>
      <c r="O278" s="78"/>
      <c r="P278" s="46"/>
      <c r="R278" s="75"/>
      <c r="S278" s="75"/>
      <c r="T278" s="75"/>
      <c r="U278" s="75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aca="true" t="shared" si="15" ref="F279:F284">G279+H279+I279+J279</f>
        <v>68224</v>
      </c>
      <c r="G279" s="104">
        <v>0</v>
      </c>
      <c r="H279" s="104">
        <v>43165</v>
      </c>
      <c r="I279" s="104">
        <v>0</v>
      </c>
      <c r="J279" s="104">
        <v>25059</v>
      </c>
      <c r="K279" s="36"/>
      <c r="L279" s="221" t="s">
        <v>2338</v>
      </c>
      <c r="M279" s="95"/>
      <c r="N279" s="96"/>
      <c r="O279" s="97"/>
      <c r="P279" s="46"/>
      <c r="R279" s="75"/>
      <c r="S279" s="75"/>
      <c r="T279" s="75"/>
      <c r="U279" s="75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5"/>
        <v>1005588</v>
      </c>
      <c r="G280" s="104">
        <v>276100</v>
      </c>
      <c r="H280" s="104">
        <v>238588</v>
      </c>
      <c r="I280" s="104">
        <v>0</v>
      </c>
      <c r="J280" s="104">
        <v>490900</v>
      </c>
      <c r="K280" s="36"/>
      <c r="L280" s="221" t="s">
        <v>2338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5"/>
        <v>5162545</v>
      </c>
      <c r="G281" s="104">
        <v>1140000</v>
      </c>
      <c r="H281" s="104">
        <v>3518958</v>
      </c>
      <c r="I281" s="104">
        <v>0</v>
      </c>
      <c r="J281" s="104">
        <v>503587</v>
      </c>
      <c r="K281" s="36"/>
      <c r="L281" s="221" t="s">
        <v>2338</v>
      </c>
      <c r="M281" s="95"/>
      <c r="N281" s="96"/>
      <c r="O281" s="78"/>
      <c r="P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5"/>
        <v>352669762</v>
      </c>
      <c r="G282" s="104">
        <v>249018941</v>
      </c>
      <c r="H282" s="104">
        <v>21121488</v>
      </c>
      <c r="I282" s="104">
        <v>100000</v>
      </c>
      <c r="J282" s="104">
        <v>82429333</v>
      </c>
      <c r="K282" s="36"/>
      <c r="L282" s="221" t="s">
        <v>2338</v>
      </c>
      <c r="M282" s="95"/>
      <c r="N282" s="96"/>
      <c r="O282" s="78"/>
      <c r="P282" s="46"/>
      <c r="R282" s="75"/>
      <c r="S282" s="75"/>
      <c r="T282" s="75"/>
      <c r="U282" s="75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5"/>
        <v>2460065</v>
      </c>
      <c r="G283" s="104">
        <v>382500</v>
      </c>
      <c r="H283" s="104">
        <v>668885</v>
      </c>
      <c r="I283" s="104">
        <v>1108650</v>
      </c>
      <c r="J283" s="104">
        <v>300030</v>
      </c>
      <c r="K283" s="36"/>
      <c r="L283" s="221" t="s">
        <v>2338</v>
      </c>
      <c r="M283" s="95"/>
      <c r="N283" s="96"/>
      <c r="O283" s="78"/>
      <c r="P283" s="46"/>
      <c r="R283" s="75"/>
      <c r="S283" s="75"/>
      <c r="T283" s="75"/>
      <c r="U283" s="75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5"/>
        <v>3306574</v>
      </c>
      <c r="G284" s="104">
        <v>0</v>
      </c>
      <c r="H284" s="104">
        <v>1447085</v>
      </c>
      <c r="I284" s="104">
        <v>859957</v>
      </c>
      <c r="J284" s="104">
        <v>999532</v>
      </c>
      <c r="K284" s="36"/>
      <c r="L284" s="221" t="s">
        <v>2342</v>
      </c>
      <c r="M284" s="95"/>
      <c r="N284" s="96"/>
      <c r="O284" s="78"/>
      <c r="P284" s="46"/>
      <c r="R284" s="75"/>
      <c r="S284" s="75"/>
      <c r="T284" s="75"/>
      <c r="U284" s="75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 t="s">
        <v>9</v>
      </c>
      <c r="G285" s="103" t="s">
        <v>9</v>
      </c>
      <c r="H285" s="103" t="s">
        <v>9</v>
      </c>
      <c r="I285" s="103" t="s">
        <v>9</v>
      </c>
      <c r="J285" s="103" t="s">
        <v>9</v>
      </c>
      <c r="K285" s="36"/>
      <c r="L285" s="222" t="s">
        <v>9</v>
      </c>
      <c r="M285" s="95"/>
      <c r="N285" s="96"/>
      <c r="O285" s="97"/>
      <c r="P285" s="46"/>
      <c r="R285" s="75"/>
      <c r="S285" s="75"/>
      <c r="T285" s="75"/>
      <c r="U285" s="75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>G286+H286+I286+J286</f>
        <v>2927568</v>
      </c>
      <c r="G286" s="104">
        <v>311800</v>
      </c>
      <c r="H286" s="104">
        <v>762183</v>
      </c>
      <c r="I286" s="104">
        <v>0</v>
      </c>
      <c r="J286" s="104">
        <v>1853585</v>
      </c>
      <c r="K286" s="36"/>
      <c r="L286" s="221" t="s">
        <v>2338</v>
      </c>
      <c r="M286" s="95"/>
      <c r="N286" s="96"/>
      <c r="O286" s="78"/>
      <c r="P286" s="46"/>
      <c r="R286" s="75"/>
      <c r="S286" s="75"/>
      <c r="T286" s="75"/>
      <c r="U286" s="75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 t="s">
        <v>9</v>
      </c>
      <c r="G287" s="103" t="s">
        <v>9</v>
      </c>
      <c r="H287" s="103" t="s">
        <v>9</v>
      </c>
      <c r="I287" s="103" t="s">
        <v>9</v>
      </c>
      <c r="J287" s="103" t="s">
        <v>9</v>
      </c>
      <c r="K287" s="36"/>
      <c r="L287" s="222" t="s">
        <v>9</v>
      </c>
      <c r="M287" s="95"/>
      <c r="N287" s="96"/>
      <c r="O287" s="97"/>
      <c r="P287" s="46"/>
      <c r="R287" s="75"/>
      <c r="S287" s="75"/>
      <c r="T287" s="75"/>
      <c r="U287" s="75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aca="true" t="shared" si="16" ref="F288:F303">G288+H288+I288+J288</f>
        <v>2586267</v>
      </c>
      <c r="G288" s="104">
        <v>1600000</v>
      </c>
      <c r="H288" s="104">
        <v>739460</v>
      </c>
      <c r="I288" s="104">
        <v>0</v>
      </c>
      <c r="J288" s="104">
        <v>246807</v>
      </c>
      <c r="K288" s="36"/>
      <c r="L288" s="221" t="s">
        <v>2338</v>
      </c>
      <c r="M288" s="95"/>
      <c r="N288" s="96"/>
      <c r="O288" s="78"/>
      <c r="P288" s="46"/>
      <c r="R288" s="75"/>
      <c r="S288" s="75"/>
      <c r="T288" s="75"/>
      <c r="U288" s="75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6"/>
        <v>335882</v>
      </c>
      <c r="G289" s="104">
        <v>0</v>
      </c>
      <c r="H289" s="104">
        <v>180332</v>
      </c>
      <c r="I289" s="104">
        <v>40000</v>
      </c>
      <c r="J289" s="104">
        <v>115550</v>
      </c>
      <c r="K289" s="36"/>
      <c r="L289" s="221" t="s">
        <v>2338</v>
      </c>
      <c r="M289" s="95"/>
      <c r="N289" s="96"/>
      <c r="O289" s="78"/>
      <c r="P289" s="46"/>
      <c r="R289" s="75"/>
      <c r="S289" s="75"/>
      <c r="T289" s="75"/>
      <c r="U289" s="75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6"/>
        <v>146022</v>
      </c>
      <c r="G290" s="104">
        <v>0</v>
      </c>
      <c r="H290" s="104">
        <v>69000</v>
      </c>
      <c r="I290" s="104">
        <v>0</v>
      </c>
      <c r="J290" s="104">
        <v>77022</v>
      </c>
      <c r="K290" s="36"/>
      <c r="L290" s="221" t="s">
        <v>2338</v>
      </c>
      <c r="M290" s="95"/>
      <c r="N290" s="96"/>
      <c r="O290" s="97"/>
      <c r="P290" s="46"/>
      <c r="R290" s="75"/>
      <c r="S290" s="75"/>
      <c r="T290" s="75"/>
      <c r="U290" s="75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6"/>
        <v>77150</v>
      </c>
      <c r="G291" s="104">
        <v>0</v>
      </c>
      <c r="H291" s="104">
        <v>3000</v>
      </c>
      <c r="I291" s="104">
        <v>0</v>
      </c>
      <c r="J291" s="104">
        <v>74150</v>
      </c>
      <c r="K291" s="36"/>
      <c r="L291" s="221" t="s">
        <v>2338</v>
      </c>
      <c r="M291" s="95"/>
      <c r="N291" s="96"/>
      <c r="O291" s="97"/>
      <c r="P291" s="46"/>
      <c r="R291" s="75"/>
      <c r="S291" s="75"/>
      <c r="T291" s="75"/>
      <c r="U291" s="75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6"/>
        <v>10788</v>
      </c>
      <c r="G292" s="104">
        <v>0</v>
      </c>
      <c r="H292" s="104">
        <v>9288</v>
      </c>
      <c r="I292" s="104">
        <v>0</v>
      </c>
      <c r="J292" s="104">
        <v>1500</v>
      </c>
      <c r="K292" s="36"/>
      <c r="L292" s="221" t="s">
        <v>2338</v>
      </c>
      <c r="M292" s="95"/>
      <c r="N292" s="96"/>
      <c r="O292" s="78"/>
      <c r="P292" s="46"/>
      <c r="R292" s="75"/>
      <c r="S292" s="75"/>
      <c r="T292" s="75"/>
      <c r="U292" s="75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6"/>
        <v>212471</v>
      </c>
      <c r="G293" s="104">
        <v>0</v>
      </c>
      <c r="H293" s="104">
        <v>70205</v>
      </c>
      <c r="I293" s="104">
        <v>0</v>
      </c>
      <c r="J293" s="104">
        <v>142266</v>
      </c>
      <c r="K293" s="36"/>
      <c r="L293" s="221" t="s">
        <v>2338</v>
      </c>
      <c r="M293" s="95"/>
      <c r="N293" s="96"/>
      <c r="O293" s="78"/>
      <c r="P293" s="46"/>
      <c r="R293" s="75"/>
      <c r="S293" s="75"/>
      <c r="T293" s="75"/>
      <c r="U293" s="75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6"/>
        <v>6524990</v>
      </c>
      <c r="G294" s="104">
        <v>4430000</v>
      </c>
      <c r="H294" s="104">
        <v>1165720</v>
      </c>
      <c r="I294" s="104">
        <v>0</v>
      </c>
      <c r="J294" s="104">
        <v>929270</v>
      </c>
      <c r="K294" s="36"/>
      <c r="L294" s="221" t="s">
        <v>2338</v>
      </c>
      <c r="M294" s="95"/>
      <c r="N294" s="96"/>
      <c r="O294" s="97"/>
      <c r="P294" s="46"/>
      <c r="R294" s="75"/>
      <c r="S294" s="75"/>
      <c r="T294" s="75"/>
      <c r="U294" s="75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6"/>
        <v>236990</v>
      </c>
      <c r="G295" s="104">
        <v>400</v>
      </c>
      <c r="H295" s="104">
        <v>236590</v>
      </c>
      <c r="I295" s="104">
        <v>0</v>
      </c>
      <c r="J295" s="104">
        <v>0</v>
      </c>
      <c r="K295" s="36"/>
      <c r="L295" s="221" t="s">
        <v>2338</v>
      </c>
      <c r="M295" s="95"/>
      <c r="N295" s="96"/>
      <c r="O295" s="97"/>
      <c r="P295" s="46"/>
      <c r="R295" s="75"/>
      <c r="S295" s="75"/>
      <c r="T295" s="75"/>
      <c r="U295" s="75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6"/>
        <v>135667</v>
      </c>
      <c r="G296" s="104">
        <v>7195</v>
      </c>
      <c r="H296" s="104">
        <v>80956</v>
      </c>
      <c r="I296" s="104">
        <v>8000</v>
      </c>
      <c r="J296" s="104">
        <v>39516</v>
      </c>
      <c r="K296" s="36"/>
      <c r="L296" s="221" t="s">
        <v>2342</v>
      </c>
      <c r="M296" s="158"/>
      <c r="N296" s="96"/>
      <c r="O296" s="97"/>
      <c r="P296" s="46"/>
      <c r="R296" s="75"/>
      <c r="S296" s="75"/>
      <c r="T296" s="75"/>
      <c r="U296" s="75"/>
    </row>
    <row r="297" spans="1:21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6"/>
        <v>607830</v>
      </c>
      <c r="G297" s="104">
        <v>0</v>
      </c>
      <c r="H297" s="104">
        <v>44930</v>
      </c>
      <c r="I297" s="104">
        <v>25000</v>
      </c>
      <c r="J297" s="104">
        <v>537900</v>
      </c>
      <c r="K297" s="36"/>
      <c r="L297" s="221" t="s">
        <v>2342</v>
      </c>
      <c r="M297" s="95"/>
      <c r="N297" s="96"/>
      <c r="O297" s="97"/>
      <c r="P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6"/>
        <v>410934</v>
      </c>
      <c r="G298" s="104">
        <v>0</v>
      </c>
      <c r="H298" s="104">
        <v>236774</v>
      </c>
      <c r="I298" s="104">
        <v>13500</v>
      </c>
      <c r="J298" s="104">
        <v>160660</v>
      </c>
      <c r="K298" s="36"/>
      <c r="L298" s="221" t="s">
        <v>2338</v>
      </c>
      <c r="M298" s="95"/>
      <c r="N298" s="96"/>
      <c r="O298" s="97"/>
      <c r="P298" s="46"/>
      <c r="R298" s="75"/>
      <c r="S298" s="75"/>
      <c r="T298" s="75"/>
      <c r="U298" s="75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6"/>
        <v>423120</v>
      </c>
      <c r="G299" s="104">
        <v>307400</v>
      </c>
      <c r="H299" s="104">
        <v>17620</v>
      </c>
      <c r="I299" s="104">
        <v>0</v>
      </c>
      <c r="J299" s="104">
        <v>98100</v>
      </c>
      <c r="K299" s="36"/>
      <c r="L299" s="221" t="s">
        <v>2338</v>
      </c>
      <c r="M299" s="95"/>
      <c r="N299" s="96"/>
      <c r="O299" s="97"/>
      <c r="P299" s="46"/>
      <c r="R299" s="75"/>
      <c r="S299" s="75"/>
      <c r="T299" s="75"/>
      <c r="U299" s="75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6"/>
        <v>11995</v>
      </c>
      <c r="G300" s="104">
        <v>0</v>
      </c>
      <c r="H300" s="104">
        <v>2595</v>
      </c>
      <c r="I300" s="104">
        <v>0</v>
      </c>
      <c r="J300" s="104">
        <v>9400</v>
      </c>
      <c r="K300" s="36"/>
      <c r="L300" s="221" t="s">
        <v>2338</v>
      </c>
      <c r="M300" s="95"/>
      <c r="N300" s="96"/>
      <c r="O300" s="97"/>
      <c r="P300" s="46"/>
      <c r="R300" s="75"/>
      <c r="S300" s="75"/>
      <c r="T300" s="75"/>
      <c r="U300" s="75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6"/>
        <v>19719</v>
      </c>
      <c r="G301" s="104">
        <v>0</v>
      </c>
      <c r="H301" s="104">
        <v>0</v>
      </c>
      <c r="I301" s="104">
        <v>1400</v>
      </c>
      <c r="J301" s="104">
        <v>18319</v>
      </c>
      <c r="K301" s="36"/>
      <c r="L301" s="221" t="s">
        <v>2338</v>
      </c>
      <c r="M301" s="95"/>
      <c r="N301" s="96"/>
      <c r="O301" s="78"/>
      <c r="P301" s="46"/>
      <c r="R301" s="75"/>
      <c r="S301" s="75"/>
      <c r="T301" s="75"/>
      <c r="U301" s="75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6"/>
        <v>201351</v>
      </c>
      <c r="G302" s="104">
        <v>0</v>
      </c>
      <c r="H302" s="104">
        <v>197601</v>
      </c>
      <c r="I302" s="104">
        <v>0</v>
      </c>
      <c r="J302" s="104">
        <v>3750</v>
      </c>
      <c r="K302" s="36"/>
      <c r="L302" s="221" t="s">
        <v>2338</v>
      </c>
      <c r="M302" s="95"/>
      <c r="N302" s="96"/>
      <c r="O302" s="78"/>
      <c r="P302" s="46"/>
      <c r="R302" s="75"/>
      <c r="S302" s="75"/>
      <c r="T302" s="75"/>
      <c r="U302" s="75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6"/>
        <v>135747</v>
      </c>
      <c r="G303" s="104">
        <v>0</v>
      </c>
      <c r="H303" s="104">
        <v>45882</v>
      </c>
      <c r="I303" s="104">
        <v>501</v>
      </c>
      <c r="J303" s="104">
        <v>89364</v>
      </c>
      <c r="K303" s="36"/>
      <c r="L303" s="221" t="s">
        <v>2338</v>
      </c>
      <c r="M303" s="95"/>
      <c r="N303" s="96"/>
      <c r="O303" s="97"/>
      <c r="P303" s="46"/>
      <c r="R303" s="75"/>
      <c r="S303" s="75"/>
      <c r="T303" s="75"/>
      <c r="U303" s="75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2" t="s">
        <v>9</v>
      </c>
      <c r="M304" s="95"/>
      <c r="N304" s="96"/>
      <c r="O304" s="78"/>
      <c r="P304" s="46"/>
      <c r="R304" s="75"/>
      <c r="S304" s="75"/>
      <c r="T304" s="75"/>
      <c r="U304" s="75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7" ref="F305:F322">G305+H305+I305+J305</f>
        <v>415373</v>
      </c>
      <c r="G305" s="104">
        <v>0</v>
      </c>
      <c r="H305" s="104">
        <v>329793</v>
      </c>
      <c r="I305" s="104">
        <v>0</v>
      </c>
      <c r="J305" s="104">
        <v>85580</v>
      </c>
      <c r="K305" s="36"/>
      <c r="L305" s="221" t="s">
        <v>2338</v>
      </c>
      <c r="M305" s="95"/>
      <c r="N305" s="96"/>
      <c r="O305" s="78"/>
      <c r="P305" s="46"/>
      <c r="R305" s="75"/>
      <c r="S305" s="75"/>
      <c r="T305" s="75"/>
      <c r="U305" s="75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7"/>
        <v>228626</v>
      </c>
      <c r="G306" s="104">
        <v>0</v>
      </c>
      <c r="H306" s="104">
        <v>12200</v>
      </c>
      <c r="I306" s="104">
        <v>0</v>
      </c>
      <c r="J306" s="104">
        <v>216426</v>
      </c>
      <c r="K306" s="36"/>
      <c r="L306" s="221" t="s">
        <v>2342</v>
      </c>
      <c r="M306" s="95"/>
      <c r="N306" s="96"/>
      <c r="O306" s="97"/>
      <c r="P306" s="46"/>
      <c r="R306" s="75"/>
      <c r="S306" s="75"/>
      <c r="T306" s="75"/>
      <c r="U306" s="75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7"/>
        <v>400005</v>
      </c>
      <c r="G307" s="104">
        <v>62300</v>
      </c>
      <c r="H307" s="104">
        <v>221545</v>
      </c>
      <c r="I307" s="104">
        <v>62000</v>
      </c>
      <c r="J307" s="104">
        <v>54160</v>
      </c>
      <c r="K307" s="36"/>
      <c r="L307" s="221" t="s">
        <v>2338</v>
      </c>
      <c r="M307" s="95"/>
      <c r="N307" s="96"/>
      <c r="O307" s="78"/>
      <c r="P307" s="46"/>
      <c r="R307" s="75"/>
      <c r="S307" s="75"/>
      <c r="T307" s="75"/>
      <c r="U307" s="75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7"/>
        <v>83900</v>
      </c>
      <c r="G308" s="104">
        <v>0</v>
      </c>
      <c r="H308" s="104">
        <v>26481</v>
      </c>
      <c r="I308" s="104">
        <v>2100</v>
      </c>
      <c r="J308" s="104">
        <v>55319</v>
      </c>
      <c r="K308" s="36"/>
      <c r="L308" s="221" t="s">
        <v>2338</v>
      </c>
      <c r="M308" s="95"/>
      <c r="N308" s="96"/>
      <c r="O308" s="97"/>
      <c r="P308" s="46"/>
      <c r="R308" s="75"/>
      <c r="S308" s="75"/>
      <c r="T308" s="75"/>
      <c r="U308" s="75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7"/>
        <v>6877344</v>
      </c>
      <c r="G309" s="104">
        <v>2875190</v>
      </c>
      <c r="H309" s="104">
        <v>1532751</v>
      </c>
      <c r="I309" s="104">
        <v>1214500</v>
      </c>
      <c r="J309" s="104">
        <v>1254903</v>
      </c>
      <c r="K309" s="36"/>
      <c r="L309" s="221" t="s">
        <v>2338</v>
      </c>
      <c r="M309" s="95"/>
      <c r="N309" s="96"/>
      <c r="O309" s="78"/>
      <c r="P309" s="46"/>
      <c r="R309" s="75"/>
      <c r="S309" s="75"/>
      <c r="T309" s="75"/>
      <c r="U309" s="75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7"/>
        <v>4513011</v>
      </c>
      <c r="G310" s="104">
        <v>3364162</v>
      </c>
      <c r="H310" s="104">
        <v>576301</v>
      </c>
      <c r="I310" s="104">
        <v>90500</v>
      </c>
      <c r="J310" s="104">
        <v>482048</v>
      </c>
      <c r="K310" s="36"/>
      <c r="L310" s="221" t="s">
        <v>2338</v>
      </c>
      <c r="M310" s="95"/>
      <c r="N310" s="96"/>
      <c r="O310" s="97"/>
      <c r="P310" s="46"/>
      <c r="R310" s="75"/>
      <c r="S310" s="75"/>
      <c r="T310" s="75"/>
      <c r="U310" s="75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7"/>
        <v>53650</v>
      </c>
      <c r="G311" s="104">
        <v>0</v>
      </c>
      <c r="H311" s="104">
        <v>46150</v>
      </c>
      <c r="I311" s="104">
        <v>0</v>
      </c>
      <c r="J311" s="104">
        <v>7500</v>
      </c>
      <c r="K311" s="36"/>
      <c r="L311" s="221" t="s">
        <v>2338</v>
      </c>
      <c r="M311" s="95"/>
      <c r="N311" s="96"/>
      <c r="O311" s="78"/>
      <c r="P311" s="46"/>
      <c r="R311" s="75"/>
      <c r="S311" s="75"/>
      <c r="T311" s="75"/>
      <c r="U311" s="75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7"/>
        <v>592565</v>
      </c>
      <c r="G312" s="104">
        <v>1</v>
      </c>
      <c r="H312" s="104">
        <v>504197</v>
      </c>
      <c r="I312" s="104">
        <v>6300</v>
      </c>
      <c r="J312" s="104">
        <v>82067</v>
      </c>
      <c r="K312" s="36"/>
      <c r="L312" s="221" t="s">
        <v>2338</v>
      </c>
      <c r="M312" s="95"/>
      <c r="N312" s="96"/>
      <c r="O312" s="97"/>
      <c r="P312" s="46"/>
      <c r="R312" s="75"/>
      <c r="S312" s="75"/>
      <c r="T312" s="75"/>
      <c r="U312" s="75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7"/>
        <v>1285123</v>
      </c>
      <c r="G313" s="104">
        <v>0</v>
      </c>
      <c r="H313" s="104">
        <v>13419</v>
      </c>
      <c r="I313" s="104">
        <v>715500</v>
      </c>
      <c r="J313" s="104">
        <v>556204</v>
      </c>
      <c r="K313" s="36"/>
      <c r="L313" s="221" t="s">
        <v>2338</v>
      </c>
      <c r="M313" s="95"/>
      <c r="N313" s="96"/>
      <c r="O313" s="97"/>
      <c r="P313" s="46"/>
      <c r="R313" s="75"/>
      <c r="S313" s="75"/>
      <c r="T313" s="75"/>
      <c r="U313" s="75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7"/>
        <v>344639</v>
      </c>
      <c r="G314" s="104">
        <v>0</v>
      </c>
      <c r="H314" s="104">
        <v>158138</v>
      </c>
      <c r="I314" s="104">
        <v>2201</v>
      </c>
      <c r="J314" s="104">
        <v>184300</v>
      </c>
      <c r="K314" s="36"/>
      <c r="L314" s="221" t="s">
        <v>2342</v>
      </c>
      <c r="M314" s="95"/>
      <c r="N314" s="96"/>
      <c r="O314" s="78"/>
      <c r="P314" s="46"/>
      <c r="R314" s="75"/>
      <c r="S314" s="75"/>
      <c r="T314" s="75"/>
      <c r="U314" s="75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7"/>
        <v>1227400</v>
      </c>
      <c r="G315" s="104">
        <v>0</v>
      </c>
      <c r="H315" s="104">
        <v>588623</v>
      </c>
      <c r="I315" s="104">
        <v>0</v>
      </c>
      <c r="J315" s="104">
        <v>638777</v>
      </c>
      <c r="K315" s="36"/>
      <c r="L315" s="221" t="s">
        <v>2338</v>
      </c>
      <c r="M315" s="95"/>
      <c r="N315" s="96"/>
      <c r="O315" s="97"/>
      <c r="P315" s="46"/>
      <c r="R315" s="75"/>
      <c r="S315" s="75"/>
      <c r="T315" s="75"/>
      <c r="U315" s="75"/>
    </row>
    <row r="316" spans="1:21" ht="15.7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7"/>
        <v>9209664</v>
      </c>
      <c r="G316" s="104">
        <v>0</v>
      </c>
      <c r="H316" s="104">
        <v>884809</v>
      </c>
      <c r="I316" s="104">
        <v>0</v>
      </c>
      <c r="J316" s="104">
        <v>8324855</v>
      </c>
      <c r="K316" s="36"/>
      <c r="L316" s="221" t="s">
        <v>2338</v>
      </c>
      <c r="M316" s="95"/>
      <c r="N316" s="96"/>
      <c r="O316" s="97"/>
      <c r="P316" s="46"/>
      <c r="R316" s="75"/>
      <c r="S316" s="75"/>
      <c r="T316" s="75"/>
      <c r="U316" s="75"/>
    </row>
    <row r="317" spans="1:21" ht="15.7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7"/>
        <v>4434730</v>
      </c>
      <c r="G317" s="104">
        <v>536800</v>
      </c>
      <c r="H317" s="104">
        <v>2639794</v>
      </c>
      <c r="I317" s="104">
        <v>0</v>
      </c>
      <c r="J317" s="104">
        <v>1258136</v>
      </c>
      <c r="K317" s="36"/>
      <c r="L317" s="221" t="s">
        <v>2338</v>
      </c>
      <c r="M317" s="95"/>
      <c r="N317" s="96"/>
      <c r="O317" s="78"/>
      <c r="P317" s="46"/>
      <c r="R317" s="75"/>
      <c r="S317" s="75"/>
      <c r="T317" s="75"/>
      <c r="U317" s="75"/>
    </row>
    <row r="318" spans="1:21" ht="15.7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7"/>
        <v>475575</v>
      </c>
      <c r="G318" s="104">
        <v>183422</v>
      </c>
      <c r="H318" s="104">
        <v>150472</v>
      </c>
      <c r="I318" s="104">
        <v>76367</v>
      </c>
      <c r="J318" s="104">
        <v>65314</v>
      </c>
      <c r="K318" s="36"/>
      <c r="L318" s="221" t="s">
        <v>2338</v>
      </c>
      <c r="M318" s="95"/>
      <c r="N318" s="96"/>
      <c r="O318" s="78"/>
      <c r="P318" s="46"/>
      <c r="R318" s="75"/>
      <c r="S318" s="75"/>
      <c r="T318" s="75"/>
      <c r="U318" s="75"/>
    </row>
    <row r="319" spans="1:21" ht="15.7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7"/>
        <v>44740</v>
      </c>
      <c r="G319" s="104">
        <v>0</v>
      </c>
      <c r="H319" s="104">
        <v>33640</v>
      </c>
      <c r="I319" s="104">
        <v>0</v>
      </c>
      <c r="J319" s="104">
        <v>11100</v>
      </c>
      <c r="K319" s="36"/>
      <c r="L319" s="221" t="s">
        <v>2338</v>
      </c>
      <c r="M319" s="95"/>
      <c r="N319" s="96"/>
      <c r="O319" s="97"/>
      <c r="P319" s="46"/>
      <c r="R319" s="75"/>
      <c r="S319" s="75"/>
      <c r="T319" s="75"/>
      <c r="U319" s="75"/>
    </row>
    <row r="320" spans="1:21" ht="15.7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7"/>
        <v>3420789</v>
      </c>
      <c r="G320" s="104">
        <v>550200</v>
      </c>
      <c r="H320" s="104">
        <v>836452</v>
      </c>
      <c r="I320" s="104">
        <v>1800</v>
      </c>
      <c r="J320" s="104">
        <v>2032337</v>
      </c>
      <c r="K320" s="36"/>
      <c r="L320" s="221" t="s">
        <v>2338</v>
      </c>
      <c r="M320" s="95"/>
      <c r="N320" s="96"/>
      <c r="O320" s="97"/>
      <c r="P320" s="46"/>
      <c r="R320" s="75"/>
      <c r="S320" s="75"/>
      <c r="T320" s="75"/>
      <c r="U320" s="75"/>
    </row>
    <row r="321" spans="1:21" ht="15.7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7"/>
        <v>9038482</v>
      </c>
      <c r="G321" s="104">
        <v>1368500</v>
      </c>
      <c r="H321" s="104">
        <v>1269489</v>
      </c>
      <c r="I321" s="104">
        <v>1029967</v>
      </c>
      <c r="J321" s="104">
        <v>5370526</v>
      </c>
      <c r="K321" s="36"/>
      <c r="L321" s="221" t="s">
        <v>2338</v>
      </c>
      <c r="M321" s="95"/>
      <c r="N321" s="96"/>
      <c r="O321" s="97"/>
      <c r="P321" s="46"/>
      <c r="R321" s="75"/>
      <c r="S321" s="75"/>
      <c r="T321" s="75"/>
      <c r="U321" s="75"/>
    </row>
    <row r="322" spans="1:21" ht="15.7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7"/>
        <v>309399</v>
      </c>
      <c r="G322" s="104">
        <v>0</v>
      </c>
      <c r="H322" s="104">
        <v>289398</v>
      </c>
      <c r="I322" s="104">
        <v>0</v>
      </c>
      <c r="J322" s="104">
        <v>20001</v>
      </c>
      <c r="K322" s="36"/>
      <c r="L322" s="221" t="s">
        <v>2338</v>
      </c>
      <c r="M322" s="95"/>
      <c r="N322" s="96"/>
      <c r="O322" s="97"/>
      <c r="P322" s="46"/>
      <c r="R322" s="75"/>
      <c r="S322" s="75"/>
      <c r="T322" s="75"/>
      <c r="U322" s="75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61" t="s">
        <v>2195</v>
      </c>
      <c r="M323" s="95"/>
      <c r="N323" s="96"/>
      <c r="O323" s="78"/>
      <c r="P323" s="46"/>
      <c r="R323" s="75"/>
      <c r="S323" s="75"/>
      <c r="T323" s="75"/>
      <c r="U323" s="75"/>
    </row>
    <row r="324" spans="1:21" ht="15.7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8" ref="F324:F329">G324+H324+I324+J324</f>
        <v>14740972</v>
      </c>
      <c r="G324" s="104">
        <v>2435120</v>
      </c>
      <c r="H324" s="104">
        <v>4273039</v>
      </c>
      <c r="I324" s="104">
        <v>168600</v>
      </c>
      <c r="J324" s="104">
        <v>7864213</v>
      </c>
      <c r="K324" s="36"/>
      <c r="L324" s="221" t="s">
        <v>2338</v>
      </c>
      <c r="M324" s="95"/>
      <c r="N324" s="96"/>
      <c r="O324" s="78"/>
      <c r="P324" s="46"/>
      <c r="R324" s="75"/>
      <c r="S324" s="75"/>
      <c r="T324" s="75"/>
      <c r="U324" s="75"/>
    </row>
    <row r="325" spans="1:21" s="5" customFormat="1" ht="15.7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8"/>
        <v>9095435</v>
      </c>
      <c r="G325" s="104">
        <v>8118710</v>
      </c>
      <c r="H325" s="104">
        <v>612546</v>
      </c>
      <c r="I325" s="104">
        <v>100000</v>
      </c>
      <c r="J325" s="104">
        <v>264179</v>
      </c>
      <c r="K325" s="36"/>
      <c r="L325" s="221" t="s">
        <v>2342</v>
      </c>
      <c r="M325" s="95"/>
      <c r="N325" s="96"/>
      <c r="O325" s="78"/>
      <c r="P325" s="46"/>
      <c r="R325" s="46"/>
      <c r="S325" s="46"/>
      <c r="T325" s="46"/>
      <c r="U325" s="46"/>
    </row>
    <row r="326" spans="1:21" ht="15.7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8"/>
        <v>2132940</v>
      </c>
      <c r="G326" s="104">
        <v>1051</v>
      </c>
      <c r="H326" s="104">
        <v>447703</v>
      </c>
      <c r="I326" s="104">
        <v>1009001</v>
      </c>
      <c r="J326" s="104">
        <v>675185</v>
      </c>
      <c r="K326" s="63"/>
      <c r="L326" s="221" t="s">
        <v>2338</v>
      </c>
      <c r="M326" s="95"/>
      <c r="N326" s="96"/>
      <c r="O326" s="97"/>
      <c r="P326" s="46"/>
      <c r="R326" s="75"/>
      <c r="S326" s="75"/>
      <c r="T326" s="75"/>
      <c r="U326" s="75"/>
    </row>
    <row r="327" spans="1:21" ht="15.7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8"/>
        <v>2169829</v>
      </c>
      <c r="G327" s="104">
        <v>0</v>
      </c>
      <c r="H327" s="104">
        <v>633712</v>
      </c>
      <c r="I327" s="104">
        <v>0</v>
      </c>
      <c r="J327" s="104">
        <v>1536117</v>
      </c>
      <c r="K327" s="36"/>
      <c r="L327" s="221" t="s">
        <v>2338</v>
      </c>
      <c r="M327" s="95"/>
      <c r="N327" s="96"/>
      <c r="O327" s="97"/>
      <c r="P327" s="46"/>
      <c r="R327" s="75"/>
      <c r="S327" s="75"/>
      <c r="T327" s="75"/>
      <c r="U327" s="75"/>
    </row>
    <row r="328" spans="1:21" ht="15.7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8"/>
        <v>552985</v>
      </c>
      <c r="G328" s="104">
        <v>163500</v>
      </c>
      <c r="H328" s="104">
        <v>290475</v>
      </c>
      <c r="I328" s="104">
        <v>0</v>
      </c>
      <c r="J328" s="104">
        <v>99010</v>
      </c>
      <c r="K328" s="36"/>
      <c r="L328" s="221" t="s">
        <v>2338</v>
      </c>
      <c r="M328" s="95"/>
      <c r="N328" s="96"/>
      <c r="O328" s="97"/>
      <c r="P328" s="46"/>
      <c r="R328" s="75"/>
      <c r="S328" s="75"/>
      <c r="T328" s="75"/>
      <c r="U328" s="75"/>
    </row>
    <row r="329" spans="1:21" ht="15.7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8"/>
        <v>28610574</v>
      </c>
      <c r="G329" s="104">
        <v>0</v>
      </c>
      <c r="H329" s="104">
        <v>144980</v>
      </c>
      <c r="I329" s="104">
        <v>24078400</v>
      </c>
      <c r="J329" s="104">
        <v>4387194</v>
      </c>
      <c r="K329" s="36"/>
      <c r="L329" s="221" t="s">
        <v>2338</v>
      </c>
      <c r="M329" s="95"/>
      <c r="N329" s="96"/>
      <c r="O329" s="97"/>
      <c r="P329" s="46"/>
      <c r="R329" s="75"/>
      <c r="S329" s="75"/>
      <c r="T329" s="75"/>
      <c r="U329" s="75"/>
    </row>
    <row r="330" spans="1:21" ht="15.7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22" t="s">
        <v>9</v>
      </c>
      <c r="M330" s="95"/>
      <c r="N330" s="96"/>
      <c r="O330" s="97"/>
      <c r="P330" s="46"/>
      <c r="R330" s="75"/>
      <c r="S330" s="75"/>
      <c r="T330" s="75"/>
      <c r="U330" s="75"/>
    </row>
    <row r="331" spans="1:21" ht="15.7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aca="true" t="shared" si="19" ref="F331:F356">G331+H331+I331+J331</f>
        <v>3577777</v>
      </c>
      <c r="G331" s="104">
        <v>618100</v>
      </c>
      <c r="H331" s="104">
        <v>591102</v>
      </c>
      <c r="I331" s="104">
        <v>32900</v>
      </c>
      <c r="J331" s="104">
        <v>2335675</v>
      </c>
      <c r="K331" s="36"/>
      <c r="L331" s="221" t="s">
        <v>2338</v>
      </c>
      <c r="M331" s="95"/>
      <c r="N331" s="96"/>
      <c r="O331" s="97"/>
      <c r="P331" s="46"/>
      <c r="R331" s="75"/>
      <c r="S331" s="75"/>
      <c r="T331" s="75"/>
      <c r="U331" s="75"/>
    </row>
    <row r="332" spans="1:21" ht="15.7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9"/>
        <v>28721048</v>
      </c>
      <c r="G332" s="104">
        <v>1709205</v>
      </c>
      <c r="H332" s="104">
        <v>2749461</v>
      </c>
      <c r="I332" s="104">
        <v>40836</v>
      </c>
      <c r="J332" s="104">
        <v>24221546</v>
      </c>
      <c r="K332" s="36"/>
      <c r="L332" s="221" t="s">
        <v>2342</v>
      </c>
      <c r="M332" s="95"/>
      <c r="N332" s="96"/>
      <c r="O332" s="78"/>
      <c r="P332" s="46"/>
      <c r="R332" s="75"/>
      <c r="S332" s="75"/>
      <c r="T332" s="75"/>
      <c r="U332" s="75"/>
    </row>
    <row r="333" spans="1:21" ht="15.7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9"/>
        <v>132949</v>
      </c>
      <c r="G333" s="104">
        <v>0</v>
      </c>
      <c r="H333" s="104">
        <v>132949</v>
      </c>
      <c r="I333" s="104">
        <v>0</v>
      </c>
      <c r="J333" s="104">
        <v>0</v>
      </c>
      <c r="K333" s="36"/>
      <c r="L333" s="221" t="s">
        <v>2338</v>
      </c>
      <c r="M333" s="95"/>
      <c r="N333" s="96"/>
      <c r="O333" s="78"/>
      <c r="P333" s="46"/>
      <c r="R333" s="75"/>
      <c r="S333" s="75"/>
      <c r="T333" s="75"/>
      <c r="U333" s="75"/>
    </row>
    <row r="334" spans="1:21" ht="15.7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9"/>
        <v>2639667</v>
      </c>
      <c r="G334" s="104">
        <v>1879200</v>
      </c>
      <c r="H334" s="104">
        <v>757877</v>
      </c>
      <c r="I334" s="104">
        <v>0</v>
      </c>
      <c r="J334" s="104">
        <v>2590</v>
      </c>
      <c r="K334" s="36"/>
      <c r="L334" s="221" t="s">
        <v>2338</v>
      </c>
      <c r="M334" s="95"/>
      <c r="N334" s="96"/>
      <c r="O334" s="78"/>
      <c r="P334" s="46"/>
      <c r="R334" s="75"/>
      <c r="S334" s="75"/>
      <c r="T334" s="75"/>
      <c r="U334" s="75"/>
    </row>
    <row r="335" spans="1:21" ht="15.7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9"/>
        <v>580171</v>
      </c>
      <c r="G335" s="104">
        <v>0</v>
      </c>
      <c r="H335" s="104">
        <v>207292</v>
      </c>
      <c r="I335" s="104">
        <v>371829</v>
      </c>
      <c r="J335" s="104">
        <v>1050</v>
      </c>
      <c r="K335" s="36"/>
      <c r="L335" s="221" t="s">
        <v>2338</v>
      </c>
      <c r="M335" s="95"/>
      <c r="N335" s="96"/>
      <c r="O335" s="97"/>
      <c r="P335" s="46"/>
      <c r="R335" s="75"/>
      <c r="S335" s="75"/>
      <c r="T335" s="75"/>
      <c r="U335" s="75"/>
    </row>
    <row r="336" spans="1:21" ht="15.7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9"/>
        <v>232919</v>
      </c>
      <c r="G336" s="104">
        <v>0</v>
      </c>
      <c r="H336" s="104">
        <v>190269</v>
      </c>
      <c r="I336" s="104">
        <v>0</v>
      </c>
      <c r="J336" s="104">
        <v>42650</v>
      </c>
      <c r="K336" s="36"/>
      <c r="L336" s="221" t="s">
        <v>2342</v>
      </c>
      <c r="M336" s="95"/>
      <c r="N336" s="96"/>
      <c r="O336" s="97"/>
      <c r="P336" s="46"/>
      <c r="R336" s="75"/>
      <c r="S336" s="75"/>
      <c r="T336" s="75"/>
      <c r="U336" s="75"/>
    </row>
    <row r="337" spans="1:21" ht="15.7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9"/>
        <v>936153</v>
      </c>
      <c r="G337" s="104">
        <v>170500</v>
      </c>
      <c r="H337" s="104">
        <v>638788</v>
      </c>
      <c r="I337" s="104">
        <v>0</v>
      </c>
      <c r="J337" s="104">
        <v>126865</v>
      </c>
      <c r="K337" s="36"/>
      <c r="L337" s="221" t="s">
        <v>2342</v>
      </c>
      <c r="M337" s="95"/>
      <c r="N337" s="96"/>
      <c r="O337" s="78"/>
      <c r="P337" s="46"/>
      <c r="R337" s="75"/>
      <c r="S337" s="75"/>
      <c r="T337" s="75"/>
      <c r="U337" s="75"/>
    </row>
    <row r="338" spans="1:21" ht="15.7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9"/>
        <v>3928002</v>
      </c>
      <c r="G338" s="104">
        <v>12000</v>
      </c>
      <c r="H338" s="104">
        <v>729256</v>
      </c>
      <c r="I338" s="104">
        <v>3051200</v>
      </c>
      <c r="J338" s="104">
        <v>135546</v>
      </c>
      <c r="K338" s="36"/>
      <c r="L338" s="221" t="s">
        <v>2342</v>
      </c>
      <c r="M338" s="95"/>
      <c r="N338" s="96"/>
      <c r="O338" s="78"/>
      <c r="P338" s="46"/>
      <c r="R338" s="75"/>
      <c r="S338" s="75"/>
      <c r="T338" s="75"/>
      <c r="U338" s="75"/>
    </row>
    <row r="339" spans="1:21" ht="15.7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9"/>
        <v>201991</v>
      </c>
      <c r="G339" s="104">
        <v>0</v>
      </c>
      <c r="H339" s="104">
        <v>197991</v>
      </c>
      <c r="I339" s="104">
        <v>0</v>
      </c>
      <c r="J339" s="104">
        <v>4000</v>
      </c>
      <c r="K339" s="36"/>
      <c r="L339" s="221" t="s">
        <v>2338</v>
      </c>
      <c r="M339" s="95"/>
      <c r="N339" s="96"/>
      <c r="O339" s="97"/>
      <c r="P339" s="46"/>
      <c r="R339" s="75"/>
      <c r="S339" s="75"/>
      <c r="T339" s="75"/>
      <c r="U339" s="75"/>
    </row>
    <row r="340" spans="1:21" ht="15.7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9"/>
        <v>11316384</v>
      </c>
      <c r="G340" s="104">
        <v>4229112</v>
      </c>
      <c r="H340" s="104">
        <v>1788226</v>
      </c>
      <c r="I340" s="104">
        <v>4205000</v>
      </c>
      <c r="J340" s="104">
        <v>1094046</v>
      </c>
      <c r="K340" s="36"/>
      <c r="L340" s="221" t="s">
        <v>2338</v>
      </c>
      <c r="M340" s="95"/>
      <c r="N340" s="96"/>
      <c r="O340" s="78"/>
      <c r="P340" s="46"/>
      <c r="R340" s="75"/>
      <c r="S340" s="75"/>
      <c r="T340" s="75"/>
      <c r="U340" s="75"/>
    </row>
    <row r="341" spans="1:21" ht="15.7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9"/>
        <v>5216080</v>
      </c>
      <c r="G341" s="104">
        <v>239000</v>
      </c>
      <c r="H341" s="104">
        <v>827837</v>
      </c>
      <c r="I341" s="104">
        <v>0</v>
      </c>
      <c r="J341" s="104">
        <v>4149243</v>
      </c>
      <c r="K341" s="36"/>
      <c r="L341" s="221" t="s">
        <v>2338</v>
      </c>
      <c r="M341" s="95"/>
      <c r="N341" s="96"/>
      <c r="O341" s="97"/>
      <c r="P341" s="46"/>
      <c r="R341" s="75"/>
      <c r="S341" s="75"/>
      <c r="T341" s="75"/>
      <c r="U341" s="75"/>
    </row>
    <row r="342" spans="1:21" ht="15.7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9"/>
        <v>1894466</v>
      </c>
      <c r="G342" s="104">
        <v>0</v>
      </c>
      <c r="H342" s="104">
        <v>809128</v>
      </c>
      <c r="I342" s="104">
        <v>0</v>
      </c>
      <c r="J342" s="104">
        <v>1085338</v>
      </c>
      <c r="K342" s="36"/>
      <c r="L342" s="221" t="s">
        <v>2338</v>
      </c>
      <c r="M342" s="95"/>
      <c r="N342" s="96"/>
      <c r="O342" s="97"/>
      <c r="P342" s="46"/>
      <c r="R342" s="75"/>
      <c r="S342" s="75"/>
      <c r="T342" s="75"/>
      <c r="U342" s="75"/>
    </row>
    <row r="343" spans="1:21" ht="15.7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9"/>
        <v>8109749</v>
      </c>
      <c r="G343" s="104">
        <v>239900</v>
      </c>
      <c r="H343" s="104">
        <v>3205473</v>
      </c>
      <c r="I343" s="104">
        <v>4350000</v>
      </c>
      <c r="J343" s="104">
        <v>314376</v>
      </c>
      <c r="K343" s="36"/>
      <c r="L343" s="221" t="s">
        <v>2338</v>
      </c>
      <c r="M343" s="95"/>
      <c r="N343" s="96"/>
      <c r="O343" s="97"/>
      <c r="P343" s="46"/>
      <c r="R343" s="75"/>
      <c r="S343" s="75"/>
      <c r="T343" s="75"/>
      <c r="U343" s="75"/>
    </row>
    <row r="344" spans="1:21" ht="15.7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9"/>
        <v>9243543</v>
      </c>
      <c r="G344" s="104">
        <v>2009700</v>
      </c>
      <c r="H344" s="104">
        <v>2377329</v>
      </c>
      <c r="I344" s="104">
        <v>0</v>
      </c>
      <c r="J344" s="104">
        <v>4856514</v>
      </c>
      <c r="K344" s="36"/>
      <c r="L344" s="221" t="s">
        <v>2338</v>
      </c>
      <c r="M344" s="95"/>
      <c r="N344" s="96"/>
      <c r="O344" s="78"/>
      <c r="P344" s="46"/>
      <c r="R344" s="75"/>
      <c r="S344" s="75"/>
      <c r="T344" s="75"/>
      <c r="U344" s="75"/>
    </row>
    <row r="345" spans="1:21" ht="15.7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9"/>
        <v>4140345</v>
      </c>
      <c r="G345" s="104">
        <v>0</v>
      </c>
      <c r="H345" s="104">
        <v>3349950</v>
      </c>
      <c r="I345" s="104">
        <v>5000</v>
      </c>
      <c r="J345" s="104">
        <v>785395</v>
      </c>
      <c r="K345" s="36"/>
      <c r="L345" s="221" t="s">
        <v>2342</v>
      </c>
      <c r="M345" s="95"/>
      <c r="N345" s="96"/>
      <c r="O345" s="78"/>
      <c r="P345" s="46"/>
      <c r="R345" s="75"/>
      <c r="S345" s="75"/>
      <c r="T345" s="75"/>
      <c r="U345" s="75"/>
    </row>
    <row r="346" spans="1:21" ht="15.7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9"/>
        <v>1563527</v>
      </c>
      <c r="G346" s="104">
        <v>1</v>
      </c>
      <c r="H346" s="104">
        <v>1181880</v>
      </c>
      <c r="I346" s="104">
        <v>1800</v>
      </c>
      <c r="J346" s="104">
        <v>379846</v>
      </c>
      <c r="K346" s="36"/>
      <c r="L346" s="221" t="s">
        <v>2338</v>
      </c>
      <c r="M346" s="95"/>
      <c r="N346" s="96"/>
      <c r="O346" s="78"/>
      <c r="P346" s="46"/>
      <c r="R346" s="75"/>
      <c r="S346" s="75"/>
      <c r="T346" s="75"/>
      <c r="U346" s="75"/>
    </row>
    <row r="347" spans="1:21" ht="15.7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9"/>
        <v>418302</v>
      </c>
      <c r="G347" s="104">
        <v>222000</v>
      </c>
      <c r="H347" s="104">
        <v>118599</v>
      </c>
      <c r="I347" s="104">
        <v>28000</v>
      </c>
      <c r="J347" s="104">
        <v>49703</v>
      </c>
      <c r="K347" s="36"/>
      <c r="L347" s="221" t="s">
        <v>2338</v>
      </c>
      <c r="M347" s="95"/>
      <c r="N347" s="96"/>
      <c r="O347" s="78"/>
      <c r="P347" s="46"/>
      <c r="R347" s="75"/>
      <c r="S347" s="75"/>
      <c r="T347" s="75"/>
      <c r="U347" s="75"/>
    </row>
    <row r="348" spans="1:21" ht="15.7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9"/>
        <v>4812446</v>
      </c>
      <c r="G348" s="104">
        <v>2000854</v>
      </c>
      <c r="H348" s="104">
        <v>1148134</v>
      </c>
      <c r="I348" s="104">
        <v>55925</v>
      </c>
      <c r="J348" s="104">
        <v>1607533</v>
      </c>
      <c r="K348" s="36"/>
      <c r="L348" s="221" t="s">
        <v>2338</v>
      </c>
      <c r="M348" s="95"/>
      <c r="N348" s="96"/>
      <c r="O348" s="97"/>
      <c r="P348" s="46"/>
      <c r="R348" s="75"/>
      <c r="S348" s="75"/>
      <c r="T348" s="75"/>
      <c r="U348" s="75"/>
    </row>
    <row r="349" spans="1:21" ht="15.7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9"/>
        <v>1306517</v>
      </c>
      <c r="G349" s="104">
        <v>0</v>
      </c>
      <c r="H349" s="104">
        <v>728296</v>
      </c>
      <c r="I349" s="104">
        <v>0</v>
      </c>
      <c r="J349" s="104">
        <v>578221</v>
      </c>
      <c r="K349" s="36"/>
      <c r="L349" s="221" t="s">
        <v>2342</v>
      </c>
      <c r="M349" s="95"/>
      <c r="N349" s="96"/>
      <c r="O349" s="78"/>
      <c r="P349" s="46"/>
      <c r="R349" s="75"/>
      <c r="S349" s="75"/>
      <c r="T349" s="75"/>
      <c r="U349" s="75"/>
    </row>
    <row r="350" spans="1:21" ht="15.7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9"/>
        <v>603378</v>
      </c>
      <c r="G350" s="104">
        <v>0</v>
      </c>
      <c r="H350" s="104">
        <v>417278</v>
      </c>
      <c r="I350" s="104">
        <v>0</v>
      </c>
      <c r="J350" s="104">
        <v>186100</v>
      </c>
      <c r="K350" s="36"/>
      <c r="L350" s="221" t="s">
        <v>2342</v>
      </c>
      <c r="M350" s="95"/>
      <c r="N350" s="96"/>
      <c r="O350" s="97"/>
      <c r="P350" s="46"/>
      <c r="R350" s="75"/>
      <c r="S350" s="75"/>
      <c r="T350" s="75"/>
      <c r="U350" s="75"/>
    </row>
    <row r="351" spans="1:21" ht="15.7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9"/>
        <v>1193444</v>
      </c>
      <c r="G351" s="104">
        <v>0</v>
      </c>
      <c r="H351" s="104">
        <v>224080</v>
      </c>
      <c r="I351" s="104">
        <v>0</v>
      </c>
      <c r="J351" s="104">
        <v>969364</v>
      </c>
      <c r="K351" s="36"/>
      <c r="L351" s="221" t="s">
        <v>2338</v>
      </c>
      <c r="M351" s="95"/>
      <c r="N351" s="96"/>
      <c r="O351" s="97"/>
      <c r="P351" s="46"/>
      <c r="R351" s="75"/>
      <c r="S351" s="75"/>
      <c r="T351" s="75"/>
      <c r="U351" s="75"/>
    </row>
    <row r="352" spans="1:21" ht="15.7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9"/>
        <v>20914290</v>
      </c>
      <c r="G352" s="104">
        <v>876846</v>
      </c>
      <c r="H352" s="104">
        <v>3033997</v>
      </c>
      <c r="I352" s="104">
        <v>15020651</v>
      </c>
      <c r="J352" s="104">
        <v>1982796</v>
      </c>
      <c r="K352" s="36"/>
      <c r="L352" s="221" t="s">
        <v>2338</v>
      </c>
      <c r="M352" s="95"/>
      <c r="N352" s="96"/>
      <c r="O352" s="78"/>
      <c r="P352" s="46"/>
      <c r="R352" s="75"/>
      <c r="S352" s="75"/>
      <c r="T352" s="75"/>
      <c r="U352" s="75"/>
    </row>
    <row r="353" spans="1:21" ht="15.7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9"/>
        <v>60000</v>
      </c>
      <c r="G353" s="104">
        <v>0</v>
      </c>
      <c r="H353" s="104">
        <v>32950</v>
      </c>
      <c r="I353" s="104">
        <v>0</v>
      </c>
      <c r="J353" s="104">
        <v>27050</v>
      </c>
      <c r="K353" s="36"/>
      <c r="L353" s="221" t="s">
        <v>2338</v>
      </c>
      <c r="M353" s="95"/>
      <c r="N353" s="96"/>
      <c r="O353" s="97"/>
      <c r="P353" s="46"/>
      <c r="R353" s="75"/>
      <c r="S353" s="75"/>
      <c r="T353" s="75"/>
      <c r="U353" s="75"/>
    </row>
    <row r="354" spans="1:21" ht="15.7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9"/>
        <v>65500</v>
      </c>
      <c r="G354" s="104">
        <v>0</v>
      </c>
      <c r="H354" s="104">
        <v>54700</v>
      </c>
      <c r="I354" s="104">
        <v>0</v>
      </c>
      <c r="J354" s="104">
        <v>10800</v>
      </c>
      <c r="K354" s="36"/>
      <c r="L354" s="221" t="s">
        <v>2338</v>
      </c>
      <c r="M354" s="95"/>
      <c r="N354" s="96"/>
      <c r="O354" s="97"/>
      <c r="P354" s="46"/>
      <c r="R354" s="75"/>
      <c r="S354" s="75"/>
      <c r="T354" s="75"/>
      <c r="U354" s="75"/>
    </row>
    <row r="355" spans="1:21" ht="15.7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9"/>
        <v>1102251</v>
      </c>
      <c r="G355" s="104">
        <v>70803</v>
      </c>
      <c r="H355" s="104">
        <v>728580</v>
      </c>
      <c r="I355" s="104">
        <v>0</v>
      </c>
      <c r="J355" s="104">
        <v>302868</v>
      </c>
      <c r="K355" s="36"/>
      <c r="L355" s="221" t="s">
        <v>2342</v>
      </c>
      <c r="M355" s="95"/>
      <c r="N355" s="96"/>
      <c r="O355" s="97"/>
      <c r="P355" s="46"/>
      <c r="R355" s="75"/>
      <c r="S355" s="75"/>
      <c r="T355" s="75"/>
      <c r="U355" s="75"/>
    </row>
    <row r="356" spans="1:21" ht="15.7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9"/>
        <v>249154</v>
      </c>
      <c r="G356" s="104">
        <v>0</v>
      </c>
      <c r="H356" s="104">
        <v>245054</v>
      </c>
      <c r="I356" s="104">
        <v>0</v>
      </c>
      <c r="J356" s="104">
        <v>4100</v>
      </c>
      <c r="K356" s="36"/>
      <c r="L356" s="221" t="s">
        <v>2338</v>
      </c>
      <c r="M356" s="95"/>
      <c r="N356" s="96"/>
      <c r="O356" s="78"/>
      <c r="P356" s="46"/>
      <c r="R356" s="75"/>
      <c r="S356" s="75"/>
      <c r="T356" s="75"/>
      <c r="U356" s="75"/>
    </row>
    <row r="357" spans="1:21" ht="15.7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2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.7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2" t="s">
        <v>9</v>
      </c>
      <c r="M358" s="95"/>
      <c r="N358" s="96"/>
      <c r="O358" s="97"/>
      <c r="P358" s="46"/>
      <c r="R358" s="75"/>
      <c r="S358" s="75"/>
      <c r="T358" s="75"/>
      <c r="U358" s="75"/>
    </row>
    <row r="359" spans="1:21" ht="15.7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>G359+H359+I359+J359</f>
        <v>266671</v>
      </c>
      <c r="G359" s="104">
        <v>0</v>
      </c>
      <c r="H359" s="104">
        <v>249071</v>
      </c>
      <c r="I359" s="104">
        <v>0</v>
      </c>
      <c r="J359" s="104">
        <v>17600</v>
      </c>
      <c r="K359" s="36"/>
      <c r="L359" s="221" t="s">
        <v>2342</v>
      </c>
      <c r="M359" s="95"/>
      <c r="N359" s="96"/>
      <c r="O359" s="97"/>
      <c r="P359" s="46"/>
      <c r="R359" s="75"/>
      <c r="S359" s="75"/>
      <c r="T359" s="75"/>
      <c r="U359" s="75"/>
    </row>
    <row r="360" spans="1:21" ht="15.7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>G360+H360+I360+J360</f>
        <v>747432</v>
      </c>
      <c r="G360" s="104">
        <v>0</v>
      </c>
      <c r="H360" s="104">
        <v>302229</v>
      </c>
      <c r="I360" s="104">
        <v>124475</v>
      </c>
      <c r="J360" s="104">
        <v>320728</v>
      </c>
      <c r="K360" s="36"/>
      <c r="L360" s="221" t="s">
        <v>2338</v>
      </c>
      <c r="M360" s="95"/>
      <c r="N360" s="96"/>
      <c r="O360" s="78"/>
      <c r="P360" s="46"/>
      <c r="R360" s="75"/>
      <c r="S360" s="75"/>
      <c r="T360" s="75"/>
      <c r="U360" s="75"/>
    </row>
    <row r="361" spans="1:21" ht="15.7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 t="s">
        <v>9</v>
      </c>
      <c r="G361" s="103" t="s">
        <v>9</v>
      </c>
      <c r="H361" s="103" t="s">
        <v>9</v>
      </c>
      <c r="I361" s="103" t="s">
        <v>9</v>
      </c>
      <c r="J361" s="103" t="s">
        <v>9</v>
      </c>
      <c r="K361" s="36"/>
      <c r="L361" s="222" t="s">
        <v>9</v>
      </c>
      <c r="M361" s="95"/>
      <c r="N361" s="96"/>
      <c r="O361" s="97"/>
      <c r="P361" s="46"/>
      <c r="R361" s="75"/>
      <c r="S361" s="75"/>
      <c r="T361" s="75"/>
      <c r="U361" s="75"/>
    </row>
    <row r="362" spans="1:21" ht="15.7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>G362+H362+I362+J362</f>
        <v>2179594</v>
      </c>
      <c r="G362" s="104">
        <v>1400000</v>
      </c>
      <c r="H362" s="104">
        <v>322344</v>
      </c>
      <c r="I362" s="104">
        <v>0</v>
      </c>
      <c r="J362" s="104">
        <v>457250</v>
      </c>
      <c r="K362" s="36"/>
      <c r="L362" s="221" t="s">
        <v>2342</v>
      </c>
      <c r="M362" s="95"/>
      <c r="N362" s="96"/>
      <c r="O362" s="97"/>
      <c r="P362" s="46"/>
      <c r="R362" s="75"/>
      <c r="S362" s="75"/>
      <c r="T362" s="75"/>
      <c r="U362" s="75"/>
    </row>
    <row r="363" spans="1:21" ht="15.7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>G363+H363+I363+J363</f>
        <v>60212227</v>
      </c>
      <c r="G363" s="104">
        <v>0</v>
      </c>
      <c r="H363" s="104">
        <v>204264</v>
      </c>
      <c r="I363" s="104">
        <v>59545200</v>
      </c>
      <c r="J363" s="104">
        <v>462763</v>
      </c>
      <c r="K363" s="36"/>
      <c r="L363" s="221" t="s">
        <v>2338</v>
      </c>
      <c r="M363" s="95"/>
      <c r="N363" s="96"/>
      <c r="O363" s="78"/>
      <c r="P363" s="46"/>
      <c r="R363" s="75"/>
      <c r="S363" s="75"/>
      <c r="T363" s="75"/>
      <c r="U363" s="75"/>
    </row>
    <row r="364" spans="1:21" ht="15.7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>G364+H364+I364+J364</f>
        <v>151710</v>
      </c>
      <c r="G364" s="104">
        <v>0</v>
      </c>
      <c r="H364" s="104">
        <v>28922</v>
      </c>
      <c r="I364" s="104">
        <v>21900</v>
      </c>
      <c r="J364" s="104">
        <v>100888</v>
      </c>
      <c r="K364" s="63"/>
      <c r="L364" s="221" t="s">
        <v>2342</v>
      </c>
      <c r="M364" s="95"/>
      <c r="N364" s="96"/>
      <c r="O364" s="78"/>
      <c r="P364" s="46"/>
      <c r="R364" s="75"/>
      <c r="S364" s="75"/>
      <c r="T364" s="75"/>
      <c r="U364" s="75"/>
    </row>
    <row r="365" spans="1:21" ht="15.7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>G365+H365+I365+J365</f>
        <v>395626</v>
      </c>
      <c r="G365" s="104">
        <v>0</v>
      </c>
      <c r="H365" s="104">
        <v>309726</v>
      </c>
      <c r="I365" s="104">
        <v>0</v>
      </c>
      <c r="J365" s="104">
        <v>85900</v>
      </c>
      <c r="K365" s="36"/>
      <c r="L365" s="221" t="s">
        <v>2338</v>
      </c>
      <c r="M365" s="95"/>
      <c r="N365" s="96"/>
      <c r="O365" s="97"/>
      <c r="P365" s="46"/>
      <c r="R365" s="75"/>
      <c r="S365" s="75"/>
      <c r="T365" s="75"/>
      <c r="U365" s="75"/>
    </row>
    <row r="366" spans="1:21" ht="15.7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>G366+H366+I366+J366</f>
        <v>26300</v>
      </c>
      <c r="G366" s="104">
        <v>0</v>
      </c>
      <c r="H366" s="104">
        <v>24300</v>
      </c>
      <c r="I366" s="104">
        <v>0</v>
      </c>
      <c r="J366" s="104">
        <v>2000</v>
      </c>
      <c r="K366" s="36"/>
      <c r="L366" s="221" t="s">
        <v>2338</v>
      </c>
      <c r="M366" s="95"/>
      <c r="N366" s="96"/>
      <c r="O366" s="97"/>
      <c r="P366" s="46"/>
      <c r="R366" s="75"/>
      <c r="S366" s="75"/>
      <c r="T366" s="75"/>
      <c r="U366" s="75"/>
    </row>
    <row r="367" spans="1:21" ht="15.7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 t="s">
        <v>9</v>
      </c>
      <c r="G367" s="103" t="s">
        <v>9</v>
      </c>
      <c r="H367" s="103" t="s">
        <v>9</v>
      </c>
      <c r="I367" s="103" t="s">
        <v>9</v>
      </c>
      <c r="J367" s="103" t="s">
        <v>9</v>
      </c>
      <c r="K367" s="36"/>
      <c r="L367" s="222" t="s">
        <v>9</v>
      </c>
      <c r="M367" s="95"/>
      <c r="N367" s="96"/>
      <c r="O367" s="97"/>
      <c r="P367" s="46"/>
      <c r="R367" s="75"/>
      <c r="S367" s="75"/>
      <c r="T367" s="75"/>
      <c r="U367" s="75"/>
    </row>
    <row r="368" spans="1:21" ht="15.7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>G368+H368+I368+J368</f>
        <v>3264823</v>
      </c>
      <c r="G368" s="104">
        <v>795000</v>
      </c>
      <c r="H368" s="104">
        <v>1391040</v>
      </c>
      <c r="I368" s="104">
        <v>0</v>
      </c>
      <c r="J368" s="104">
        <v>1078783</v>
      </c>
      <c r="K368" s="36"/>
      <c r="L368" s="221" t="s">
        <v>2342</v>
      </c>
      <c r="M368" s="95"/>
      <c r="N368" s="96"/>
      <c r="O368" s="78"/>
      <c r="P368" s="46"/>
      <c r="R368" s="75"/>
      <c r="S368" s="75"/>
      <c r="T368" s="75"/>
      <c r="U368" s="75"/>
    </row>
    <row r="369" spans="1:21" ht="15.7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>G369+H369+I369+J369</f>
        <v>750266</v>
      </c>
      <c r="G369" s="104">
        <v>478200</v>
      </c>
      <c r="H369" s="104">
        <v>272066</v>
      </c>
      <c r="I369" s="104">
        <v>0</v>
      </c>
      <c r="J369" s="104">
        <v>0</v>
      </c>
      <c r="K369" s="36"/>
      <c r="L369" s="221" t="s">
        <v>2342</v>
      </c>
      <c r="M369" s="95"/>
      <c r="N369" s="96"/>
      <c r="O369" s="78"/>
      <c r="P369" s="46"/>
      <c r="R369" s="75"/>
      <c r="S369" s="75"/>
      <c r="T369" s="75"/>
      <c r="U369" s="75"/>
    </row>
    <row r="370" spans="1:21" ht="15.7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>G370+H370+I370+J370</f>
        <v>6879547</v>
      </c>
      <c r="G370" s="104">
        <v>1003000</v>
      </c>
      <c r="H370" s="104">
        <v>873873</v>
      </c>
      <c r="I370" s="104">
        <v>199000</v>
      </c>
      <c r="J370" s="104">
        <v>4803674</v>
      </c>
      <c r="K370" s="36"/>
      <c r="L370" s="221" t="s">
        <v>2338</v>
      </c>
      <c r="M370" s="95"/>
      <c r="N370" s="96"/>
      <c r="O370" s="97"/>
      <c r="P370" s="46"/>
      <c r="R370" s="75"/>
      <c r="S370" s="75"/>
      <c r="T370" s="75"/>
      <c r="U370" s="75"/>
    </row>
    <row r="371" spans="1:21" ht="15.7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>G371+H371+I371+J371</f>
        <v>3365330</v>
      </c>
      <c r="G371" s="104">
        <v>1090840</v>
      </c>
      <c r="H371" s="104">
        <v>1372702</v>
      </c>
      <c r="I371" s="104">
        <v>77535</v>
      </c>
      <c r="J371" s="104">
        <v>824253</v>
      </c>
      <c r="K371" s="36"/>
      <c r="L371" s="221" t="s">
        <v>2338</v>
      </c>
      <c r="M371" s="95"/>
      <c r="N371" s="96"/>
      <c r="O371" s="97"/>
      <c r="P371" s="46"/>
      <c r="R371" s="75"/>
      <c r="S371" s="75"/>
      <c r="T371" s="75"/>
      <c r="U371" s="75"/>
    </row>
    <row r="372" spans="1:21" ht="15.7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>G372+H372+I372+J372</f>
        <v>246686</v>
      </c>
      <c r="G372" s="104">
        <v>0</v>
      </c>
      <c r="H372" s="104">
        <v>13186</v>
      </c>
      <c r="I372" s="104">
        <v>233500</v>
      </c>
      <c r="J372" s="104">
        <v>0</v>
      </c>
      <c r="K372" s="36"/>
      <c r="L372" s="221" t="s">
        <v>2342</v>
      </c>
      <c r="M372" s="95"/>
      <c r="N372" s="96"/>
      <c r="O372" s="97"/>
      <c r="P372" s="46"/>
      <c r="R372" s="75"/>
      <c r="S372" s="75"/>
      <c r="T372" s="75"/>
      <c r="U372" s="75"/>
    </row>
    <row r="373" spans="1:21" ht="15.7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2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.7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aca="true" t="shared" si="20" ref="F374:F401">G374+H374+I374+J374</f>
        <v>7375682</v>
      </c>
      <c r="G374" s="104">
        <v>36000</v>
      </c>
      <c r="H374" s="104">
        <v>161207</v>
      </c>
      <c r="I374" s="104">
        <v>0</v>
      </c>
      <c r="J374" s="104">
        <v>7178475</v>
      </c>
      <c r="K374" s="36"/>
      <c r="L374" s="221" t="s">
        <v>2342</v>
      </c>
      <c r="M374" s="95"/>
      <c r="N374" s="96"/>
      <c r="O374" s="78"/>
      <c r="P374" s="46"/>
      <c r="R374" s="75"/>
      <c r="S374" s="75"/>
      <c r="T374" s="75"/>
      <c r="U374" s="75"/>
    </row>
    <row r="375" spans="1:21" ht="15.7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20"/>
        <v>439800</v>
      </c>
      <c r="G375" s="104">
        <v>0</v>
      </c>
      <c r="H375" s="104">
        <v>416900</v>
      </c>
      <c r="I375" s="104">
        <v>0</v>
      </c>
      <c r="J375" s="104">
        <v>22900</v>
      </c>
      <c r="K375" s="36"/>
      <c r="L375" s="221" t="s">
        <v>2338</v>
      </c>
      <c r="M375" s="95"/>
      <c r="N375" s="96"/>
      <c r="O375" s="97"/>
      <c r="P375" s="46"/>
      <c r="R375" s="75"/>
      <c r="S375" s="75"/>
      <c r="T375" s="75"/>
      <c r="U375" s="75"/>
    </row>
    <row r="376" spans="1:21" ht="15.7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20"/>
        <v>800</v>
      </c>
      <c r="G376" s="104">
        <v>0</v>
      </c>
      <c r="H376" s="104">
        <v>500</v>
      </c>
      <c r="I376" s="104">
        <v>0</v>
      </c>
      <c r="J376" s="104">
        <v>300</v>
      </c>
      <c r="K376" s="36"/>
      <c r="L376" s="221" t="s">
        <v>2342</v>
      </c>
      <c r="M376" s="95"/>
      <c r="N376" s="96"/>
      <c r="O376" s="97"/>
      <c r="P376" s="46"/>
      <c r="R376" s="75"/>
      <c r="S376" s="75"/>
      <c r="T376" s="75"/>
      <c r="U376" s="75"/>
    </row>
    <row r="377" spans="1:21" ht="15.7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20"/>
        <v>2234031</v>
      </c>
      <c r="G377" s="104">
        <v>848000</v>
      </c>
      <c r="H377" s="104">
        <v>573636</v>
      </c>
      <c r="I377" s="104">
        <v>90800</v>
      </c>
      <c r="J377" s="104">
        <v>721595</v>
      </c>
      <c r="K377" s="36"/>
      <c r="L377" s="221" t="s">
        <v>2338</v>
      </c>
      <c r="M377" s="95"/>
      <c r="N377" s="96"/>
      <c r="O377" s="78"/>
      <c r="P377" s="46"/>
      <c r="R377" s="75"/>
      <c r="S377" s="75"/>
      <c r="T377" s="75"/>
      <c r="U377" s="75"/>
    </row>
    <row r="378" spans="1:21" ht="15.7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20"/>
        <v>4085112</v>
      </c>
      <c r="G378" s="104">
        <v>63801</v>
      </c>
      <c r="H378" s="104">
        <v>1731725</v>
      </c>
      <c r="I378" s="104">
        <v>236500</v>
      </c>
      <c r="J378" s="104">
        <v>2053086</v>
      </c>
      <c r="K378" s="36"/>
      <c r="L378" s="221" t="s">
        <v>2338</v>
      </c>
      <c r="M378" s="95"/>
      <c r="N378" s="96"/>
      <c r="O378" s="78"/>
      <c r="P378" s="46"/>
      <c r="R378" s="75"/>
      <c r="S378" s="75"/>
      <c r="T378" s="75"/>
      <c r="U378" s="75"/>
    </row>
    <row r="379" spans="1:21" ht="15.7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20"/>
        <v>871152</v>
      </c>
      <c r="G379" s="104">
        <v>302500</v>
      </c>
      <c r="H379" s="104">
        <v>568652</v>
      </c>
      <c r="I379" s="104">
        <v>0</v>
      </c>
      <c r="J379" s="104">
        <v>0</v>
      </c>
      <c r="K379" s="36"/>
      <c r="L379" s="221" t="s">
        <v>2342</v>
      </c>
      <c r="M379" s="95"/>
      <c r="N379" s="96"/>
      <c r="O379" s="97"/>
      <c r="P379" s="46"/>
      <c r="R379" s="75"/>
      <c r="S379" s="75"/>
      <c r="T379" s="75"/>
      <c r="U379" s="75"/>
    </row>
    <row r="380" spans="1:21" ht="15.7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20"/>
        <v>5626676</v>
      </c>
      <c r="G380" s="104">
        <v>771886</v>
      </c>
      <c r="H380" s="104">
        <v>1311551</v>
      </c>
      <c r="I380" s="104">
        <v>1035701</v>
      </c>
      <c r="J380" s="104">
        <v>2507538</v>
      </c>
      <c r="K380" s="36"/>
      <c r="L380" s="221" t="s">
        <v>2338</v>
      </c>
      <c r="M380" s="95"/>
      <c r="N380" s="96"/>
      <c r="O380" s="78"/>
      <c r="P380" s="46"/>
      <c r="R380" s="75"/>
      <c r="S380" s="75"/>
      <c r="T380" s="75"/>
      <c r="U380" s="75"/>
    </row>
    <row r="381" spans="1:21" ht="15.7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20"/>
        <v>248177</v>
      </c>
      <c r="G381" s="104">
        <v>0</v>
      </c>
      <c r="H381" s="104">
        <v>145578</v>
      </c>
      <c r="I381" s="104">
        <v>0</v>
      </c>
      <c r="J381" s="104">
        <v>102599</v>
      </c>
      <c r="K381" s="36"/>
      <c r="L381" s="221" t="s">
        <v>2342</v>
      </c>
      <c r="M381" s="95"/>
      <c r="N381" s="96"/>
      <c r="O381" s="97"/>
      <c r="P381" s="46"/>
      <c r="R381" s="75"/>
      <c r="S381" s="75"/>
      <c r="T381" s="75"/>
      <c r="U381" s="75"/>
    </row>
    <row r="382" spans="1:21" ht="15.7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20"/>
        <v>3657981</v>
      </c>
      <c r="G382" s="104">
        <v>2</v>
      </c>
      <c r="H382" s="104">
        <v>922132</v>
      </c>
      <c r="I382" s="104">
        <v>0</v>
      </c>
      <c r="J382" s="104">
        <v>2735847</v>
      </c>
      <c r="K382" s="36"/>
      <c r="L382" s="221" t="s">
        <v>2338</v>
      </c>
      <c r="M382" s="95"/>
      <c r="N382" s="96"/>
      <c r="O382" s="97"/>
      <c r="P382" s="46"/>
      <c r="R382" s="75"/>
      <c r="S382" s="75"/>
      <c r="T382" s="75"/>
      <c r="U382" s="75"/>
    </row>
    <row r="383" spans="1:21" ht="15.7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20"/>
        <v>12251458</v>
      </c>
      <c r="G383" s="104">
        <v>3069757</v>
      </c>
      <c r="H383" s="104">
        <v>3011515</v>
      </c>
      <c r="I383" s="104">
        <v>0</v>
      </c>
      <c r="J383" s="104">
        <v>6170186</v>
      </c>
      <c r="K383" s="36"/>
      <c r="L383" s="221" t="s">
        <v>2338</v>
      </c>
      <c r="M383" s="95"/>
      <c r="N383" s="96"/>
      <c r="O383" s="97"/>
      <c r="P383" s="46"/>
      <c r="R383" s="75"/>
      <c r="S383" s="75"/>
      <c r="T383" s="75"/>
      <c r="U383" s="75"/>
    </row>
    <row r="384" spans="1:21" ht="15.7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20"/>
        <v>838744</v>
      </c>
      <c r="G384" s="104">
        <v>0</v>
      </c>
      <c r="H384" s="104">
        <v>409330</v>
      </c>
      <c r="I384" s="104">
        <v>50000</v>
      </c>
      <c r="J384" s="104">
        <v>379414</v>
      </c>
      <c r="K384" s="36"/>
      <c r="L384" s="221" t="s">
        <v>2342</v>
      </c>
      <c r="M384" s="95"/>
      <c r="N384" s="96"/>
      <c r="O384" s="97"/>
      <c r="P384" s="46"/>
      <c r="R384" s="75"/>
      <c r="S384" s="75"/>
      <c r="T384" s="75"/>
      <c r="U384" s="75"/>
    </row>
    <row r="385" spans="1:21" ht="15.7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20"/>
        <v>1506254</v>
      </c>
      <c r="G385" s="104">
        <v>1235500</v>
      </c>
      <c r="H385" s="104">
        <v>253800</v>
      </c>
      <c r="I385" s="104">
        <v>0</v>
      </c>
      <c r="J385" s="104">
        <v>16954</v>
      </c>
      <c r="K385" s="36"/>
      <c r="L385" s="221" t="s">
        <v>2342</v>
      </c>
      <c r="M385" s="95"/>
      <c r="N385" s="96"/>
      <c r="O385" s="78"/>
      <c r="P385" s="46"/>
      <c r="R385" s="75"/>
      <c r="S385" s="75"/>
      <c r="T385" s="75"/>
      <c r="U385" s="75"/>
    </row>
    <row r="386" spans="1:21" ht="15.7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20"/>
        <v>1353424</v>
      </c>
      <c r="G386" s="104">
        <v>0</v>
      </c>
      <c r="H386" s="104">
        <v>1023173</v>
      </c>
      <c r="I386" s="104">
        <v>0</v>
      </c>
      <c r="J386" s="104">
        <v>330251</v>
      </c>
      <c r="K386" s="36"/>
      <c r="L386" s="221" t="s">
        <v>2342</v>
      </c>
      <c r="M386" s="95"/>
      <c r="N386" s="96"/>
      <c r="O386" s="97"/>
      <c r="P386" s="46"/>
      <c r="R386" s="75"/>
      <c r="S386" s="75"/>
      <c r="T386" s="75"/>
      <c r="U386" s="75"/>
    </row>
    <row r="387" spans="1:21" ht="15.7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20"/>
        <v>288809</v>
      </c>
      <c r="G387" s="104">
        <v>0</v>
      </c>
      <c r="H387" s="104">
        <v>267602</v>
      </c>
      <c r="I387" s="104">
        <v>0</v>
      </c>
      <c r="J387" s="104">
        <v>21207</v>
      </c>
      <c r="K387" s="36"/>
      <c r="L387" s="221" t="s">
        <v>2342</v>
      </c>
      <c r="M387" s="95"/>
      <c r="N387" s="96"/>
      <c r="O387" s="97"/>
      <c r="P387" s="46"/>
      <c r="R387" s="75"/>
      <c r="S387" s="75"/>
      <c r="T387" s="75"/>
      <c r="U387" s="75"/>
    </row>
    <row r="388" spans="1:21" ht="15.7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20"/>
        <v>6532192</v>
      </c>
      <c r="G388" s="104">
        <v>0</v>
      </c>
      <c r="H388" s="104">
        <v>2465320</v>
      </c>
      <c r="I388" s="104">
        <v>3451300</v>
      </c>
      <c r="J388" s="104">
        <v>615572</v>
      </c>
      <c r="K388" s="36"/>
      <c r="L388" s="221" t="s">
        <v>2342</v>
      </c>
      <c r="M388" s="95"/>
      <c r="N388" s="96"/>
      <c r="O388" s="78"/>
      <c r="P388" s="46"/>
      <c r="R388" s="75"/>
      <c r="S388" s="75"/>
      <c r="T388" s="75"/>
      <c r="U388" s="75"/>
    </row>
    <row r="389" spans="1:21" ht="15.7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20"/>
        <v>2661725</v>
      </c>
      <c r="G389" s="104">
        <v>1167300</v>
      </c>
      <c r="H389" s="104">
        <v>1165142</v>
      </c>
      <c r="I389" s="104">
        <v>0</v>
      </c>
      <c r="J389" s="104">
        <v>329283</v>
      </c>
      <c r="K389" s="36"/>
      <c r="L389" s="221" t="s">
        <v>2338</v>
      </c>
      <c r="M389" s="95"/>
      <c r="N389" s="96"/>
      <c r="O389" s="97"/>
      <c r="P389" s="46"/>
      <c r="R389" s="75"/>
      <c r="S389" s="75"/>
      <c r="T389" s="75"/>
      <c r="U389" s="75"/>
    </row>
    <row r="390" spans="1:21" ht="15.7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20"/>
        <v>2002413</v>
      </c>
      <c r="G390" s="104">
        <v>1100000</v>
      </c>
      <c r="H390" s="104">
        <v>837063</v>
      </c>
      <c r="I390" s="104">
        <v>0</v>
      </c>
      <c r="J390" s="104">
        <v>65350</v>
      </c>
      <c r="K390" s="36"/>
      <c r="L390" s="221" t="s">
        <v>2338</v>
      </c>
      <c r="M390" s="95"/>
      <c r="N390" s="96"/>
      <c r="O390" s="78"/>
      <c r="P390" s="46"/>
      <c r="R390" s="75"/>
      <c r="S390" s="75"/>
      <c r="T390" s="75"/>
      <c r="U390" s="75"/>
    </row>
    <row r="391" spans="1:21" ht="15.7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20"/>
        <v>1234541</v>
      </c>
      <c r="G391" s="104">
        <v>0</v>
      </c>
      <c r="H391" s="104">
        <v>716526</v>
      </c>
      <c r="I391" s="104">
        <v>0</v>
      </c>
      <c r="J391" s="104">
        <v>518015</v>
      </c>
      <c r="K391" s="36"/>
      <c r="L391" s="221" t="s">
        <v>2342</v>
      </c>
      <c r="M391" s="95"/>
      <c r="N391" s="96"/>
      <c r="O391" s="78"/>
      <c r="P391" s="46"/>
      <c r="R391" s="75"/>
      <c r="S391" s="75"/>
      <c r="T391" s="75"/>
      <c r="U391" s="75"/>
    </row>
    <row r="392" spans="1:21" ht="15.7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20"/>
        <v>882899</v>
      </c>
      <c r="G392" s="104">
        <v>1005</v>
      </c>
      <c r="H392" s="104">
        <v>280655</v>
      </c>
      <c r="I392" s="104">
        <v>0</v>
      </c>
      <c r="J392" s="104">
        <v>601239</v>
      </c>
      <c r="K392" s="63"/>
      <c r="L392" s="221" t="s">
        <v>2338</v>
      </c>
      <c r="M392" s="95"/>
      <c r="N392" s="96"/>
      <c r="O392" s="97"/>
      <c r="P392" s="46"/>
      <c r="R392" s="75"/>
      <c r="S392" s="75"/>
      <c r="T392" s="75"/>
      <c r="U392" s="75"/>
    </row>
    <row r="393" spans="1:21" ht="15.7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20"/>
        <v>35320</v>
      </c>
      <c r="G393" s="104">
        <v>0</v>
      </c>
      <c r="H393" s="104">
        <v>30320</v>
      </c>
      <c r="I393" s="104">
        <v>0</v>
      </c>
      <c r="J393" s="104">
        <v>5000</v>
      </c>
      <c r="K393" s="36"/>
      <c r="L393" s="221" t="s">
        <v>2338</v>
      </c>
      <c r="M393" s="95"/>
      <c r="N393" s="96"/>
      <c r="O393" s="78"/>
      <c r="P393" s="46"/>
      <c r="R393" s="75"/>
      <c r="S393" s="75"/>
      <c r="T393" s="75"/>
      <c r="U393" s="75"/>
    </row>
    <row r="394" spans="1:21" ht="15.7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20"/>
        <v>2592446</v>
      </c>
      <c r="G394" s="104">
        <v>900000</v>
      </c>
      <c r="H394" s="104">
        <v>1664096</v>
      </c>
      <c r="I394" s="104">
        <v>0</v>
      </c>
      <c r="J394" s="104">
        <v>28350</v>
      </c>
      <c r="K394" s="36"/>
      <c r="L394" s="221" t="s">
        <v>2338</v>
      </c>
      <c r="M394" s="95"/>
      <c r="N394" s="96"/>
      <c r="O394" s="78"/>
      <c r="P394" s="46"/>
      <c r="R394" s="75"/>
      <c r="S394" s="75"/>
      <c r="T394" s="75"/>
      <c r="U394" s="75"/>
    </row>
    <row r="395" spans="1:21" ht="15.7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20"/>
        <v>293805</v>
      </c>
      <c r="G395" s="104">
        <v>132101</v>
      </c>
      <c r="H395" s="104">
        <v>131205</v>
      </c>
      <c r="I395" s="104">
        <v>0</v>
      </c>
      <c r="J395" s="104">
        <v>30499</v>
      </c>
      <c r="K395" s="36"/>
      <c r="L395" s="221" t="s">
        <v>2342</v>
      </c>
      <c r="M395" s="95"/>
      <c r="N395" s="96"/>
      <c r="O395" s="97"/>
      <c r="P395" s="46"/>
      <c r="R395" s="75"/>
      <c r="S395" s="75"/>
      <c r="T395" s="75"/>
      <c r="U395" s="75"/>
    </row>
    <row r="396" spans="1:21" ht="15.7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20"/>
        <v>4550943</v>
      </c>
      <c r="G396" s="104">
        <v>3447471</v>
      </c>
      <c r="H396" s="104">
        <v>781264</v>
      </c>
      <c r="I396" s="104">
        <v>285340</v>
      </c>
      <c r="J396" s="104">
        <v>36868</v>
      </c>
      <c r="K396" s="36"/>
      <c r="L396" s="221" t="s">
        <v>2338</v>
      </c>
      <c r="M396" s="95"/>
      <c r="N396" s="96"/>
      <c r="O396" s="78"/>
      <c r="P396" s="46"/>
      <c r="R396" s="75"/>
      <c r="S396" s="75"/>
      <c r="T396" s="75"/>
      <c r="U396" s="75"/>
    </row>
    <row r="397" spans="1:21" ht="15.7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20"/>
        <v>724038</v>
      </c>
      <c r="G397" s="104">
        <v>0</v>
      </c>
      <c r="H397" s="104">
        <v>162647</v>
      </c>
      <c r="I397" s="104">
        <v>31335</v>
      </c>
      <c r="J397" s="104">
        <v>530056</v>
      </c>
      <c r="K397" s="36"/>
      <c r="L397" s="221" t="s">
        <v>2342</v>
      </c>
      <c r="M397" s="95"/>
      <c r="N397" s="96"/>
      <c r="O397" s="78"/>
      <c r="P397" s="46"/>
      <c r="R397" s="75"/>
      <c r="S397" s="75"/>
      <c r="T397" s="75"/>
      <c r="U397" s="75"/>
    </row>
    <row r="398" spans="1:21" ht="15.7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20"/>
        <v>7470</v>
      </c>
      <c r="G398" s="104">
        <v>0</v>
      </c>
      <c r="H398" s="104">
        <v>7470</v>
      </c>
      <c r="I398" s="104">
        <v>0</v>
      </c>
      <c r="J398" s="104">
        <v>0</v>
      </c>
      <c r="K398" s="36"/>
      <c r="L398" s="221" t="s">
        <v>2342</v>
      </c>
      <c r="M398" s="95"/>
      <c r="N398" s="96"/>
      <c r="O398" s="78"/>
      <c r="P398" s="46"/>
      <c r="R398" s="75"/>
      <c r="S398" s="75"/>
      <c r="T398" s="75"/>
      <c r="U398" s="75"/>
    </row>
    <row r="399" spans="1:21" ht="15.7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20"/>
        <v>302771</v>
      </c>
      <c r="G399" s="104">
        <v>140200</v>
      </c>
      <c r="H399" s="104">
        <v>162570</v>
      </c>
      <c r="I399" s="104">
        <v>0</v>
      </c>
      <c r="J399" s="104">
        <v>1</v>
      </c>
      <c r="K399" s="36"/>
      <c r="L399" s="221" t="s">
        <v>2342</v>
      </c>
      <c r="M399" s="95"/>
      <c r="N399" s="96"/>
      <c r="O399" s="78"/>
      <c r="P399" s="46"/>
      <c r="R399" s="75"/>
      <c r="S399" s="75"/>
      <c r="T399" s="75"/>
      <c r="U399" s="75"/>
    </row>
    <row r="400" spans="1:21" ht="15.7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20"/>
        <v>7857841</v>
      </c>
      <c r="G400" s="104">
        <v>7515100</v>
      </c>
      <c r="H400" s="104">
        <v>128120</v>
      </c>
      <c r="I400" s="104">
        <v>34500</v>
      </c>
      <c r="J400" s="104">
        <v>180121</v>
      </c>
      <c r="K400" s="36"/>
      <c r="L400" s="221" t="s">
        <v>2338</v>
      </c>
      <c r="M400" s="95"/>
      <c r="N400" s="96"/>
      <c r="O400" s="97"/>
      <c r="P400" s="46"/>
      <c r="R400" s="75"/>
      <c r="S400" s="75"/>
      <c r="T400" s="75"/>
      <c r="U400" s="75"/>
    </row>
    <row r="401" spans="1:21" ht="15.7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20"/>
        <v>959388</v>
      </c>
      <c r="G401" s="104">
        <v>612895</v>
      </c>
      <c r="H401" s="104">
        <v>320688</v>
      </c>
      <c r="I401" s="104">
        <v>25200</v>
      </c>
      <c r="J401" s="104">
        <v>605</v>
      </c>
      <c r="K401" s="36"/>
      <c r="L401" s="221" t="s">
        <v>2338</v>
      </c>
      <c r="M401" s="95"/>
      <c r="N401" s="96"/>
      <c r="O401" s="97"/>
      <c r="P401" s="46"/>
      <c r="R401" s="75"/>
      <c r="S401" s="75"/>
      <c r="T401" s="75"/>
      <c r="U401" s="75"/>
    </row>
    <row r="402" spans="1:21" ht="15.7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 t="s">
        <v>9</v>
      </c>
      <c r="G402" s="103" t="s">
        <v>9</v>
      </c>
      <c r="H402" s="103" t="s">
        <v>9</v>
      </c>
      <c r="I402" s="103" t="s">
        <v>9</v>
      </c>
      <c r="J402" s="103" t="s">
        <v>9</v>
      </c>
      <c r="K402" s="36"/>
      <c r="L402" s="222" t="s">
        <v>9</v>
      </c>
      <c r="M402" s="95"/>
      <c r="N402" s="96"/>
      <c r="O402" s="97"/>
      <c r="P402" s="46"/>
      <c r="R402" s="75"/>
      <c r="S402" s="75"/>
      <c r="T402" s="75"/>
      <c r="U402" s="75"/>
    </row>
    <row r="403" spans="1:21" ht="15.7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aca="true" t="shared" si="21" ref="F403:F410">G403+H403+I403+J403</f>
        <v>476084</v>
      </c>
      <c r="G403" s="104">
        <v>0</v>
      </c>
      <c r="H403" s="104">
        <v>206705</v>
      </c>
      <c r="I403" s="104">
        <v>221900</v>
      </c>
      <c r="J403" s="104">
        <v>47479</v>
      </c>
      <c r="K403" s="36"/>
      <c r="L403" s="221" t="s">
        <v>2342</v>
      </c>
      <c r="M403" s="95"/>
      <c r="N403" s="96"/>
      <c r="O403" s="78"/>
      <c r="P403" s="46"/>
      <c r="R403" s="75"/>
      <c r="S403" s="75"/>
      <c r="T403" s="75"/>
      <c r="U403" s="75"/>
    </row>
    <row r="404" spans="1:21" ht="15.7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21"/>
        <v>1807260</v>
      </c>
      <c r="G404" s="104">
        <v>1001</v>
      </c>
      <c r="H404" s="104">
        <v>1171379</v>
      </c>
      <c r="I404" s="104">
        <v>103300</v>
      </c>
      <c r="J404" s="104">
        <v>531580</v>
      </c>
      <c r="K404" s="36"/>
      <c r="L404" s="221" t="s">
        <v>2338</v>
      </c>
      <c r="M404" s="95"/>
      <c r="N404" s="96"/>
      <c r="O404" s="97"/>
      <c r="P404" s="46"/>
      <c r="R404" s="75"/>
      <c r="S404" s="75"/>
      <c r="T404" s="75"/>
      <c r="U404" s="75"/>
    </row>
    <row r="405" spans="1:21" ht="15.7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21"/>
        <v>799096</v>
      </c>
      <c r="G405" s="104">
        <v>0</v>
      </c>
      <c r="H405" s="104">
        <v>573145</v>
      </c>
      <c r="I405" s="104">
        <v>26801</v>
      </c>
      <c r="J405" s="104">
        <v>199150</v>
      </c>
      <c r="K405" s="36"/>
      <c r="L405" s="221" t="s">
        <v>2338</v>
      </c>
      <c r="M405" s="95"/>
      <c r="N405" s="96"/>
      <c r="O405" s="97"/>
      <c r="P405" s="46"/>
      <c r="R405" s="75"/>
      <c r="S405" s="75"/>
      <c r="T405" s="75"/>
      <c r="U405" s="75"/>
    </row>
    <row r="406" spans="1:21" ht="15.7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21"/>
        <v>314197</v>
      </c>
      <c r="G406" s="104">
        <v>0</v>
      </c>
      <c r="H406" s="104">
        <v>280997</v>
      </c>
      <c r="I406" s="104">
        <v>0</v>
      </c>
      <c r="J406" s="104">
        <v>33200</v>
      </c>
      <c r="K406" s="36"/>
      <c r="L406" s="221" t="s">
        <v>2338</v>
      </c>
      <c r="M406" s="95"/>
      <c r="N406" s="96"/>
      <c r="O406" s="97"/>
      <c r="P406" s="46"/>
      <c r="R406" s="75"/>
      <c r="S406" s="75"/>
      <c r="T406" s="75"/>
      <c r="U406" s="75"/>
    </row>
    <row r="407" spans="1:21" ht="15.7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21"/>
        <v>161634</v>
      </c>
      <c r="G407" s="104">
        <v>0</v>
      </c>
      <c r="H407" s="104">
        <v>150739</v>
      </c>
      <c r="I407" s="104">
        <v>9900</v>
      </c>
      <c r="J407" s="104">
        <v>995</v>
      </c>
      <c r="K407" s="36"/>
      <c r="L407" s="221" t="s">
        <v>2338</v>
      </c>
      <c r="M407" s="95"/>
      <c r="N407" s="96"/>
      <c r="O407" s="97"/>
      <c r="P407" s="46"/>
      <c r="R407" s="75"/>
      <c r="S407" s="75"/>
      <c r="T407" s="75"/>
      <c r="U407" s="75"/>
    </row>
    <row r="408" spans="1:21" ht="15.7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21"/>
        <v>362212</v>
      </c>
      <c r="G408" s="104">
        <v>187500</v>
      </c>
      <c r="H408" s="104">
        <v>174712</v>
      </c>
      <c r="I408" s="104">
        <v>0</v>
      </c>
      <c r="J408" s="104">
        <v>0</v>
      </c>
      <c r="K408" s="36"/>
      <c r="L408" s="221" t="s">
        <v>2338</v>
      </c>
      <c r="M408" s="95"/>
      <c r="N408" s="96"/>
      <c r="O408" s="97"/>
      <c r="P408" s="46"/>
      <c r="R408" s="75"/>
      <c r="S408" s="75"/>
      <c r="T408" s="75"/>
      <c r="U408" s="75"/>
    </row>
    <row r="409" spans="1:21" ht="15.7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21"/>
        <v>4287103</v>
      </c>
      <c r="G409" s="104">
        <v>921000</v>
      </c>
      <c r="H409" s="104">
        <v>799334</v>
      </c>
      <c r="I409" s="104">
        <v>20500</v>
      </c>
      <c r="J409" s="104">
        <v>2546269</v>
      </c>
      <c r="K409" s="36"/>
      <c r="L409" s="221" t="s">
        <v>2338</v>
      </c>
      <c r="M409" s="95"/>
      <c r="N409" s="96"/>
      <c r="O409" s="97"/>
      <c r="P409" s="46"/>
      <c r="R409" s="75"/>
      <c r="S409" s="75"/>
      <c r="T409" s="75"/>
      <c r="U409" s="75"/>
    </row>
    <row r="410" spans="1:21" ht="15.7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21"/>
        <v>1479624</v>
      </c>
      <c r="G410" s="104">
        <v>846000</v>
      </c>
      <c r="H410" s="104">
        <v>633624</v>
      </c>
      <c r="I410" s="104">
        <v>0</v>
      </c>
      <c r="J410" s="104">
        <v>0</v>
      </c>
      <c r="K410" s="36"/>
      <c r="L410" s="221" t="s">
        <v>2342</v>
      </c>
      <c r="M410" s="95"/>
      <c r="N410" s="96"/>
      <c r="O410" s="97"/>
      <c r="P410" s="46"/>
      <c r="R410" s="75"/>
      <c r="S410" s="75"/>
      <c r="T410" s="75"/>
      <c r="U410" s="75"/>
    </row>
    <row r="411" spans="1:21" ht="15.7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2" t="s">
        <v>9</v>
      </c>
      <c r="M411" s="95"/>
      <c r="N411" s="96"/>
      <c r="O411" s="78"/>
      <c r="P411" s="46"/>
      <c r="R411" s="75"/>
      <c r="S411" s="75"/>
      <c r="T411" s="75"/>
      <c r="U411" s="75"/>
    </row>
    <row r="412" spans="1:21" ht="15.7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>G412+H412+I412+J412</f>
        <v>1118048</v>
      </c>
      <c r="G412" s="104">
        <v>0</v>
      </c>
      <c r="H412" s="104">
        <v>330476</v>
      </c>
      <c r="I412" s="104">
        <v>36000</v>
      </c>
      <c r="J412" s="104">
        <v>751572</v>
      </c>
      <c r="K412" s="36"/>
      <c r="L412" s="221" t="s">
        <v>2338</v>
      </c>
      <c r="M412" s="95"/>
      <c r="N412" s="96"/>
      <c r="O412" s="97"/>
      <c r="P412" s="46"/>
      <c r="R412" s="75"/>
      <c r="S412" s="75"/>
      <c r="T412" s="75"/>
      <c r="U412" s="75"/>
    </row>
    <row r="413" spans="1:21" ht="15.7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>G413+H413+I413+J413</f>
        <v>2526572</v>
      </c>
      <c r="G413" s="104">
        <v>317900</v>
      </c>
      <c r="H413" s="104">
        <v>618651</v>
      </c>
      <c r="I413" s="104">
        <v>0</v>
      </c>
      <c r="J413" s="104">
        <v>1590021</v>
      </c>
      <c r="K413" s="36"/>
      <c r="L413" s="221" t="s">
        <v>2338</v>
      </c>
      <c r="M413" s="95"/>
      <c r="N413" s="96"/>
      <c r="O413" s="97"/>
      <c r="P413" s="46"/>
      <c r="R413" s="75"/>
      <c r="S413" s="75"/>
      <c r="T413" s="75"/>
      <c r="U413" s="75"/>
    </row>
    <row r="414" spans="1:21" ht="15.7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>G414+H414+I414+J414</f>
        <v>604611</v>
      </c>
      <c r="G414" s="104">
        <v>178100</v>
      </c>
      <c r="H414" s="104">
        <v>181667</v>
      </c>
      <c r="I414" s="104">
        <v>0</v>
      </c>
      <c r="J414" s="104">
        <v>244844</v>
      </c>
      <c r="K414" s="36"/>
      <c r="L414" s="221" t="s">
        <v>2338</v>
      </c>
      <c r="M414" s="95"/>
      <c r="N414" s="96"/>
      <c r="O414" s="97"/>
      <c r="P414" s="46"/>
      <c r="R414" s="75"/>
      <c r="S414" s="75"/>
      <c r="T414" s="75"/>
      <c r="U414" s="75"/>
    </row>
    <row r="415" spans="1:21" ht="15.7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 t="s">
        <v>9</v>
      </c>
      <c r="G415" s="103" t="s">
        <v>9</v>
      </c>
      <c r="H415" s="103" t="s">
        <v>9</v>
      </c>
      <c r="I415" s="103" t="s">
        <v>9</v>
      </c>
      <c r="J415" s="103" t="s">
        <v>9</v>
      </c>
      <c r="K415" s="36"/>
      <c r="L415" s="222" t="s">
        <v>9</v>
      </c>
      <c r="M415" s="95"/>
      <c r="N415" s="96"/>
      <c r="O415" s="97"/>
      <c r="P415" s="46"/>
      <c r="R415" s="75"/>
      <c r="S415" s="75"/>
      <c r="T415" s="75"/>
      <c r="U415" s="75"/>
    </row>
    <row r="416" spans="1:21" ht="15.7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>G416+H416+I416+J416</f>
        <v>9517488</v>
      </c>
      <c r="G416" s="104">
        <v>120250</v>
      </c>
      <c r="H416" s="104">
        <v>698281</v>
      </c>
      <c r="I416" s="104">
        <v>1230500</v>
      </c>
      <c r="J416" s="104">
        <v>7468457</v>
      </c>
      <c r="K416" s="36"/>
      <c r="L416" s="221" t="s">
        <v>2338</v>
      </c>
      <c r="M416" s="95"/>
      <c r="N416" s="96"/>
      <c r="O416" s="97"/>
      <c r="P416" s="46"/>
      <c r="R416" s="75"/>
      <c r="S416" s="75"/>
      <c r="T416" s="75"/>
      <c r="U416" s="75"/>
    </row>
    <row r="417" spans="1:21" ht="15.7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>G417+H417+I417+J417</f>
        <v>1062639</v>
      </c>
      <c r="G417" s="104">
        <v>285550</v>
      </c>
      <c r="H417" s="104">
        <v>425789</v>
      </c>
      <c r="I417" s="104">
        <v>10250</v>
      </c>
      <c r="J417" s="104">
        <v>341050</v>
      </c>
      <c r="K417" s="36"/>
      <c r="L417" s="221" t="s">
        <v>2342</v>
      </c>
      <c r="M417" s="95"/>
      <c r="N417" s="96"/>
      <c r="O417" s="97"/>
      <c r="P417" s="46"/>
      <c r="R417" s="75"/>
      <c r="S417" s="75"/>
      <c r="T417" s="75"/>
      <c r="U417" s="75"/>
    </row>
    <row r="418" spans="1:21" ht="15.7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>G418+H418+I418+J418</f>
        <v>291052</v>
      </c>
      <c r="G418" s="104">
        <v>0</v>
      </c>
      <c r="H418" s="104">
        <v>291052</v>
      </c>
      <c r="I418" s="104">
        <v>0</v>
      </c>
      <c r="J418" s="104">
        <v>0</v>
      </c>
      <c r="K418" s="36"/>
      <c r="L418" s="221" t="s">
        <v>2338</v>
      </c>
      <c r="M418" s="95"/>
      <c r="N418" s="96"/>
      <c r="O418" s="97"/>
      <c r="P418" s="46"/>
      <c r="R418" s="75"/>
      <c r="S418" s="75"/>
      <c r="T418" s="75"/>
      <c r="U418" s="75"/>
    </row>
    <row r="419" spans="1:21" ht="15.7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 t="s">
        <v>9</v>
      </c>
      <c r="G419" s="103" t="s">
        <v>9</v>
      </c>
      <c r="H419" s="103" t="s">
        <v>9</v>
      </c>
      <c r="I419" s="103" t="s">
        <v>9</v>
      </c>
      <c r="J419" s="103" t="s">
        <v>9</v>
      </c>
      <c r="K419" s="36"/>
      <c r="L419" s="222" t="s">
        <v>9</v>
      </c>
      <c r="M419" s="95"/>
      <c r="N419" s="96"/>
      <c r="O419" s="97"/>
      <c r="P419" s="46"/>
      <c r="R419" s="75"/>
      <c r="S419" s="75"/>
      <c r="T419" s="75"/>
      <c r="U419" s="75"/>
    </row>
    <row r="420" spans="1:21" ht="15.7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>G420+H420+I420+J420</f>
        <v>759225</v>
      </c>
      <c r="G420" s="104">
        <v>290800</v>
      </c>
      <c r="H420" s="104">
        <v>468425</v>
      </c>
      <c r="I420" s="104">
        <v>0</v>
      </c>
      <c r="J420" s="104">
        <v>0</v>
      </c>
      <c r="K420" s="36"/>
      <c r="L420" s="221" t="s">
        <v>2338</v>
      </c>
      <c r="M420" s="95"/>
      <c r="N420" s="96"/>
      <c r="O420" s="78"/>
      <c r="P420" s="46"/>
      <c r="R420" s="75"/>
      <c r="S420" s="75"/>
      <c r="T420" s="75"/>
      <c r="U420" s="75"/>
    </row>
    <row r="421" spans="1:21" ht="15.7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>G421+H421+I421+J421</f>
        <v>298467</v>
      </c>
      <c r="G421" s="104">
        <v>5000</v>
      </c>
      <c r="H421" s="104">
        <v>234967</v>
      </c>
      <c r="I421" s="104">
        <v>0</v>
      </c>
      <c r="J421" s="104">
        <v>58500</v>
      </c>
      <c r="K421" s="36"/>
      <c r="L421" s="221" t="s">
        <v>2338</v>
      </c>
      <c r="M421" s="95"/>
      <c r="N421" s="96"/>
      <c r="O421" s="97"/>
      <c r="P421" s="46"/>
      <c r="R421" s="75"/>
      <c r="S421" s="75"/>
      <c r="T421" s="75"/>
      <c r="U421" s="75"/>
    </row>
    <row r="422" spans="1:21" ht="15.7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>G422+H422+I422+J422</f>
        <v>1494590</v>
      </c>
      <c r="G422" s="104">
        <v>0</v>
      </c>
      <c r="H422" s="104">
        <v>1140940</v>
      </c>
      <c r="I422" s="104">
        <v>98000</v>
      </c>
      <c r="J422" s="104">
        <v>255650</v>
      </c>
      <c r="K422" s="36"/>
      <c r="L422" s="221" t="s">
        <v>2338</v>
      </c>
      <c r="M422" s="95"/>
      <c r="N422" s="96"/>
      <c r="O422" s="97"/>
      <c r="P422" s="46"/>
      <c r="R422" s="75"/>
      <c r="S422" s="75"/>
      <c r="T422" s="75"/>
      <c r="U422" s="75"/>
    </row>
    <row r="423" spans="1:21" s="5" customFormat="1" ht="15.7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>G423+H423+I423+J423</f>
        <v>448256</v>
      </c>
      <c r="G423" s="104">
        <v>0</v>
      </c>
      <c r="H423" s="104">
        <v>258747</v>
      </c>
      <c r="I423" s="104">
        <v>0</v>
      </c>
      <c r="J423" s="104">
        <v>189509</v>
      </c>
      <c r="K423" s="36"/>
      <c r="L423" s="221" t="s">
        <v>2338</v>
      </c>
      <c r="M423" s="95"/>
      <c r="N423" s="96"/>
      <c r="O423" s="78"/>
      <c r="P423" s="46"/>
      <c r="R423" s="46"/>
      <c r="S423" s="46"/>
      <c r="T423" s="46"/>
      <c r="U423" s="46"/>
    </row>
    <row r="424" spans="1:21" ht="15.7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2" t="s">
        <v>9</v>
      </c>
      <c r="M424" s="95"/>
      <c r="N424" s="96"/>
      <c r="O424" s="97"/>
      <c r="P424" s="46"/>
      <c r="R424" s="75"/>
      <c r="S424" s="75"/>
      <c r="T424" s="75"/>
      <c r="U424" s="75"/>
    </row>
    <row r="425" spans="1:21" ht="15.7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22" ref="F425:F430">G425+H425+I425+J425</f>
        <v>178072</v>
      </c>
      <c r="G425" s="104">
        <v>0</v>
      </c>
      <c r="H425" s="104">
        <v>178068</v>
      </c>
      <c r="I425" s="104">
        <v>0</v>
      </c>
      <c r="J425" s="104">
        <v>4</v>
      </c>
      <c r="K425" s="36"/>
      <c r="L425" s="221" t="s">
        <v>2338</v>
      </c>
      <c r="M425" s="95"/>
      <c r="N425" s="96"/>
      <c r="O425" s="97"/>
      <c r="P425" s="46"/>
      <c r="R425" s="75"/>
      <c r="S425" s="75"/>
      <c r="T425" s="75"/>
      <c r="U425" s="75"/>
    </row>
    <row r="426" spans="1:21" ht="15.7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22"/>
        <v>2064917</v>
      </c>
      <c r="G426" s="104">
        <v>429000</v>
      </c>
      <c r="H426" s="104">
        <v>719982</v>
      </c>
      <c r="I426" s="104">
        <v>459426</v>
      </c>
      <c r="J426" s="104">
        <v>456509</v>
      </c>
      <c r="K426" s="36"/>
      <c r="L426" s="221" t="s">
        <v>2338</v>
      </c>
      <c r="M426" s="95"/>
      <c r="N426" s="96"/>
      <c r="O426" s="78"/>
      <c r="P426" s="46"/>
      <c r="R426" s="75"/>
      <c r="S426" s="75"/>
      <c r="T426" s="75"/>
      <c r="U426" s="75"/>
    </row>
    <row r="427" spans="1:21" ht="15.7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22"/>
        <v>4538445</v>
      </c>
      <c r="G427" s="104">
        <v>1</v>
      </c>
      <c r="H427" s="104">
        <v>1605249</v>
      </c>
      <c r="I427" s="104">
        <v>0</v>
      </c>
      <c r="J427" s="104">
        <v>2933195</v>
      </c>
      <c r="K427" s="36"/>
      <c r="L427" s="221" t="s">
        <v>2342</v>
      </c>
      <c r="M427" s="95"/>
      <c r="N427" s="96"/>
      <c r="O427" s="97"/>
      <c r="P427" s="46"/>
      <c r="R427" s="75"/>
      <c r="S427" s="75"/>
      <c r="T427" s="75"/>
      <c r="U427" s="75"/>
    </row>
    <row r="428" spans="1:21" ht="15.7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22"/>
        <v>481821</v>
      </c>
      <c r="G428" s="104">
        <v>0</v>
      </c>
      <c r="H428" s="104">
        <v>422516</v>
      </c>
      <c r="I428" s="104">
        <v>12000</v>
      </c>
      <c r="J428" s="104">
        <v>47305</v>
      </c>
      <c r="K428" s="36"/>
      <c r="L428" s="221" t="s">
        <v>2342</v>
      </c>
      <c r="M428" s="95"/>
      <c r="N428" s="96"/>
      <c r="O428" s="97"/>
      <c r="P428" s="46"/>
      <c r="R428" s="75"/>
      <c r="S428" s="75"/>
      <c r="T428" s="75"/>
      <c r="U428" s="75"/>
    </row>
    <row r="429" spans="1:21" ht="15.7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22"/>
        <v>2591883</v>
      </c>
      <c r="G429" s="104">
        <v>613700</v>
      </c>
      <c r="H429" s="104">
        <v>784783</v>
      </c>
      <c r="I429" s="104">
        <v>0</v>
      </c>
      <c r="J429" s="104">
        <v>1193400</v>
      </c>
      <c r="K429" s="36"/>
      <c r="L429" s="221" t="s">
        <v>2338</v>
      </c>
      <c r="M429" s="95"/>
      <c r="N429" s="96"/>
      <c r="O429" s="97"/>
      <c r="P429" s="46"/>
      <c r="R429" s="75"/>
      <c r="S429" s="75"/>
      <c r="T429" s="75"/>
      <c r="U429" s="75"/>
    </row>
    <row r="430" spans="1:21" ht="15.7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22"/>
        <v>2762759</v>
      </c>
      <c r="G430" s="104">
        <v>2017000</v>
      </c>
      <c r="H430" s="104">
        <v>445759</v>
      </c>
      <c r="I430" s="104">
        <v>0</v>
      </c>
      <c r="J430" s="104">
        <v>300000</v>
      </c>
      <c r="K430" s="36"/>
      <c r="L430" s="221" t="s">
        <v>2338</v>
      </c>
      <c r="M430" s="95"/>
      <c r="N430" s="96"/>
      <c r="O430" s="97"/>
      <c r="P430" s="46"/>
      <c r="R430" s="75"/>
      <c r="S430" s="75"/>
      <c r="T430" s="75"/>
      <c r="U430" s="75"/>
    </row>
    <row r="431" spans="1:21" ht="15.7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 t="s">
        <v>9</v>
      </c>
      <c r="G431" s="103" t="s">
        <v>9</v>
      </c>
      <c r="H431" s="103" t="s">
        <v>9</v>
      </c>
      <c r="I431" s="103" t="s">
        <v>9</v>
      </c>
      <c r="J431" s="103" t="s">
        <v>9</v>
      </c>
      <c r="K431" s="36"/>
      <c r="L431" s="222" t="s">
        <v>9</v>
      </c>
      <c r="M431" s="95"/>
      <c r="N431" s="96"/>
      <c r="O431" s="78"/>
      <c r="P431" s="46"/>
      <c r="R431" s="75"/>
      <c r="S431" s="75"/>
      <c r="T431" s="75"/>
      <c r="U431" s="75"/>
    </row>
    <row r="432" spans="1:21" ht="15.7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aca="true" t="shared" si="23" ref="F432:F442">G432+H432+I432+J432</f>
        <v>3422825</v>
      </c>
      <c r="G432" s="104">
        <v>1000650</v>
      </c>
      <c r="H432" s="104">
        <v>684798</v>
      </c>
      <c r="I432" s="104">
        <v>0</v>
      </c>
      <c r="J432" s="104">
        <v>1737377</v>
      </c>
      <c r="K432" s="36"/>
      <c r="L432" s="221" t="s">
        <v>2338</v>
      </c>
      <c r="M432" s="95"/>
      <c r="N432" s="96"/>
      <c r="O432" s="97"/>
      <c r="P432" s="46"/>
      <c r="R432" s="75"/>
      <c r="S432" s="75"/>
      <c r="T432" s="75"/>
      <c r="U432" s="75"/>
    </row>
    <row r="433" spans="1:21" ht="15.7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23"/>
        <v>265230</v>
      </c>
      <c r="G433" s="104">
        <v>0</v>
      </c>
      <c r="H433" s="104">
        <v>251932</v>
      </c>
      <c r="I433" s="104">
        <v>0</v>
      </c>
      <c r="J433" s="104">
        <v>13298</v>
      </c>
      <c r="K433" s="36"/>
      <c r="L433" s="221" t="s">
        <v>2338</v>
      </c>
      <c r="M433" s="95"/>
      <c r="N433" s="96"/>
      <c r="O433" s="78"/>
      <c r="P433" s="46"/>
      <c r="R433" s="75"/>
      <c r="S433" s="75"/>
      <c r="T433" s="75"/>
      <c r="U433" s="75"/>
    </row>
    <row r="434" spans="1:21" ht="15.7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23"/>
        <v>4338774</v>
      </c>
      <c r="G434" s="104">
        <v>227350</v>
      </c>
      <c r="H434" s="104">
        <v>1172826</v>
      </c>
      <c r="I434" s="104">
        <v>28300</v>
      </c>
      <c r="J434" s="104">
        <v>2910298</v>
      </c>
      <c r="K434" s="36"/>
      <c r="L434" s="221" t="s">
        <v>2338</v>
      </c>
      <c r="M434" s="95"/>
      <c r="N434" s="96"/>
      <c r="O434" s="78"/>
      <c r="P434" s="46"/>
      <c r="R434" s="75"/>
      <c r="S434" s="75"/>
      <c r="T434" s="75"/>
      <c r="U434" s="75"/>
    </row>
    <row r="435" spans="1:21" ht="15.7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23"/>
        <v>1047614</v>
      </c>
      <c r="G435" s="104">
        <v>150750</v>
      </c>
      <c r="H435" s="104">
        <v>778563</v>
      </c>
      <c r="I435" s="104">
        <v>0</v>
      </c>
      <c r="J435" s="104">
        <v>118301</v>
      </c>
      <c r="K435" s="36"/>
      <c r="L435" s="221" t="s">
        <v>2338</v>
      </c>
      <c r="M435" s="95"/>
      <c r="N435" s="96"/>
      <c r="O435" s="97"/>
      <c r="P435" s="46"/>
      <c r="R435" s="75"/>
      <c r="S435" s="75"/>
      <c r="T435" s="75"/>
      <c r="U435" s="75"/>
    </row>
    <row r="436" spans="1:21" ht="15.7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23"/>
        <v>2453754</v>
      </c>
      <c r="G436" s="104">
        <v>536500</v>
      </c>
      <c r="H436" s="104">
        <v>1625151</v>
      </c>
      <c r="I436" s="104">
        <v>0</v>
      </c>
      <c r="J436" s="104">
        <v>292103</v>
      </c>
      <c r="K436" s="36"/>
      <c r="L436" s="221" t="s">
        <v>2342</v>
      </c>
      <c r="M436" s="95"/>
      <c r="N436" s="96"/>
      <c r="O436" s="78"/>
      <c r="P436" s="46"/>
      <c r="R436" s="75"/>
      <c r="S436" s="75"/>
      <c r="T436" s="75"/>
      <c r="U436" s="75"/>
    </row>
    <row r="437" spans="1:21" ht="15.7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23"/>
        <v>3047679</v>
      </c>
      <c r="G437" s="104">
        <v>645000</v>
      </c>
      <c r="H437" s="104">
        <v>1042272</v>
      </c>
      <c r="I437" s="104">
        <v>400000</v>
      </c>
      <c r="J437" s="104">
        <v>960407</v>
      </c>
      <c r="K437" s="36"/>
      <c r="L437" s="221" t="s">
        <v>2342</v>
      </c>
      <c r="M437" s="95"/>
      <c r="N437" s="96"/>
      <c r="O437" s="97"/>
      <c r="P437" s="46"/>
      <c r="R437" s="75"/>
      <c r="S437" s="75"/>
      <c r="T437" s="75"/>
      <c r="U437" s="75"/>
    </row>
    <row r="438" spans="1:21" ht="15.7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23"/>
        <v>588843</v>
      </c>
      <c r="G438" s="104">
        <v>0</v>
      </c>
      <c r="H438" s="104">
        <v>185990</v>
      </c>
      <c r="I438" s="104">
        <v>0</v>
      </c>
      <c r="J438" s="104">
        <v>402853</v>
      </c>
      <c r="K438" s="63"/>
      <c r="L438" s="221" t="s">
        <v>2338</v>
      </c>
      <c r="M438" s="95"/>
      <c r="N438" s="96"/>
      <c r="O438" s="78"/>
      <c r="P438" s="46"/>
      <c r="R438" s="75"/>
      <c r="S438" s="75"/>
      <c r="T438" s="75"/>
      <c r="U438" s="75"/>
    </row>
    <row r="439" spans="1:21" ht="15.7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23"/>
        <v>701962</v>
      </c>
      <c r="G439" s="104">
        <v>0</v>
      </c>
      <c r="H439" s="104">
        <v>309199</v>
      </c>
      <c r="I439" s="104">
        <v>342000</v>
      </c>
      <c r="J439" s="104">
        <v>50763</v>
      </c>
      <c r="K439" s="36"/>
      <c r="L439" s="221" t="s">
        <v>2338</v>
      </c>
      <c r="M439" s="95"/>
      <c r="N439" s="96"/>
      <c r="O439" s="78"/>
      <c r="P439" s="46"/>
      <c r="R439" s="75"/>
      <c r="S439" s="75"/>
      <c r="T439" s="75"/>
      <c r="U439" s="75"/>
    </row>
    <row r="440" spans="1:21" ht="15.7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23"/>
        <v>2275646</v>
      </c>
      <c r="G440" s="104">
        <v>0</v>
      </c>
      <c r="H440" s="104">
        <v>1400875</v>
      </c>
      <c r="I440" s="104">
        <v>406000</v>
      </c>
      <c r="J440" s="104">
        <v>468771</v>
      </c>
      <c r="K440" s="36"/>
      <c r="L440" s="221" t="s">
        <v>2338</v>
      </c>
      <c r="M440" s="95"/>
      <c r="N440" s="96"/>
      <c r="O440" s="78"/>
      <c r="P440" s="46"/>
      <c r="R440" s="75"/>
      <c r="S440" s="75"/>
      <c r="T440" s="75"/>
      <c r="U440" s="75"/>
    </row>
    <row r="441" spans="1:21" ht="15.7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23"/>
        <v>7518206</v>
      </c>
      <c r="G441" s="104">
        <v>456150</v>
      </c>
      <c r="H441" s="104">
        <v>1293341</v>
      </c>
      <c r="I441" s="104">
        <v>1828790</v>
      </c>
      <c r="J441" s="104">
        <v>3939925</v>
      </c>
      <c r="K441" s="36"/>
      <c r="L441" s="221" t="s">
        <v>2338</v>
      </c>
      <c r="M441" s="95"/>
      <c r="N441" s="96"/>
      <c r="O441" s="78"/>
      <c r="P441" s="46"/>
      <c r="R441" s="75"/>
      <c r="S441" s="75"/>
      <c r="T441" s="75"/>
      <c r="U441" s="75"/>
    </row>
    <row r="442" spans="1:21" ht="15.7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23"/>
        <v>20950</v>
      </c>
      <c r="G442" s="104">
        <v>0</v>
      </c>
      <c r="H442" s="104">
        <v>20950</v>
      </c>
      <c r="I442" s="104">
        <v>0</v>
      </c>
      <c r="J442" s="104">
        <v>0</v>
      </c>
      <c r="K442" s="36"/>
      <c r="L442" s="221" t="s">
        <v>2338</v>
      </c>
      <c r="M442" s="95"/>
      <c r="N442" s="96"/>
      <c r="O442" s="97"/>
      <c r="P442" s="46"/>
      <c r="R442" s="75"/>
      <c r="S442" s="75"/>
      <c r="T442" s="75"/>
      <c r="U442" s="75"/>
    </row>
    <row r="443" spans="1:21" ht="15.7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 t="s">
        <v>9</v>
      </c>
      <c r="G443" s="103" t="s">
        <v>9</v>
      </c>
      <c r="H443" s="103" t="s">
        <v>9</v>
      </c>
      <c r="I443" s="103" t="s">
        <v>9</v>
      </c>
      <c r="J443" s="103" t="s">
        <v>9</v>
      </c>
      <c r="K443" s="36"/>
      <c r="L443" s="222" t="s">
        <v>9</v>
      </c>
      <c r="M443" s="95"/>
      <c r="N443" s="96"/>
      <c r="O443" s="97"/>
      <c r="P443" s="46"/>
      <c r="R443" s="75"/>
      <c r="S443" s="75"/>
      <c r="T443" s="75"/>
      <c r="U443" s="75"/>
    </row>
    <row r="444" spans="1:21" ht="15.7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aca="true" t="shared" si="24" ref="F444:F465">G444+H444+I444+J444</f>
        <v>126602</v>
      </c>
      <c r="G444" s="104">
        <v>0</v>
      </c>
      <c r="H444" s="104">
        <v>95124</v>
      </c>
      <c r="I444" s="104">
        <v>0</v>
      </c>
      <c r="J444" s="104">
        <v>31478</v>
      </c>
      <c r="K444" s="36"/>
      <c r="L444" s="221" t="s">
        <v>2338</v>
      </c>
      <c r="M444" s="95"/>
      <c r="N444" s="96"/>
      <c r="O444" s="97"/>
      <c r="P444" s="46"/>
      <c r="R444" s="75"/>
      <c r="S444" s="75"/>
      <c r="T444" s="75"/>
      <c r="U444" s="75"/>
    </row>
    <row r="445" spans="1:21" ht="15.7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24"/>
        <v>165663</v>
      </c>
      <c r="G445" s="104">
        <v>0</v>
      </c>
      <c r="H445" s="104">
        <v>115663</v>
      </c>
      <c r="I445" s="104">
        <v>0</v>
      </c>
      <c r="J445" s="104">
        <v>50000</v>
      </c>
      <c r="K445" s="36"/>
      <c r="L445" s="221" t="s">
        <v>2338</v>
      </c>
      <c r="M445" s="95"/>
      <c r="N445" s="96"/>
      <c r="O445" s="78"/>
      <c r="P445" s="46"/>
      <c r="R445" s="75"/>
      <c r="S445" s="75"/>
      <c r="T445" s="75"/>
      <c r="U445" s="75"/>
    </row>
    <row r="446" spans="1:21" ht="15.7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24"/>
        <v>534265</v>
      </c>
      <c r="G446" s="104">
        <v>0</v>
      </c>
      <c r="H446" s="104">
        <v>505265</v>
      </c>
      <c r="I446" s="104">
        <v>20000</v>
      </c>
      <c r="J446" s="104">
        <v>9000</v>
      </c>
      <c r="K446" s="36"/>
      <c r="L446" s="221" t="s">
        <v>2338</v>
      </c>
      <c r="M446" s="95"/>
      <c r="N446" s="96"/>
      <c r="O446" s="97"/>
      <c r="P446" s="46"/>
      <c r="R446" s="75"/>
      <c r="S446" s="75"/>
      <c r="T446" s="75"/>
      <c r="U446" s="75"/>
    </row>
    <row r="447" spans="1:21" ht="15.7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24"/>
        <v>535690</v>
      </c>
      <c r="G447" s="104">
        <v>20500</v>
      </c>
      <c r="H447" s="104">
        <v>95640</v>
      </c>
      <c r="I447" s="104">
        <v>0</v>
      </c>
      <c r="J447" s="104">
        <v>419550</v>
      </c>
      <c r="K447" s="36"/>
      <c r="L447" s="221" t="s">
        <v>2338</v>
      </c>
      <c r="M447" s="95"/>
      <c r="N447" s="96"/>
      <c r="O447" s="78"/>
      <c r="P447" s="46"/>
      <c r="R447" s="75"/>
      <c r="S447" s="75"/>
      <c r="T447" s="75"/>
      <c r="U447" s="75"/>
    </row>
    <row r="448" spans="1:21" ht="15.7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24"/>
        <v>357367</v>
      </c>
      <c r="G448" s="104">
        <v>150000</v>
      </c>
      <c r="H448" s="104">
        <v>177462</v>
      </c>
      <c r="I448" s="104">
        <v>0</v>
      </c>
      <c r="J448" s="104">
        <v>29905</v>
      </c>
      <c r="K448" s="36"/>
      <c r="L448" s="221" t="s">
        <v>2338</v>
      </c>
      <c r="M448" s="95"/>
      <c r="N448" s="96"/>
      <c r="O448" s="97"/>
      <c r="P448" s="46"/>
      <c r="R448" s="75"/>
      <c r="S448" s="75"/>
      <c r="T448" s="75"/>
      <c r="U448" s="75"/>
    </row>
    <row r="449" spans="1:21" ht="15.7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24"/>
        <v>3534547</v>
      </c>
      <c r="G449" s="104">
        <v>1400221</v>
      </c>
      <c r="H449" s="104">
        <v>2006148</v>
      </c>
      <c r="I449" s="104">
        <v>25277</v>
      </c>
      <c r="J449" s="104">
        <v>102901</v>
      </c>
      <c r="K449" s="36"/>
      <c r="L449" s="221" t="s">
        <v>2338</v>
      </c>
      <c r="M449" s="95"/>
      <c r="N449" s="96"/>
      <c r="O449" s="78"/>
      <c r="P449" s="46"/>
      <c r="R449" s="75"/>
      <c r="S449" s="75"/>
      <c r="T449" s="75"/>
      <c r="U449" s="75"/>
    </row>
    <row r="450" spans="1:21" ht="15.7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24"/>
        <v>16368537</v>
      </c>
      <c r="G450" s="104">
        <v>5481000</v>
      </c>
      <c r="H450" s="104">
        <v>2399529</v>
      </c>
      <c r="I450" s="104">
        <v>3371750</v>
      </c>
      <c r="J450" s="104">
        <v>5116258</v>
      </c>
      <c r="K450" s="36"/>
      <c r="L450" s="221" t="s">
        <v>2342</v>
      </c>
      <c r="M450" s="95"/>
      <c r="N450" s="96"/>
      <c r="O450" s="78"/>
      <c r="P450" s="46"/>
      <c r="R450" s="75"/>
      <c r="S450" s="75"/>
      <c r="T450" s="75"/>
      <c r="U450" s="75"/>
    </row>
    <row r="451" spans="1:21" ht="15.7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24"/>
        <v>18827772</v>
      </c>
      <c r="G451" s="104">
        <v>3203929</v>
      </c>
      <c r="H451" s="104">
        <v>3180113</v>
      </c>
      <c r="I451" s="104">
        <v>2847000</v>
      </c>
      <c r="J451" s="104">
        <v>9596730</v>
      </c>
      <c r="K451" s="36"/>
      <c r="L451" s="221" t="s">
        <v>2342</v>
      </c>
      <c r="M451" s="95"/>
      <c r="N451" s="96"/>
      <c r="O451" s="78"/>
      <c r="P451" s="46"/>
      <c r="R451" s="75"/>
      <c r="S451" s="75"/>
      <c r="T451" s="75"/>
      <c r="U451" s="75"/>
    </row>
    <row r="452" spans="1:21" ht="15.7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24"/>
        <v>210950</v>
      </c>
      <c r="G452" s="104">
        <v>171500</v>
      </c>
      <c r="H452" s="104">
        <v>9250</v>
      </c>
      <c r="I452" s="104">
        <v>0</v>
      </c>
      <c r="J452" s="104">
        <v>30200</v>
      </c>
      <c r="K452" s="36"/>
      <c r="L452" s="221" t="s">
        <v>2342</v>
      </c>
      <c r="M452" s="95"/>
      <c r="N452" s="96"/>
      <c r="O452" s="78"/>
      <c r="P452" s="46"/>
      <c r="R452" s="75"/>
      <c r="S452" s="75"/>
      <c r="T452" s="75"/>
      <c r="U452" s="75"/>
    </row>
    <row r="453" spans="1:21" ht="15.7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24"/>
        <v>173160</v>
      </c>
      <c r="G453" s="104">
        <v>21060</v>
      </c>
      <c r="H453" s="104">
        <v>129600</v>
      </c>
      <c r="I453" s="104">
        <v>0</v>
      </c>
      <c r="J453" s="104">
        <v>22500</v>
      </c>
      <c r="K453" s="36"/>
      <c r="L453" s="221" t="s">
        <v>2338</v>
      </c>
      <c r="M453" s="95"/>
      <c r="N453" s="96"/>
      <c r="O453" s="97"/>
      <c r="P453" s="46"/>
      <c r="R453" s="75"/>
      <c r="S453" s="75"/>
      <c r="T453" s="75"/>
      <c r="U453" s="75"/>
    </row>
    <row r="454" spans="1:21" ht="15.7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24"/>
        <v>100086</v>
      </c>
      <c r="G454" s="104">
        <v>100</v>
      </c>
      <c r="H454" s="104">
        <v>68486</v>
      </c>
      <c r="I454" s="104">
        <v>0</v>
      </c>
      <c r="J454" s="104">
        <v>31500</v>
      </c>
      <c r="K454" s="36"/>
      <c r="L454" s="221" t="s">
        <v>2338</v>
      </c>
      <c r="M454" s="95"/>
      <c r="N454" s="96"/>
      <c r="O454" s="78"/>
      <c r="P454" s="46"/>
      <c r="R454" s="75"/>
      <c r="S454" s="75"/>
      <c r="T454" s="75"/>
      <c r="U454" s="75"/>
    </row>
    <row r="455" spans="1:21" ht="15.7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24"/>
        <v>1200</v>
      </c>
      <c r="G455" s="104">
        <v>0</v>
      </c>
      <c r="H455" s="104">
        <v>0</v>
      </c>
      <c r="I455" s="104">
        <v>0</v>
      </c>
      <c r="J455" s="104">
        <v>1200</v>
      </c>
      <c r="K455" s="36"/>
      <c r="L455" s="221" t="s">
        <v>2338</v>
      </c>
      <c r="M455" s="95"/>
      <c r="N455" s="96"/>
      <c r="O455" s="78"/>
      <c r="P455" s="46"/>
      <c r="R455" s="75"/>
      <c r="S455" s="75"/>
      <c r="T455" s="75"/>
      <c r="U455" s="75"/>
    </row>
    <row r="456" spans="1:21" ht="15.7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24"/>
        <v>1958174</v>
      </c>
      <c r="G456" s="104">
        <v>810100</v>
      </c>
      <c r="H456" s="104">
        <v>726274</v>
      </c>
      <c r="I456" s="104">
        <v>0</v>
      </c>
      <c r="J456" s="104">
        <v>421800</v>
      </c>
      <c r="K456" s="36"/>
      <c r="L456" s="221" t="s">
        <v>2338</v>
      </c>
      <c r="M456" s="95"/>
      <c r="N456" s="96"/>
      <c r="O456" s="78"/>
      <c r="P456" s="46"/>
      <c r="R456" s="75"/>
      <c r="S456" s="75"/>
      <c r="T456" s="75"/>
      <c r="U456" s="75"/>
    </row>
    <row r="457" spans="1:21" ht="15.7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24"/>
        <v>90500</v>
      </c>
      <c r="G457" s="104">
        <v>0</v>
      </c>
      <c r="H457" s="104">
        <v>90500</v>
      </c>
      <c r="I457" s="104">
        <v>0</v>
      </c>
      <c r="J457" s="104">
        <v>0</v>
      </c>
      <c r="K457" s="36"/>
      <c r="L457" s="221" t="s">
        <v>2342</v>
      </c>
      <c r="M457" s="95"/>
      <c r="N457" s="96"/>
      <c r="O457" s="97"/>
      <c r="P457" s="46"/>
      <c r="R457" s="75"/>
      <c r="S457" s="75"/>
      <c r="T457" s="75"/>
      <c r="U457" s="75"/>
    </row>
    <row r="458" spans="1:21" ht="15.7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24"/>
        <v>360943</v>
      </c>
      <c r="G458" s="104">
        <v>0</v>
      </c>
      <c r="H458" s="104">
        <v>247991</v>
      </c>
      <c r="I458" s="104">
        <v>0</v>
      </c>
      <c r="J458" s="104">
        <v>112952</v>
      </c>
      <c r="K458" s="36"/>
      <c r="L458" s="221" t="s">
        <v>2342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.7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24"/>
        <v>1218807</v>
      </c>
      <c r="G459" s="104">
        <v>957600</v>
      </c>
      <c r="H459" s="104">
        <v>183437</v>
      </c>
      <c r="I459" s="104">
        <v>0</v>
      </c>
      <c r="J459" s="104">
        <v>77770</v>
      </c>
      <c r="K459" s="36"/>
      <c r="L459" s="221" t="s">
        <v>2338</v>
      </c>
      <c r="M459" s="95"/>
      <c r="N459" s="96"/>
      <c r="O459" s="78"/>
      <c r="P459" s="46"/>
      <c r="R459" s="46"/>
      <c r="S459" s="46"/>
      <c r="T459" s="46"/>
      <c r="U459" s="46"/>
    </row>
    <row r="460" spans="1:21" ht="15.7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24"/>
        <v>2095040</v>
      </c>
      <c r="G460" s="104">
        <v>686353</v>
      </c>
      <c r="H460" s="104">
        <v>785637</v>
      </c>
      <c r="I460" s="104">
        <v>1000</v>
      </c>
      <c r="J460" s="104">
        <v>622050</v>
      </c>
      <c r="K460" s="36"/>
      <c r="L460" s="221" t="s">
        <v>2342</v>
      </c>
      <c r="M460" s="95"/>
      <c r="N460" s="96"/>
      <c r="O460" s="78"/>
      <c r="P460" s="46"/>
      <c r="R460" s="75"/>
      <c r="S460" s="75"/>
      <c r="T460" s="75"/>
      <c r="U460" s="75"/>
    </row>
    <row r="461" spans="1:21" ht="15.7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24"/>
        <v>10350321</v>
      </c>
      <c r="G461" s="104">
        <v>9092627</v>
      </c>
      <c r="H461" s="104">
        <v>1229193</v>
      </c>
      <c r="I461" s="104">
        <v>0</v>
      </c>
      <c r="J461" s="104">
        <v>28501</v>
      </c>
      <c r="K461" s="36"/>
      <c r="L461" s="221" t="s">
        <v>2338</v>
      </c>
      <c r="M461" s="95"/>
      <c r="N461" s="96"/>
      <c r="O461" s="97"/>
      <c r="P461" s="46"/>
      <c r="R461" s="75"/>
      <c r="S461" s="75"/>
      <c r="T461" s="75"/>
      <c r="U461" s="75"/>
    </row>
    <row r="462" spans="1:21" ht="15.7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24"/>
        <v>6333994</v>
      </c>
      <c r="G462" s="104">
        <v>2769902</v>
      </c>
      <c r="H462" s="104">
        <v>1959953</v>
      </c>
      <c r="I462" s="104">
        <v>1254856</v>
      </c>
      <c r="J462" s="104">
        <v>349283</v>
      </c>
      <c r="K462" s="36"/>
      <c r="L462" s="221" t="s">
        <v>2342</v>
      </c>
      <c r="M462" s="95"/>
      <c r="N462" s="96"/>
      <c r="O462" s="97"/>
      <c r="P462" s="46"/>
      <c r="R462" s="75"/>
      <c r="S462" s="75"/>
      <c r="T462" s="75"/>
      <c r="U462" s="75"/>
    </row>
    <row r="463" spans="1:21" ht="15.7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24"/>
        <v>1834747</v>
      </c>
      <c r="G463" s="104">
        <v>1512596</v>
      </c>
      <c r="H463" s="104">
        <v>195850</v>
      </c>
      <c r="I463" s="104">
        <v>41200</v>
      </c>
      <c r="J463" s="104">
        <v>85101</v>
      </c>
      <c r="K463" s="36"/>
      <c r="L463" s="221" t="s">
        <v>2338</v>
      </c>
      <c r="M463" s="95"/>
      <c r="N463" s="96"/>
      <c r="O463" s="97"/>
      <c r="P463" s="46"/>
      <c r="R463" s="75"/>
      <c r="S463" s="75"/>
      <c r="T463" s="75"/>
      <c r="U463" s="75"/>
    </row>
    <row r="464" spans="1:21" ht="15.7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24"/>
        <v>250</v>
      </c>
      <c r="G464" s="104">
        <v>0</v>
      </c>
      <c r="H464" s="104">
        <v>250</v>
      </c>
      <c r="I464" s="104">
        <v>0</v>
      </c>
      <c r="J464" s="104">
        <v>0</v>
      </c>
      <c r="K464" s="36"/>
      <c r="L464" s="221" t="s">
        <v>2338</v>
      </c>
      <c r="M464" s="95"/>
      <c r="N464" s="96"/>
      <c r="O464" s="97"/>
      <c r="P464" s="46"/>
      <c r="R464" s="75"/>
      <c r="S464" s="75"/>
      <c r="T464" s="75"/>
      <c r="U464" s="75"/>
    </row>
    <row r="465" spans="1:21" ht="15.7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24"/>
        <v>127555</v>
      </c>
      <c r="G465" s="104">
        <v>0</v>
      </c>
      <c r="H465" s="104">
        <v>70355</v>
      </c>
      <c r="I465" s="104">
        <v>0</v>
      </c>
      <c r="J465" s="104">
        <v>57200</v>
      </c>
      <c r="K465" s="36"/>
      <c r="L465" s="221" t="s">
        <v>2342</v>
      </c>
      <c r="M465" s="95"/>
      <c r="N465" s="96"/>
      <c r="O465" s="78"/>
      <c r="P465" s="46"/>
      <c r="R465" s="75"/>
      <c r="S465" s="75"/>
      <c r="T465" s="75"/>
      <c r="U465" s="75"/>
    </row>
    <row r="466" spans="1:21" ht="15.7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2" t="s">
        <v>9</v>
      </c>
      <c r="M466" s="95"/>
      <c r="N466" s="96"/>
      <c r="O466" s="97"/>
      <c r="P466" s="46"/>
      <c r="R466" s="75"/>
      <c r="S466" s="75"/>
      <c r="T466" s="75"/>
      <c r="U466" s="75"/>
    </row>
    <row r="467" spans="1:21" ht="15.7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 t="s">
        <v>9</v>
      </c>
      <c r="G467" s="103" t="s">
        <v>9</v>
      </c>
      <c r="H467" s="103" t="s">
        <v>9</v>
      </c>
      <c r="I467" s="103" t="s">
        <v>9</v>
      </c>
      <c r="J467" s="103" t="s">
        <v>9</v>
      </c>
      <c r="K467" s="36"/>
      <c r="L467" s="222" t="s">
        <v>9</v>
      </c>
      <c r="M467" s="95"/>
      <c r="N467" s="96"/>
      <c r="O467" s="78"/>
      <c r="P467" s="46"/>
      <c r="R467" s="75"/>
      <c r="S467" s="75"/>
      <c r="T467" s="75"/>
      <c r="U467" s="75"/>
    </row>
    <row r="468" spans="1:21" ht="15.7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aca="true" t="shared" si="25" ref="F468:F479">G468+H468+I468+J468</f>
        <v>2132124</v>
      </c>
      <c r="G468" s="104">
        <v>1088402</v>
      </c>
      <c r="H468" s="104">
        <v>812909</v>
      </c>
      <c r="I468" s="104">
        <v>0</v>
      </c>
      <c r="J468" s="104">
        <v>230813</v>
      </c>
      <c r="K468" s="36"/>
      <c r="L468" s="221" t="s">
        <v>2338</v>
      </c>
      <c r="M468" s="95"/>
      <c r="N468" s="96"/>
      <c r="O468" s="97"/>
      <c r="P468" s="46"/>
      <c r="R468" s="75"/>
      <c r="S468" s="75"/>
      <c r="T468" s="75"/>
      <c r="U468" s="75"/>
    </row>
    <row r="469" spans="1:21" ht="15.7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25"/>
        <v>859877</v>
      </c>
      <c r="G469" s="104">
        <v>240833</v>
      </c>
      <c r="H469" s="104">
        <v>517757</v>
      </c>
      <c r="I469" s="104">
        <v>0</v>
      </c>
      <c r="J469" s="104">
        <v>101287</v>
      </c>
      <c r="K469" s="36"/>
      <c r="L469" s="221" t="s">
        <v>2338</v>
      </c>
      <c r="M469" s="95"/>
      <c r="N469" s="96"/>
      <c r="O469" s="78"/>
      <c r="P469" s="46"/>
      <c r="R469" s="75"/>
      <c r="S469" s="75"/>
      <c r="T469" s="75"/>
      <c r="U469" s="75"/>
    </row>
    <row r="470" spans="1:21" ht="15.7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25"/>
        <v>287840</v>
      </c>
      <c r="G470" s="104">
        <v>0</v>
      </c>
      <c r="H470" s="104">
        <v>82190</v>
      </c>
      <c r="I470" s="104">
        <v>0</v>
      </c>
      <c r="J470" s="104">
        <v>205650</v>
      </c>
      <c r="K470" s="36"/>
      <c r="L470" s="221" t="s">
        <v>2338</v>
      </c>
      <c r="M470" s="95"/>
      <c r="N470" s="96"/>
      <c r="O470" s="97"/>
      <c r="P470" s="46"/>
      <c r="R470" s="75"/>
      <c r="S470" s="75"/>
      <c r="T470" s="75"/>
      <c r="U470" s="75"/>
    </row>
    <row r="471" spans="1:21" ht="15.7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25"/>
        <v>206538</v>
      </c>
      <c r="G471" s="104">
        <v>95850</v>
      </c>
      <c r="H471" s="104">
        <v>102290</v>
      </c>
      <c r="I471" s="104">
        <v>3500</v>
      </c>
      <c r="J471" s="104">
        <v>4898</v>
      </c>
      <c r="K471" s="36"/>
      <c r="L471" s="221" t="s">
        <v>2342</v>
      </c>
      <c r="M471" s="95"/>
      <c r="N471" s="96"/>
      <c r="O471" s="97"/>
      <c r="P471" s="46"/>
      <c r="R471" s="75"/>
      <c r="S471" s="75"/>
      <c r="T471" s="75"/>
      <c r="U471" s="75"/>
    </row>
    <row r="472" spans="1:21" ht="15.7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25"/>
        <v>253775</v>
      </c>
      <c r="G472" s="104">
        <v>3504</v>
      </c>
      <c r="H472" s="104">
        <v>114770</v>
      </c>
      <c r="I472" s="104">
        <v>103501</v>
      </c>
      <c r="J472" s="104">
        <v>32000</v>
      </c>
      <c r="K472" s="36"/>
      <c r="L472" s="221" t="s">
        <v>2338</v>
      </c>
      <c r="M472" s="95"/>
      <c r="N472" s="96"/>
      <c r="O472" s="78"/>
      <c r="P472" s="46"/>
      <c r="R472" s="75"/>
      <c r="S472" s="75"/>
      <c r="T472" s="75"/>
      <c r="U472" s="75"/>
    </row>
    <row r="473" spans="1:21" ht="15.7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25"/>
        <v>100450</v>
      </c>
      <c r="G473" s="104">
        <v>0</v>
      </c>
      <c r="H473" s="104">
        <v>100450</v>
      </c>
      <c r="I473" s="104">
        <v>0</v>
      </c>
      <c r="J473" s="104">
        <v>0</v>
      </c>
      <c r="K473" s="36"/>
      <c r="L473" s="221" t="s">
        <v>2338</v>
      </c>
      <c r="M473" s="95"/>
      <c r="N473" s="96"/>
      <c r="O473" s="78"/>
      <c r="P473" s="46"/>
      <c r="R473" s="75"/>
      <c r="S473" s="75"/>
      <c r="T473" s="75"/>
      <c r="U473" s="75"/>
    </row>
    <row r="474" spans="1:21" ht="15.7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25"/>
        <v>3897755</v>
      </c>
      <c r="G474" s="104">
        <v>1292402</v>
      </c>
      <c r="H474" s="104">
        <v>649017</v>
      </c>
      <c r="I474" s="104">
        <v>12000</v>
      </c>
      <c r="J474" s="104">
        <v>1944336</v>
      </c>
      <c r="K474" s="36"/>
      <c r="L474" s="221" t="s">
        <v>2338</v>
      </c>
      <c r="M474" s="95"/>
      <c r="N474" s="96"/>
      <c r="O474" s="78"/>
      <c r="P474" s="46"/>
      <c r="R474" s="75"/>
      <c r="S474" s="75"/>
      <c r="T474" s="75"/>
      <c r="U474" s="75"/>
    </row>
    <row r="475" spans="1:21" ht="15.7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25"/>
        <v>375890</v>
      </c>
      <c r="G475" s="104">
        <v>249090</v>
      </c>
      <c r="H475" s="104">
        <v>73700</v>
      </c>
      <c r="I475" s="104">
        <v>0</v>
      </c>
      <c r="J475" s="104">
        <v>53100</v>
      </c>
      <c r="K475" s="36"/>
      <c r="L475" s="221" t="s">
        <v>2338</v>
      </c>
      <c r="M475" s="95"/>
      <c r="N475" s="96"/>
      <c r="O475" s="78"/>
      <c r="P475" s="46"/>
      <c r="R475" s="75"/>
      <c r="S475" s="75"/>
      <c r="T475" s="75"/>
      <c r="U475" s="75"/>
    </row>
    <row r="476" spans="1:21" ht="15.7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25"/>
        <v>479035</v>
      </c>
      <c r="G476" s="104">
        <v>345800</v>
      </c>
      <c r="H476" s="104">
        <v>133235</v>
      </c>
      <c r="I476" s="104">
        <v>0</v>
      </c>
      <c r="J476" s="104">
        <v>0</v>
      </c>
      <c r="K476" s="36"/>
      <c r="L476" s="221" t="s">
        <v>2342</v>
      </c>
      <c r="M476" s="95"/>
      <c r="N476" s="96"/>
      <c r="O476" s="97"/>
      <c r="P476" s="46"/>
      <c r="R476" s="75"/>
      <c r="S476" s="75"/>
      <c r="T476" s="75"/>
      <c r="U476" s="75"/>
    </row>
    <row r="477" spans="1:21" ht="15.7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25"/>
        <v>3333017</v>
      </c>
      <c r="G477" s="104">
        <v>1622318</v>
      </c>
      <c r="H477" s="104">
        <v>571919</v>
      </c>
      <c r="I477" s="104">
        <v>1048501</v>
      </c>
      <c r="J477" s="104">
        <v>90279</v>
      </c>
      <c r="K477" s="36"/>
      <c r="L477" s="221" t="s">
        <v>2338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.7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5"/>
        <v>253215</v>
      </c>
      <c r="G478" s="104">
        <v>10520</v>
      </c>
      <c r="H478" s="104">
        <v>242695</v>
      </c>
      <c r="I478" s="104">
        <v>0</v>
      </c>
      <c r="J478" s="104">
        <v>0</v>
      </c>
      <c r="K478" s="36"/>
      <c r="L478" s="221" t="s">
        <v>2338</v>
      </c>
      <c r="M478" s="95"/>
      <c r="N478" s="96"/>
      <c r="O478" s="78"/>
      <c r="P478" s="46"/>
      <c r="R478" s="46"/>
      <c r="S478" s="46"/>
      <c r="T478" s="46"/>
      <c r="U478" s="46"/>
    </row>
    <row r="479" spans="1:21" ht="15.7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5"/>
        <v>17587898</v>
      </c>
      <c r="G479" s="104">
        <v>0</v>
      </c>
      <c r="H479" s="104">
        <v>2484210</v>
      </c>
      <c r="I479" s="104">
        <v>6371660</v>
      </c>
      <c r="J479" s="104">
        <v>8732028</v>
      </c>
      <c r="K479" s="36"/>
      <c r="L479" s="221" t="s">
        <v>2338</v>
      </c>
      <c r="M479" s="95"/>
      <c r="N479" s="96"/>
      <c r="O479" s="78"/>
      <c r="P479" s="46"/>
      <c r="R479" s="75"/>
      <c r="S479" s="75"/>
      <c r="T479" s="75"/>
      <c r="U479" s="75"/>
    </row>
    <row r="480" spans="1:21" ht="15.7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 t="s">
        <v>9</v>
      </c>
      <c r="G480" s="103" t="s">
        <v>9</v>
      </c>
      <c r="H480" s="103" t="s">
        <v>9</v>
      </c>
      <c r="I480" s="103" t="s">
        <v>9</v>
      </c>
      <c r="J480" s="103" t="s">
        <v>9</v>
      </c>
      <c r="K480" s="36"/>
      <c r="L480" s="222" t="s">
        <v>9</v>
      </c>
      <c r="M480" s="95"/>
      <c r="N480" s="96"/>
      <c r="O480" s="97"/>
      <c r="P480" s="46"/>
      <c r="R480" s="75"/>
      <c r="S480" s="75"/>
      <c r="T480" s="75"/>
      <c r="U480" s="75"/>
    </row>
    <row r="481" spans="1:21" ht="15.7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>G481+H481+I481+J481</f>
        <v>10186947</v>
      </c>
      <c r="G481" s="104">
        <v>0</v>
      </c>
      <c r="H481" s="104">
        <v>1303116</v>
      </c>
      <c r="I481" s="104">
        <v>8357336</v>
      </c>
      <c r="J481" s="104">
        <v>526495</v>
      </c>
      <c r="K481" s="36"/>
      <c r="L481" s="221" t="s">
        <v>2342</v>
      </c>
      <c r="M481" s="95"/>
      <c r="N481" s="96"/>
      <c r="O481" s="78"/>
      <c r="P481" s="46"/>
      <c r="R481" s="75"/>
      <c r="S481" s="75"/>
      <c r="T481" s="75"/>
      <c r="U481" s="75"/>
    </row>
    <row r="482" spans="1:21" ht="15.7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>G482+H482+I482+J482</f>
        <v>1756345</v>
      </c>
      <c r="G482" s="104">
        <v>0</v>
      </c>
      <c r="H482" s="104">
        <v>1513420</v>
      </c>
      <c r="I482" s="104">
        <v>0</v>
      </c>
      <c r="J482" s="104">
        <v>242925</v>
      </c>
      <c r="K482" s="36"/>
      <c r="L482" s="221" t="s">
        <v>2338</v>
      </c>
      <c r="M482" s="95"/>
      <c r="N482" s="96"/>
      <c r="O482" s="97"/>
      <c r="P482" s="46"/>
      <c r="R482" s="75"/>
      <c r="S482" s="75"/>
      <c r="T482" s="75"/>
      <c r="U482" s="75"/>
    </row>
    <row r="483" spans="1:21" ht="15.7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>G483+H483+I483+J483</f>
        <v>444780</v>
      </c>
      <c r="G483" s="104">
        <v>0</v>
      </c>
      <c r="H483" s="104">
        <v>223480</v>
      </c>
      <c r="I483" s="104">
        <v>0</v>
      </c>
      <c r="J483" s="104">
        <v>221300</v>
      </c>
      <c r="K483" s="36"/>
      <c r="L483" s="221" t="s">
        <v>2338</v>
      </c>
      <c r="M483" s="95"/>
      <c r="N483" s="96"/>
      <c r="O483" s="78"/>
      <c r="P483" s="46"/>
      <c r="R483" s="75"/>
      <c r="S483" s="75"/>
      <c r="T483" s="75"/>
      <c r="U483" s="75"/>
    </row>
    <row r="484" spans="1:21" ht="15.7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 t="s">
        <v>9</v>
      </c>
      <c r="G484" s="103" t="s">
        <v>9</v>
      </c>
      <c r="H484" s="103" t="s">
        <v>9</v>
      </c>
      <c r="I484" s="103" t="s">
        <v>9</v>
      </c>
      <c r="J484" s="103" t="s">
        <v>9</v>
      </c>
      <c r="K484" s="63"/>
      <c r="L484" s="222" t="s">
        <v>9</v>
      </c>
      <c r="M484" s="95"/>
      <c r="N484" s="96"/>
      <c r="O484" s="78"/>
      <c r="P484" s="46"/>
      <c r="R484" s="75"/>
      <c r="S484" s="75"/>
      <c r="T484" s="75"/>
      <c r="U484" s="75"/>
    </row>
    <row r="485" spans="1:21" ht="15.7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 t="s">
        <v>9</v>
      </c>
      <c r="G485" s="103" t="s">
        <v>9</v>
      </c>
      <c r="H485" s="103" t="s">
        <v>9</v>
      </c>
      <c r="I485" s="103" t="s">
        <v>9</v>
      </c>
      <c r="J485" s="103" t="s">
        <v>9</v>
      </c>
      <c r="K485" s="36"/>
      <c r="L485" s="222" t="s">
        <v>9</v>
      </c>
      <c r="M485" s="95"/>
      <c r="N485" s="96"/>
      <c r="O485" s="97"/>
      <c r="P485" s="46"/>
      <c r="R485" s="75"/>
      <c r="S485" s="75"/>
      <c r="T485" s="75"/>
      <c r="U485" s="75"/>
    </row>
    <row r="486" spans="1:21" ht="15.7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>G486+H486+I486+J486</f>
        <v>339883</v>
      </c>
      <c r="G486" s="104">
        <v>0</v>
      </c>
      <c r="H486" s="104">
        <v>332538</v>
      </c>
      <c r="I486" s="104">
        <v>0</v>
      </c>
      <c r="J486" s="104">
        <v>7345</v>
      </c>
      <c r="K486" s="36"/>
      <c r="L486" s="221" t="s">
        <v>2338</v>
      </c>
      <c r="M486" s="95"/>
      <c r="N486" s="96"/>
      <c r="O486" s="97"/>
      <c r="P486" s="46"/>
      <c r="R486" s="75"/>
      <c r="S486" s="75"/>
      <c r="T486" s="75"/>
      <c r="U486" s="75"/>
    </row>
    <row r="487" spans="1:21" ht="15.7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 t="s">
        <v>9</v>
      </c>
      <c r="G487" s="103" t="s">
        <v>9</v>
      </c>
      <c r="H487" s="103" t="s">
        <v>9</v>
      </c>
      <c r="I487" s="103" t="s">
        <v>9</v>
      </c>
      <c r="J487" s="103" t="s">
        <v>9</v>
      </c>
      <c r="K487" s="36"/>
      <c r="L487" s="222" t="s">
        <v>9</v>
      </c>
      <c r="M487" s="95"/>
      <c r="N487" s="96"/>
      <c r="O487" s="78"/>
      <c r="P487" s="46"/>
      <c r="R487" s="75"/>
      <c r="S487" s="75"/>
      <c r="T487" s="75"/>
      <c r="U487" s="75"/>
    </row>
    <row r="488" spans="1:21" ht="15.7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aca="true" t="shared" si="26" ref="F488:F516">G488+H488+I488+J488</f>
        <v>404672</v>
      </c>
      <c r="G488" s="104">
        <v>500</v>
      </c>
      <c r="H488" s="104">
        <v>363972</v>
      </c>
      <c r="I488" s="104">
        <v>0</v>
      </c>
      <c r="J488" s="104">
        <v>40200</v>
      </c>
      <c r="K488" s="36"/>
      <c r="L488" s="221" t="s">
        <v>2338</v>
      </c>
      <c r="M488" s="95"/>
      <c r="N488" s="96"/>
      <c r="O488" s="97"/>
      <c r="P488" s="46"/>
      <c r="R488" s="75"/>
      <c r="S488" s="75"/>
      <c r="T488" s="75"/>
      <c r="U488" s="75"/>
    </row>
    <row r="489" spans="1:21" ht="15.7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26"/>
        <v>808311</v>
      </c>
      <c r="G489" s="104">
        <v>0</v>
      </c>
      <c r="H489" s="104">
        <v>258567</v>
      </c>
      <c r="I489" s="104">
        <v>0</v>
      </c>
      <c r="J489" s="104">
        <v>549744</v>
      </c>
      <c r="K489" s="36"/>
      <c r="L489" s="221" t="s">
        <v>2338</v>
      </c>
      <c r="M489" s="95"/>
      <c r="N489" s="96"/>
      <c r="O489" s="78"/>
      <c r="P489" s="46"/>
      <c r="R489" s="75"/>
      <c r="S489" s="75"/>
      <c r="T489" s="75"/>
      <c r="U489" s="75"/>
    </row>
    <row r="490" spans="1:21" ht="15.7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26"/>
        <v>272770</v>
      </c>
      <c r="G490" s="104">
        <v>0</v>
      </c>
      <c r="H490" s="104">
        <v>117563</v>
      </c>
      <c r="I490" s="104">
        <v>0</v>
      </c>
      <c r="J490" s="104">
        <v>155207</v>
      </c>
      <c r="K490" s="36"/>
      <c r="L490" s="221" t="s">
        <v>2342</v>
      </c>
      <c r="M490" s="95"/>
      <c r="N490" s="96"/>
      <c r="O490" s="78"/>
      <c r="P490" s="46"/>
      <c r="R490" s="75"/>
      <c r="S490" s="75"/>
      <c r="T490" s="75"/>
      <c r="U490" s="75"/>
    </row>
    <row r="491" spans="1:16" ht="15.7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26"/>
        <v>20582489</v>
      </c>
      <c r="G491" s="104">
        <v>315100</v>
      </c>
      <c r="H491" s="104">
        <v>1906991</v>
      </c>
      <c r="I491" s="104">
        <v>12165738</v>
      </c>
      <c r="J491" s="104">
        <v>6194660</v>
      </c>
      <c r="K491" s="36"/>
      <c r="L491" s="221" t="s">
        <v>2338</v>
      </c>
      <c r="M491" s="95"/>
      <c r="N491" s="96"/>
      <c r="O491" s="78"/>
      <c r="P491" s="46"/>
    </row>
    <row r="492" spans="1:16" ht="15.7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26"/>
        <v>1305002</v>
      </c>
      <c r="G492" s="104">
        <v>301330</v>
      </c>
      <c r="H492" s="104">
        <v>820362</v>
      </c>
      <c r="I492" s="104">
        <v>72000</v>
      </c>
      <c r="J492" s="104">
        <v>111310</v>
      </c>
      <c r="K492" s="36"/>
      <c r="L492" s="221" t="s">
        <v>2342</v>
      </c>
      <c r="M492" s="95"/>
      <c r="N492" s="96"/>
      <c r="O492" s="78"/>
      <c r="P492" s="46"/>
    </row>
    <row r="493" spans="1:16" ht="15.7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26"/>
        <v>299791</v>
      </c>
      <c r="G493" s="104">
        <v>15500</v>
      </c>
      <c r="H493" s="104">
        <v>216190</v>
      </c>
      <c r="I493" s="104">
        <v>0</v>
      </c>
      <c r="J493" s="104">
        <v>68101</v>
      </c>
      <c r="K493" s="36"/>
      <c r="L493" s="221" t="s">
        <v>2342</v>
      </c>
      <c r="M493" s="95"/>
      <c r="N493" s="96"/>
      <c r="O493" s="78"/>
      <c r="P493" s="46"/>
    </row>
    <row r="494" spans="1:16" ht="15.7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26"/>
        <v>252478</v>
      </c>
      <c r="G494" s="104">
        <v>0</v>
      </c>
      <c r="H494" s="104">
        <v>208430</v>
      </c>
      <c r="I494" s="104">
        <v>12500</v>
      </c>
      <c r="J494" s="104">
        <v>31548</v>
      </c>
      <c r="K494" s="36"/>
      <c r="L494" s="221" t="s">
        <v>2338</v>
      </c>
      <c r="M494" s="95"/>
      <c r="N494" s="96"/>
      <c r="O494" s="78"/>
      <c r="P494" s="46"/>
    </row>
    <row r="495" spans="1:16" ht="15.7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6"/>
        <v>39670</v>
      </c>
      <c r="G495" s="104">
        <v>0</v>
      </c>
      <c r="H495" s="104">
        <v>0</v>
      </c>
      <c r="I495" s="104">
        <v>0</v>
      </c>
      <c r="J495" s="104">
        <v>39670</v>
      </c>
      <c r="K495" s="36"/>
      <c r="L495" s="221" t="s">
        <v>2338</v>
      </c>
      <c r="M495" s="95"/>
      <c r="N495" s="96"/>
      <c r="O495" s="78"/>
      <c r="P495" s="46"/>
    </row>
    <row r="496" spans="1:16" s="5" customFormat="1" ht="15.7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6"/>
        <v>205550</v>
      </c>
      <c r="G496" s="104">
        <v>201900</v>
      </c>
      <c r="H496" s="104">
        <v>3650</v>
      </c>
      <c r="I496" s="104">
        <v>0</v>
      </c>
      <c r="J496" s="104">
        <v>0</v>
      </c>
      <c r="K496" s="36"/>
      <c r="L496" s="221" t="s">
        <v>2338</v>
      </c>
      <c r="M496" s="95"/>
      <c r="N496" s="96"/>
      <c r="O496" s="78"/>
      <c r="P496" s="46"/>
    </row>
    <row r="497" spans="1:16" ht="15.7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6"/>
        <v>39400</v>
      </c>
      <c r="G497" s="104">
        <v>0</v>
      </c>
      <c r="H497" s="104">
        <v>29600</v>
      </c>
      <c r="I497" s="104">
        <v>9800</v>
      </c>
      <c r="J497" s="104">
        <v>0</v>
      </c>
      <c r="K497" s="36"/>
      <c r="L497" s="221" t="s">
        <v>2338</v>
      </c>
      <c r="M497" s="95"/>
      <c r="N497" s="96"/>
      <c r="O497" s="78"/>
      <c r="P497" s="46"/>
    </row>
    <row r="498" spans="1:16" ht="15.7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6"/>
        <v>67949</v>
      </c>
      <c r="G498" s="104">
        <v>0</v>
      </c>
      <c r="H498" s="104">
        <v>11249</v>
      </c>
      <c r="I498" s="104">
        <v>14700</v>
      </c>
      <c r="J498" s="104">
        <v>42000</v>
      </c>
      <c r="K498" s="36"/>
      <c r="L498" s="221" t="s">
        <v>2342</v>
      </c>
      <c r="M498" s="95"/>
      <c r="N498" s="96"/>
      <c r="O498" s="97"/>
      <c r="P498" s="46"/>
    </row>
    <row r="499" spans="1:16" ht="15.7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6"/>
        <v>5630518</v>
      </c>
      <c r="G499" s="104">
        <v>0</v>
      </c>
      <c r="H499" s="104">
        <v>38360</v>
      </c>
      <c r="I499" s="104">
        <v>5120000</v>
      </c>
      <c r="J499" s="104">
        <v>472158</v>
      </c>
      <c r="K499" s="36"/>
      <c r="L499" s="221" t="s">
        <v>2338</v>
      </c>
      <c r="M499" s="95"/>
      <c r="N499" s="96"/>
      <c r="O499" s="78"/>
      <c r="P499" s="46"/>
    </row>
    <row r="500" spans="1:16" ht="15.7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6"/>
        <v>366888</v>
      </c>
      <c r="G500" s="104">
        <v>331100</v>
      </c>
      <c r="H500" s="104">
        <v>35288</v>
      </c>
      <c r="I500" s="104">
        <v>0</v>
      </c>
      <c r="J500" s="104">
        <v>500</v>
      </c>
      <c r="K500" s="36"/>
      <c r="L500" s="221" t="s">
        <v>2338</v>
      </c>
      <c r="M500" s="95"/>
      <c r="N500" s="96"/>
      <c r="O500" s="78"/>
      <c r="P500" s="46"/>
    </row>
    <row r="501" spans="1:16" ht="15.7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6"/>
        <v>574140</v>
      </c>
      <c r="G501" s="104">
        <v>11900</v>
      </c>
      <c r="H501" s="104">
        <v>279227</v>
      </c>
      <c r="I501" s="104">
        <v>8200</v>
      </c>
      <c r="J501" s="104">
        <v>274813</v>
      </c>
      <c r="K501" s="36"/>
      <c r="L501" s="221" t="s">
        <v>2338</v>
      </c>
      <c r="M501" s="95"/>
      <c r="N501" s="96"/>
      <c r="O501" s="78"/>
      <c r="P501" s="46"/>
    </row>
    <row r="502" spans="1:16" ht="15.7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6"/>
        <v>174901</v>
      </c>
      <c r="G502" s="104">
        <v>0</v>
      </c>
      <c r="H502" s="104">
        <v>59890</v>
      </c>
      <c r="I502" s="104">
        <v>20000</v>
      </c>
      <c r="J502" s="104">
        <v>95011</v>
      </c>
      <c r="K502" s="36"/>
      <c r="L502" s="221" t="s">
        <v>2342</v>
      </c>
      <c r="M502" s="95"/>
      <c r="N502" s="96"/>
      <c r="O502" s="97"/>
      <c r="P502" s="46"/>
    </row>
    <row r="503" spans="1:16" ht="15.7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6"/>
        <v>352044</v>
      </c>
      <c r="G503" s="104">
        <v>0</v>
      </c>
      <c r="H503" s="104">
        <v>42600</v>
      </c>
      <c r="I503" s="104">
        <v>32693</v>
      </c>
      <c r="J503" s="104">
        <v>276751</v>
      </c>
      <c r="K503" s="36"/>
      <c r="L503" s="221" t="s">
        <v>2338</v>
      </c>
      <c r="M503" s="95"/>
      <c r="N503" s="96"/>
      <c r="O503" s="78"/>
      <c r="P503" s="46"/>
    </row>
    <row r="504" spans="1:16" ht="15.7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6"/>
        <v>14850</v>
      </c>
      <c r="G504" s="104">
        <v>0</v>
      </c>
      <c r="H504" s="104">
        <v>2350</v>
      </c>
      <c r="I504" s="104">
        <v>12000</v>
      </c>
      <c r="J504" s="104">
        <v>500</v>
      </c>
      <c r="K504" s="36"/>
      <c r="L504" s="221" t="s">
        <v>2338</v>
      </c>
      <c r="M504" s="95"/>
      <c r="N504" s="96"/>
      <c r="O504" s="78"/>
      <c r="P504" s="46"/>
    </row>
    <row r="505" spans="1:16" ht="15.7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6"/>
        <v>47915</v>
      </c>
      <c r="G505" s="104">
        <v>0</v>
      </c>
      <c r="H505" s="104">
        <v>37250</v>
      </c>
      <c r="I505" s="104">
        <v>5415</v>
      </c>
      <c r="J505" s="104">
        <v>5250</v>
      </c>
      <c r="K505" s="36"/>
      <c r="L505" s="221" t="s">
        <v>2338</v>
      </c>
      <c r="M505" s="95"/>
      <c r="N505" s="96"/>
      <c r="O505" s="97"/>
      <c r="P505" s="46"/>
    </row>
    <row r="506" spans="1:16" ht="15.7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26"/>
        <v>832515</v>
      </c>
      <c r="G506" s="104">
        <v>381001</v>
      </c>
      <c r="H506" s="104">
        <v>188943</v>
      </c>
      <c r="I506" s="104">
        <v>164700</v>
      </c>
      <c r="J506" s="104">
        <v>97871</v>
      </c>
      <c r="K506" s="36"/>
      <c r="L506" s="221" t="s">
        <v>2342</v>
      </c>
      <c r="M506" s="95"/>
      <c r="N506" s="96"/>
      <c r="O506" s="78"/>
      <c r="P506" s="46"/>
    </row>
    <row r="507" spans="1:16" ht="15.7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26"/>
        <v>693319</v>
      </c>
      <c r="G507" s="104">
        <v>285</v>
      </c>
      <c r="H507" s="104">
        <v>46306</v>
      </c>
      <c r="I507" s="104">
        <v>6500</v>
      </c>
      <c r="J507" s="104">
        <v>640228</v>
      </c>
      <c r="K507" s="36"/>
      <c r="L507" s="221" t="s">
        <v>2338</v>
      </c>
      <c r="M507" s="95"/>
      <c r="N507" s="96"/>
      <c r="O507" s="97"/>
      <c r="P507" s="46"/>
    </row>
    <row r="508" spans="1:16" ht="15.7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6"/>
        <v>452723</v>
      </c>
      <c r="G508" s="104">
        <v>0</v>
      </c>
      <c r="H508" s="104">
        <v>27373</v>
      </c>
      <c r="I508" s="104">
        <v>0</v>
      </c>
      <c r="J508" s="104">
        <v>425350</v>
      </c>
      <c r="K508" s="36"/>
      <c r="L508" s="221" t="s">
        <v>2338</v>
      </c>
      <c r="M508" s="95"/>
      <c r="N508" s="96"/>
      <c r="O508" s="78"/>
      <c r="P508" s="46"/>
    </row>
    <row r="509" spans="1:16" ht="15.7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6"/>
        <v>656474</v>
      </c>
      <c r="G509" s="104">
        <v>6000</v>
      </c>
      <c r="H509" s="104">
        <v>490619</v>
      </c>
      <c r="I509" s="104">
        <v>77200</v>
      </c>
      <c r="J509" s="104">
        <v>82655</v>
      </c>
      <c r="K509" s="36"/>
      <c r="L509" s="221" t="s">
        <v>2338</v>
      </c>
      <c r="M509" s="95"/>
      <c r="N509" s="96"/>
      <c r="O509" s="97"/>
      <c r="P509" s="46"/>
    </row>
    <row r="510" spans="1:16" ht="15.7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6"/>
        <v>2223906</v>
      </c>
      <c r="G510" s="104">
        <v>529400</v>
      </c>
      <c r="H510" s="104">
        <v>1079763</v>
      </c>
      <c r="I510" s="104">
        <v>52000</v>
      </c>
      <c r="J510" s="104">
        <v>562743</v>
      </c>
      <c r="K510" s="36"/>
      <c r="L510" s="221" t="s">
        <v>2338</v>
      </c>
      <c r="M510" s="95"/>
      <c r="N510" s="96"/>
      <c r="O510" s="97"/>
      <c r="P510" s="46"/>
    </row>
    <row r="511" spans="1:16" ht="15.7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6"/>
        <v>1654834</v>
      </c>
      <c r="G511" s="104">
        <v>596000</v>
      </c>
      <c r="H511" s="104">
        <v>1023234</v>
      </c>
      <c r="I511" s="104">
        <v>0</v>
      </c>
      <c r="J511" s="104">
        <v>35600</v>
      </c>
      <c r="K511" s="36"/>
      <c r="L511" s="221" t="s">
        <v>2338</v>
      </c>
      <c r="M511" s="95"/>
      <c r="N511" s="96"/>
      <c r="O511" s="97"/>
      <c r="P511" s="46"/>
    </row>
    <row r="512" spans="1:16" ht="15.7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26"/>
        <v>2418947</v>
      </c>
      <c r="G512" s="104">
        <v>0</v>
      </c>
      <c r="H512" s="104">
        <v>2418947</v>
      </c>
      <c r="I512" s="104">
        <v>0</v>
      </c>
      <c r="J512" s="104">
        <v>0</v>
      </c>
      <c r="K512" s="36"/>
      <c r="L512" s="221" t="s">
        <v>2342</v>
      </c>
      <c r="M512" s="95"/>
      <c r="N512" s="96"/>
      <c r="O512" s="78"/>
      <c r="P512" s="46"/>
    </row>
    <row r="513" spans="1:16" ht="15.7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26"/>
        <v>1734784</v>
      </c>
      <c r="G513" s="104">
        <v>77665</v>
      </c>
      <c r="H513" s="104">
        <v>738852</v>
      </c>
      <c r="I513" s="104">
        <v>75400</v>
      </c>
      <c r="J513" s="104">
        <v>842867</v>
      </c>
      <c r="K513" s="36"/>
      <c r="L513" s="221" t="s">
        <v>2338</v>
      </c>
      <c r="M513" s="95"/>
      <c r="N513" s="96"/>
      <c r="O513" s="78"/>
      <c r="P513" s="46"/>
    </row>
    <row r="514" spans="1:16" ht="15.7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6"/>
        <v>9265487</v>
      </c>
      <c r="G514" s="104">
        <v>147500</v>
      </c>
      <c r="H514" s="104">
        <v>2167683</v>
      </c>
      <c r="I514" s="104">
        <v>0</v>
      </c>
      <c r="J514" s="104">
        <v>6950304</v>
      </c>
      <c r="K514" s="36"/>
      <c r="L514" s="221" t="s">
        <v>2338</v>
      </c>
      <c r="M514" s="95"/>
      <c r="N514" s="96"/>
      <c r="O514" s="97"/>
      <c r="P514" s="46"/>
    </row>
    <row r="515" spans="1:16" ht="15.7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6"/>
        <v>75555</v>
      </c>
      <c r="G515" s="104">
        <v>0</v>
      </c>
      <c r="H515" s="104">
        <v>42075</v>
      </c>
      <c r="I515" s="104">
        <v>0</v>
      </c>
      <c r="J515" s="104">
        <v>33480</v>
      </c>
      <c r="K515" s="36"/>
      <c r="L515" s="221" t="s">
        <v>2342</v>
      </c>
      <c r="M515" s="95"/>
      <c r="N515" s="96"/>
      <c r="O515" s="97"/>
      <c r="P515" s="46"/>
    </row>
    <row r="516" spans="1:16" ht="15.7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6"/>
        <v>6217426</v>
      </c>
      <c r="G516" s="104">
        <v>206500</v>
      </c>
      <c r="H516" s="104">
        <v>1937941</v>
      </c>
      <c r="I516" s="104">
        <v>0</v>
      </c>
      <c r="J516" s="104">
        <v>4072985</v>
      </c>
      <c r="K516" s="36"/>
      <c r="L516" s="221" t="s">
        <v>2338</v>
      </c>
      <c r="M516" s="95"/>
      <c r="N516" s="96"/>
      <c r="O516" s="97"/>
      <c r="P516" s="46"/>
    </row>
    <row r="517" spans="1:16" ht="15.7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 t="s">
        <v>9</v>
      </c>
      <c r="G517" s="103" t="s">
        <v>9</v>
      </c>
      <c r="H517" s="103" t="s">
        <v>9</v>
      </c>
      <c r="I517" s="103" t="s">
        <v>9</v>
      </c>
      <c r="J517" s="103" t="s">
        <v>9</v>
      </c>
      <c r="K517" s="36"/>
      <c r="L517" s="222" t="s">
        <v>9</v>
      </c>
      <c r="M517" s="95"/>
      <c r="N517" s="96"/>
      <c r="O517" s="97"/>
      <c r="P517" s="46"/>
    </row>
    <row r="518" spans="1:16" ht="15.7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 t="s">
        <v>9</v>
      </c>
      <c r="G518" s="103" t="s">
        <v>9</v>
      </c>
      <c r="H518" s="103" t="s">
        <v>9</v>
      </c>
      <c r="I518" s="103" t="s">
        <v>9</v>
      </c>
      <c r="J518" s="103" t="s">
        <v>9</v>
      </c>
      <c r="K518" s="36"/>
      <c r="L518" s="222" t="s">
        <v>9</v>
      </c>
      <c r="M518" s="95"/>
      <c r="N518" s="96"/>
      <c r="O518" s="78"/>
      <c r="P518" s="46"/>
    </row>
    <row r="519" spans="1:16" ht="15.7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>G519+H519+I519+J519</f>
        <v>804260</v>
      </c>
      <c r="G519" s="104">
        <v>0</v>
      </c>
      <c r="H519" s="104">
        <v>393760</v>
      </c>
      <c r="I519" s="104">
        <v>0</v>
      </c>
      <c r="J519" s="104">
        <v>410500</v>
      </c>
      <c r="K519" s="36"/>
      <c r="L519" s="221" t="s">
        <v>2338</v>
      </c>
      <c r="M519" s="95"/>
      <c r="N519" s="96"/>
      <c r="O519" s="78"/>
      <c r="P519" s="46"/>
    </row>
    <row r="520" spans="1:16" s="5" customFormat="1" ht="15.7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>G520+H520+I520+J520</f>
        <v>1050</v>
      </c>
      <c r="G520" s="104">
        <v>0</v>
      </c>
      <c r="H520" s="104">
        <v>1050</v>
      </c>
      <c r="I520" s="104">
        <v>0</v>
      </c>
      <c r="J520" s="104">
        <v>0</v>
      </c>
      <c r="K520" s="36"/>
      <c r="L520" s="221" t="s">
        <v>2338</v>
      </c>
      <c r="M520" s="95"/>
      <c r="N520" s="96"/>
      <c r="O520" s="78"/>
      <c r="P520" s="46"/>
    </row>
    <row r="521" spans="1:16" ht="15.7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>G521+H521+I521+J521</f>
        <v>1400661</v>
      </c>
      <c r="G521" s="104">
        <v>612000</v>
      </c>
      <c r="H521" s="104">
        <v>592086</v>
      </c>
      <c r="I521" s="104">
        <v>0</v>
      </c>
      <c r="J521" s="104">
        <v>196575</v>
      </c>
      <c r="K521" s="36"/>
      <c r="L521" s="221" t="s">
        <v>2338</v>
      </c>
      <c r="M521" s="95"/>
      <c r="N521" s="96"/>
      <c r="O521" s="78"/>
      <c r="P521" s="46"/>
    </row>
    <row r="522" spans="1:16" ht="15.7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 t="s">
        <v>9</v>
      </c>
      <c r="G522" s="103" t="s">
        <v>9</v>
      </c>
      <c r="H522" s="103" t="s">
        <v>9</v>
      </c>
      <c r="I522" s="103" t="s">
        <v>9</v>
      </c>
      <c r="J522" s="103" t="s">
        <v>9</v>
      </c>
      <c r="K522" s="36"/>
      <c r="L522" s="222" t="s">
        <v>9</v>
      </c>
      <c r="M522" s="95"/>
      <c r="N522" s="96"/>
      <c r="O522" s="78"/>
      <c r="P522" s="46"/>
    </row>
    <row r="523" spans="1:16" ht="15.7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>G523+H523+I523+J523</f>
        <v>91295</v>
      </c>
      <c r="G523" s="104">
        <v>0</v>
      </c>
      <c r="H523" s="104">
        <v>84394</v>
      </c>
      <c r="I523" s="104">
        <v>0</v>
      </c>
      <c r="J523" s="104">
        <v>6901</v>
      </c>
      <c r="K523" s="36"/>
      <c r="L523" s="221" t="s">
        <v>2342</v>
      </c>
      <c r="M523" s="95"/>
      <c r="N523" s="96"/>
      <c r="O523" s="78"/>
      <c r="P523" s="46"/>
    </row>
    <row r="524" spans="1:16" ht="15.7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>G524+H524+I524+J524</f>
        <v>4276288</v>
      </c>
      <c r="G524" s="104">
        <v>0</v>
      </c>
      <c r="H524" s="104">
        <v>3303857</v>
      </c>
      <c r="I524" s="104">
        <v>0</v>
      </c>
      <c r="J524" s="104">
        <v>972431</v>
      </c>
      <c r="K524" s="36"/>
      <c r="L524" s="221" t="s">
        <v>2342</v>
      </c>
      <c r="M524" s="95"/>
      <c r="N524" s="96"/>
      <c r="O524" s="78"/>
      <c r="P524" s="46"/>
    </row>
    <row r="525" spans="1:16" ht="15.7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>G525+H525+I525+J525</f>
        <v>43131</v>
      </c>
      <c r="G525" s="104">
        <v>0</v>
      </c>
      <c r="H525" s="104">
        <v>2000</v>
      </c>
      <c r="I525" s="104">
        <v>0</v>
      </c>
      <c r="J525" s="104">
        <v>41131</v>
      </c>
      <c r="K525" s="36"/>
      <c r="L525" s="221" t="s">
        <v>2338</v>
      </c>
      <c r="M525" s="95"/>
      <c r="N525" s="96"/>
      <c r="O525" s="78"/>
      <c r="P525" s="46"/>
    </row>
    <row r="526" spans="1:16" ht="15.7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>G526+H526+I526+J526</f>
        <v>3012578</v>
      </c>
      <c r="G526" s="104">
        <v>144500</v>
      </c>
      <c r="H526" s="104">
        <v>612803</v>
      </c>
      <c r="I526" s="104">
        <v>1236000</v>
      </c>
      <c r="J526" s="104">
        <v>1019275</v>
      </c>
      <c r="K526" s="36"/>
      <c r="L526" s="221" t="s">
        <v>2338</v>
      </c>
      <c r="M526" s="95"/>
      <c r="N526" s="96"/>
      <c r="O526" s="97"/>
      <c r="P526" s="46"/>
    </row>
    <row r="527" spans="1:16" ht="15.7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 t="s">
        <v>9</v>
      </c>
      <c r="G527" s="103" t="s">
        <v>9</v>
      </c>
      <c r="H527" s="103" t="s">
        <v>9</v>
      </c>
      <c r="I527" s="103" t="s">
        <v>9</v>
      </c>
      <c r="J527" s="103" t="s">
        <v>9</v>
      </c>
      <c r="K527" s="36"/>
      <c r="L527" s="222" t="s">
        <v>9</v>
      </c>
      <c r="M527" s="95"/>
      <c r="N527" s="96"/>
      <c r="O527" s="78"/>
      <c r="P527" s="46"/>
    </row>
    <row r="528" spans="1:16" ht="15.7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>G528+H528+I528+J528</f>
        <v>12946017</v>
      </c>
      <c r="G528" s="104">
        <v>113675</v>
      </c>
      <c r="H528" s="104">
        <v>9775980</v>
      </c>
      <c r="I528" s="104">
        <v>0</v>
      </c>
      <c r="J528" s="104">
        <v>3056362</v>
      </c>
      <c r="K528" s="36"/>
      <c r="L528" s="221" t="s">
        <v>2338</v>
      </c>
      <c r="M528" s="95"/>
      <c r="N528" s="96"/>
      <c r="O528" s="78"/>
      <c r="P528" s="46"/>
    </row>
    <row r="529" spans="1:16" ht="15.7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>G529+H529+I529+J529</f>
        <v>14340</v>
      </c>
      <c r="G529" s="104">
        <v>0</v>
      </c>
      <c r="H529" s="104">
        <v>14340</v>
      </c>
      <c r="I529" s="104">
        <v>0</v>
      </c>
      <c r="J529" s="104">
        <v>0</v>
      </c>
      <c r="K529" s="36"/>
      <c r="L529" s="221" t="s">
        <v>2335</v>
      </c>
      <c r="M529" s="95"/>
      <c r="N529" s="96"/>
      <c r="O529" s="78"/>
      <c r="P529" s="46"/>
    </row>
    <row r="530" spans="1:16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2" t="s">
        <v>9</v>
      </c>
      <c r="M530" s="95"/>
      <c r="N530" s="96"/>
      <c r="O530" s="97"/>
      <c r="P530" s="46"/>
    </row>
    <row r="531" spans="1:16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107149</v>
      </c>
      <c r="G531" s="104">
        <v>0</v>
      </c>
      <c r="H531" s="104">
        <v>62899</v>
      </c>
      <c r="I531" s="104">
        <v>30000</v>
      </c>
      <c r="J531" s="104">
        <v>14250</v>
      </c>
      <c r="K531" s="36"/>
      <c r="L531" s="221" t="s">
        <v>2338</v>
      </c>
      <c r="M531" s="95"/>
      <c r="N531" s="96"/>
      <c r="O531" s="78"/>
      <c r="P531" s="46"/>
    </row>
    <row r="532" spans="1:16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2" t="s">
        <v>9</v>
      </c>
      <c r="M532" s="95"/>
      <c r="N532" s="96"/>
      <c r="O532" s="97"/>
      <c r="P532" s="46"/>
    </row>
    <row r="533" spans="1:16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7" ref="F533:F551">G533+H533+I533+J533</f>
        <v>206563</v>
      </c>
      <c r="G533" s="104">
        <v>0</v>
      </c>
      <c r="H533" s="104">
        <v>171177</v>
      </c>
      <c r="I533" s="104">
        <v>0</v>
      </c>
      <c r="J533" s="104">
        <v>35386</v>
      </c>
      <c r="K533" s="36"/>
      <c r="L533" s="221" t="s">
        <v>2338</v>
      </c>
      <c r="M533" s="95"/>
      <c r="N533" s="96"/>
      <c r="O533" s="97"/>
      <c r="P533" s="46"/>
    </row>
    <row r="534" spans="1:16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7"/>
        <v>748766</v>
      </c>
      <c r="G534" s="104">
        <v>497100</v>
      </c>
      <c r="H534" s="104">
        <v>182724</v>
      </c>
      <c r="I534" s="104">
        <v>8000</v>
      </c>
      <c r="J534" s="104">
        <v>60942</v>
      </c>
      <c r="K534" s="36"/>
      <c r="L534" s="221" t="s">
        <v>2338</v>
      </c>
      <c r="M534" s="95"/>
      <c r="N534" s="96"/>
      <c r="O534" s="78"/>
      <c r="P534" s="46"/>
    </row>
    <row r="535" spans="1:16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7"/>
        <v>125386</v>
      </c>
      <c r="G535" s="104">
        <v>0</v>
      </c>
      <c r="H535" s="104">
        <v>91491</v>
      </c>
      <c r="I535" s="104">
        <v>15000</v>
      </c>
      <c r="J535" s="104">
        <v>18895</v>
      </c>
      <c r="K535" s="36"/>
      <c r="L535" s="221" t="s">
        <v>2338</v>
      </c>
      <c r="M535" s="95"/>
      <c r="N535" s="96"/>
      <c r="O535" s="78"/>
      <c r="P535" s="46"/>
    </row>
    <row r="536" spans="1:16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7"/>
        <v>183619</v>
      </c>
      <c r="G536" s="104">
        <v>0</v>
      </c>
      <c r="H536" s="104">
        <v>143019</v>
      </c>
      <c r="I536" s="104">
        <v>35000</v>
      </c>
      <c r="J536" s="104">
        <v>5600</v>
      </c>
      <c r="K536" s="36"/>
      <c r="L536" s="221" t="s">
        <v>2338</v>
      </c>
      <c r="M536" s="95"/>
      <c r="N536" s="96"/>
      <c r="O536" s="78"/>
      <c r="P536" s="46"/>
    </row>
    <row r="537" spans="1:16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7"/>
        <v>0</v>
      </c>
      <c r="G537" s="104">
        <v>0</v>
      </c>
      <c r="H537" s="104">
        <v>0</v>
      </c>
      <c r="I537" s="104">
        <v>0</v>
      </c>
      <c r="J537" s="104">
        <v>0</v>
      </c>
      <c r="K537" s="36"/>
      <c r="L537" s="221" t="s">
        <v>2338</v>
      </c>
      <c r="M537" s="95"/>
      <c r="N537" s="96"/>
      <c r="O537" s="78"/>
      <c r="P537" s="46"/>
    </row>
    <row r="538" spans="1:16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7"/>
        <v>240240</v>
      </c>
      <c r="G538" s="104">
        <v>0</v>
      </c>
      <c r="H538" s="104">
        <v>54465</v>
      </c>
      <c r="I538" s="104">
        <v>0</v>
      </c>
      <c r="J538" s="104">
        <v>185775</v>
      </c>
      <c r="K538" s="36"/>
      <c r="L538" s="221" t="s">
        <v>2338</v>
      </c>
      <c r="M538" s="95"/>
      <c r="N538" s="96"/>
      <c r="O538" s="78"/>
      <c r="P538" s="46"/>
    </row>
    <row r="539" spans="1:16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7"/>
        <v>405640</v>
      </c>
      <c r="G539" s="104">
        <v>177100</v>
      </c>
      <c r="H539" s="104">
        <v>137992</v>
      </c>
      <c r="I539" s="104">
        <v>31000</v>
      </c>
      <c r="J539" s="104">
        <v>59548</v>
      </c>
      <c r="K539" s="36"/>
      <c r="L539" s="221" t="s">
        <v>2338</v>
      </c>
      <c r="M539" s="95"/>
      <c r="N539" s="96"/>
      <c r="O539" s="78"/>
      <c r="P539" s="46"/>
    </row>
    <row r="540" spans="1:16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7"/>
        <v>162959</v>
      </c>
      <c r="G540" s="104">
        <v>0</v>
      </c>
      <c r="H540" s="104">
        <v>128358</v>
      </c>
      <c r="I540" s="104">
        <v>0</v>
      </c>
      <c r="J540" s="104">
        <v>34601</v>
      </c>
      <c r="K540" s="36"/>
      <c r="L540" s="221" t="s">
        <v>2338</v>
      </c>
      <c r="M540" s="92"/>
      <c r="N540" s="220"/>
      <c r="O540" s="220"/>
      <c r="P540" s="5"/>
    </row>
    <row r="541" spans="1:16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7"/>
        <v>598375</v>
      </c>
      <c r="G541" s="104">
        <v>0</v>
      </c>
      <c r="H541" s="104">
        <v>347840</v>
      </c>
      <c r="I541" s="104">
        <v>208530</v>
      </c>
      <c r="J541" s="104">
        <v>42005</v>
      </c>
      <c r="K541" s="36"/>
      <c r="L541" s="221" t="s">
        <v>2342</v>
      </c>
      <c r="M541" s="92"/>
      <c r="N541" s="220"/>
      <c r="O541" s="220"/>
      <c r="P541" s="5"/>
    </row>
    <row r="542" spans="1:16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7"/>
        <v>191963</v>
      </c>
      <c r="G542" s="104">
        <v>0</v>
      </c>
      <c r="H542" s="104">
        <v>34163</v>
      </c>
      <c r="I542" s="104">
        <v>0</v>
      </c>
      <c r="J542" s="104">
        <v>157800</v>
      </c>
      <c r="K542" s="36"/>
      <c r="L542" s="221" t="s">
        <v>2338</v>
      </c>
      <c r="M542" s="92"/>
      <c r="N542" s="220"/>
      <c r="O542" s="220"/>
      <c r="P542" s="5"/>
    </row>
    <row r="543" spans="1:16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7"/>
        <v>84199</v>
      </c>
      <c r="G543" s="104">
        <v>0</v>
      </c>
      <c r="H543" s="104">
        <v>84194</v>
      </c>
      <c r="I543" s="104">
        <v>0</v>
      </c>
      <c r="J543" s="104">
        <v>5</v>
      </c>
      <c r="K543" s="36"/>
      <c r="L543" s="221" t="s">
        <v>2342</v>
      </c>
      <c r="M543" s="92"/>
      <c r="N543" s="220"/>
      <c r="O543" s="220"/>
      <c r="P543" s="5"/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7"/>
        <v>383030</v>
      </c>
      <c r="G544" s="104">
        <v>0</v>
      </c>
      <c r="H544" s="104">
        <v>127605</v>
      </c>
      <c r="I544" s="104">
        <v>0</v>
      </c>
      <c r="J544" s="104">
        <v>255425</v>
      </c>
      <c r="K544" s="36"/>
      <c r="L544" s="221" t="s">
        <v>2338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7"/>
        <v>75017</v>
      </c>
      <c r="G545" s="104">
        <v>0</v>
      </c>
      <c r="H545" s="104">
        <v>75017</v>
      </c>
      <c r="I545" s="104">
        <v>0</v>
      </c>
      <c r="J545" s="104">
        <v>0</v>
      </c>
      <c r="K545" s="36"/>
      <c r="L545" s="221" t="s">
        <v>2338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7"/>
        <v>42141</v>
      </c>
      <c r="G546" s="104">
        <v>0</v>
      </c>
      <c r="H546" s="104">
        <v>42141</v>
      </c>
      <c r="I546" s="104">
        <v>0</v>
      </c>
      <c r="J546" s="104">
        <v>0</v>
      </c>
      <c r="K546" s="36"/>
      <c r="L546" s="221" t="s">
        <v>2338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7"/>
        <v>3495780</v>
      </c>
      <c r="G547" s="104">
        <v>1991223</v>
      </c>
      <c r="H547" s="104">
        <v>1031308</v>
      </c>
      <c r="I547" s="104">
        <v>0</v>
      </c>
      <c r="J547" s="104">
        <v>473249</v>
      </c>
      <c r="K547" s="36"/>
      <c r="L547" s="221" t="s">
        <v>2342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7"/>
        <v>66204</v>
      </c>
      <c r="G548" s="104">
        <v>0</v>
      </c>
      <c r="H548" s="104">
        <v>64385</v>
      </c>
      <c r="I548" s="104">
        <v>0</v>
      </c>
      <c r="J548" s="104">
        <v>1819</v>
      </c>
      <c r="K548" s="36"/>
      <c r="L548" s="221" t="s">
        <v>2338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7"/>
        <v>492693</v>
      </c>
      <c r="G549" s="104">
        <v>0</v>
      </c>
      <c r="H549" s="104">
        <v>68801</v>
      </c>
      <c r="I549" s="104">
        <v>158000</v>
      </c>
      <c r="J549" s="104">
        <v>265892</v>
      </c>
      <c r="K549" s="36"/>
      <c r="L549" s="221" t="s">
        <v>2338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7"/>
        <v>23077</v>
      </c>
      <c r="G550" s="104">
        <v>0</v>
      </c>
      <c r="H550" s="104">
        <v>16395</v>
      </c>
      <c r="I550" s="104">
        <v>0</v>
      </c>
      <c r="J550" s="104">
        <v>6682</v>
      </c>
      <c r="K550" s="36"/>
      <c r="L550" s="221" t="s">
        <v>2338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7"/>
        <v>4308453</v>
      </c>
      <c r="G551" s="104">
        <v>0</v>
      </c>
      <c r="H551" s="104">
        <v>575120</v>
      </c>
      <c r="I551" s="104">
        <v>3607300</v>
      </c>
      <c r="J551" s="104">
        <v>126033</v>
      </c>
      <c r="K551" s="36"/>
      <c r="L551" s="221" t="s">
        <v>2342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2" t="s">
        <v>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8" ref="F553:F566">G553+H553+I553+J553</f>
        <v>955125</v>
      </c>
      <c r="G553" s="104">
        <v>187300</v>
      </c>
      <c r="H553" s="104">
        <v>472840</v>
      </c>
      <c r="I553" s="104">
        <v>162250</v>
      </c>
      <c r="J553" s="104">
        <v>132735</v>
      </c>
      <c r="K553" s="36"/>
      <c r="L553" s="221" t="s">
        <v>2338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8"/>
        <v>1736583</v>
      </c>
      <c r="G554" s="104">
        <v>329500</v>
      </c>
      <c r="H554" s="104">
        <v>1170868</v>
      </c>
      <c r="I554" s="104">
        <v>0</v>
      </c>
      <c r="J554" s="104">
        <v>236215</v>
      </c>
      <c r="K554" s="36"/>
      <c r="L554" s="221" t="s">
        <v>2342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8"/>
        <v>1575938</v>
      </c>
      <c r="G555" s="104">
        <v>400000</v>
      </c>
      <c r="H555" s="104">
        <v>897868</v>
      </c>
      <c r="I555" s="104">
        <v>35000</v>
      </c>
      <c r="J555" s="104">
        <v>243070</v>
      </c>
      <c r="K555" s="36"/>
      <c r="L555" s="221" t="s">
        <v>2342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8"/>
        <v>2556416</v>
      </c>
      <c r="G556" s="104">
        <v>0</v>
      </c>
      <c r="H556" s="104">
        <v>2013666</v>
      </c>
      <c r="I556" s="104">
        <v>0</v>
      </c>
      <c r="J556" s="104">
        <v>542750</v>
      </c>
      <c r="K556" s="36"/>
      <c r="L556" s="221" t="s">
        <v>2338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8"/>
        <v>7532299</v>
      </c>
      <c r="G557" s="104">
        <v>1456700</v>
      </c>
      <c r="H557" s="104">
        <v>1824567</v>
      </c>
      <c r="I557" s="104">
        <v>300</v>
      </c>
      <c r="J557" s="104">
        <v>4250732</v>
      </c>
      <c r="K557" s="36"/>
      <c r="L557" s="221" t="s">
        <v>2338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8"/>
        <v>248520</v>
      </c>
      <c r="G558" s="104">
        <v>0</v>
      </c>
      <c r="H558" s="104">
        <v>240370</v>
      </c>
      <c r="I558" s="104">
        <v>0</v>
      </c>
      <c r="J558" s="104">
        <v>8150</v>
      </c>
      <c r="K558" s="36"/>
      <c r="L558" s="221" t="s">
        <v>2338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8"/>
        <v>5352260</v>
      </c>
      <c r="G559" s="104">
        <v>5000000</v>
      </c>
      <c r="H559" s="104">
        <v>305497</v>
      </c>
      <c r="I559" s="104">
        <v>0</v>
      </c>
      <c r="J559" s="104">
        <v>46763</v>
      </c>
      <c r="K559" s="36"/>
      <c r="L559" s="221" t="s">
        <v>2338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28"/>
        <v>361321</v>
      </c>
      <c r="G560" s="104">
        <v>0</v>
      </c>
      <c r="H560" s="104">
        <v>212969</v>
      </c>
      <c r="I560" s="104">
        <v>350</v>
      </c>
      <c r="J560" s="104">
        <v>148002</v>
      </c>
      <c r="K560" s="36"/>
      <c r="L560" s="221" t="s">
        <v>2342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28"/>
        <v>318278</v>
      </c>
      <c r="G561" s="104">
        <v>0</v>
      </c>
      <c r="H561" s="104">
        <v>161118</v>
      </c>
      <c r="I561" s="104">
        <v>0</v>
      </c>
      <c r="J561" s="104">
        <v>157160</v>
      </c>
      <c r="K561" s="36"/>
      <c r="L561" s="221" t="s">
        <v>2338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8"/>
        <v>1664697</v>
      </c>
      <c r="G562" s="104">
        <v>292500</v>
      </c>
      <c r="H562" s="104">
        <v>663696</v>
      </c>
      <c r="I562" s="104">
        <v>170000</v>
      </c>
      <c r="J562" s="104">
        <v>538501</v>
      </c>
      <c r="K562" s="36"/>
      <c r="L562" s="221" t="s">
        <v>2342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8"/>
        <v>1332444</v>
      </c>
      <c r="G563" s="104">
        <v>0</v>
      </c>
      <c r="H563" s="104">
        <v>945179</v>
      </c>
      <c r="I563" s="104">
        <v>0</v>
      </c>
      <c r="J563" s="104">
        <v>387265</v>
      </c>
      <c r="K563" s="36"/>
      <c r="L563" s="221" t="s">
        <v>2338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8"/>
        <v>1095579</v>
      </c>
      <c r="G564" s="104">
        <v>0</v>
      </c>
      <c r="H564" s="104">
        <v>1082324</v>
      </c>
      <c r="I564" s="104">
        <v>0</v>
      </c>
      <c r="J564" s="104">
        <v>13255</v>
      </c>
      <c r="K564" s="36"/>
      <c r="L564" s="221" t="s">
        <v>2342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8"/>
        <v>1727039</v>
      </c>
      <c r="G565" s="104">
        <v>0</v>
      </c>
      <c r="H565" s="104">
        <v>1709339</v>
      </c>
      <c r="I565" s="104">
        <v>0</v>
      </c>
      <c r="J565" s="104">
        <v>17700</v>
      </c>
      <c r="K565" s="36"/>
      <c r="L565" s="221" t="s">
        <v>2338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8"/>
        <v>4550991</v>
      </c>
      <c r="G566" s="104">
        <v>0</v>
      </c>
      <c r="H566" s="104">
        <v>189490</v>
      </c>
      <c r="I566" s="104">
        <v>3232800</v>
      </c>
      <c r="J566" s="104">
        <v>1128701</v>
      </c>
      <c r="K566" s="36"/>
      <c r="L566" s="221" t="s">
        <v>2338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 t="s">
        <v>9</v>
      </c>
      <c r="G567" s="103" t="s">
        <v>9</v>
      </c>
      <c r="H567" s="103" t="s">
        <v>9</v>
      </c>
      <c r="I567" s="103" t="s">
        <v>9</v>
      </c>
      <c r="J567" s="103" t="s">
        <v>9</v>
      </c>
      <c r="K567" s="36"/>
      <c r="L567" s="222" t="s">
        <v>9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>G568+H568+I568+J568</f>
        <v>252165</v>
      </c>
      <c r="G568" s="104">
        <v>0</v>
      </c>
      <c r="H568" s="104">
        <v>213565</v>
      </c>
      <c r="I568" s="104">
        <v>0</v>
      </c>
      <c r="J568" s="104">
        <v>38600</v>
      </c>
      <c r="K568" s="36"/>
      <c r="L568" s="221" t="s">
        <v>2342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 t="s">
        <v>9</v>
      </c>
      <c r="G569" s="103" t="s">
        <v>9</v>
      </c>
      <c r="H569" s="103" t="s">
        <v>9</v>
      </c>
      <c r="I569" s="103" t="s">
        <v>9</v>
      </c>
      <c r="J569" s="103" t="s">
        <v>9</v>
      </c>
      <c r="K569" s="36"/>
      <c r="L569" s="222" t="s">
        <v>9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aca="true" t="shared" si="29" ref="F570:F575">G570+H570+I570+J570</f>
        <v>710401</v>
      </c>
      <c r="G570" s="104">
        <v>0</v>
      </c>
      <c r="H570" s="104">
        <v>556299</v>
      </c>
      <c r="I570" s="104">
        <v>0</v>
      </c>
      <c r="J570" s="104">
        <v>154102</v>
      </c>
      <c r="K570" s="36"/>
      <c r="L570" s="221" t="s">
        <v>2338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9"/>
        <v>11001103</v>
      </c>
      <c r="G571" s="104">
        <v>0</v>
      </c>
      <c r="H571" s="104">
        <v>5573785</v>
      </c>
      <c r="I571" s="104">
        <v>0</v>
      </c>
      <c r="J571" s="104">
        <v>5427318</v>
      </c>
      <c r="K571" s="36"/>
      <c r="L571" s="221" t="s">
        <v>2342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9"/>
        <v>2178610</v>
      </c>
      <c r="G572" s="104">
        <v>374210</v>
      </c>
      <c r="H572" s="104">
        <v>29770</v>
      </c>
      <c r="I572" s="104">
        <v>12900</v>
      </c>
      <c r="J572" s="104">
        <v>1761730</v>
      </c>
      <c r="K572" s="36"/>
      <c r="L572" s="221" t="s">
        <v>2338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9"/>
        <v>5132348</v>
      </c>
      <c r="G573" s="104">
        <v>523200</v>
      </c>
      <c r="H573" s="104">
        <v>1464146</v>
      </c>
      <c r="I573" s="104">
        <v>0</v>
      </c>
      <c r="J573" s="104">
        <v>3145002</v>
      </c>
      <c r="K573" s="36"/>
      <c r="L573" s="221" t="s">
        <v>2342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9"/>
        <v>40175</v>
      </c>
      <c r="G574" s="104">
        <v>0</v>
      </c>
      <c r="H574" s="104">
        <v>40175</v>
      </c>
      <c r="I574" s="104">
        <v>0</v>
      </c>
      <c r="J574" s="104">
        <v>0</v>
      </c>
      <c r="K574" s="36"/>
      <c r="L574" s="221" t="s">
        <v>2338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9"/>
        <v>1029421</v>
      </c>
      <c r="G575" s="104">
        <v>930494</v>
      </c>
      <c r="H575" s="104">
        <v>87527</v>
      </c>
      <c r="I575" s="104">
        <v>0</v>
      </c>
      <c r="J575" s="104">
        <v>11400</v>
      </c>
      <c r="K575" s="36"/>
      <c r="L575" s="221" t="s">
        <v>2338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 t="s">
        <v>9</v>
      </c>
      <c r="G576" s="103" t="s">
        <v>9</v>
      </c>
      <c r="H576" s="103" t="s">
        <v>9</v>
      </c>
      <c r="I576" s="103" t="s">
        <v>9</v>
      </c>
      <c r="J576" s="103" t="s">
        <v>9</v>
      </c>
      <c r="K576" s="36"/>
      <c r="L576" s="222" t="s">
        <v>9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aca="true" t="shared" si="30" ref="F577:F589">G577+H577+I577+J577</f>
        <v>140291</v>
      </c>
      <c r="G577" s="104">
        <v>0</v>
      </c>
      <c r="H577" s="104">
        <v>130996</v>
      </c>
      <c r="I577" s="104">
        <v>0</v>
      </c>
      <c r="J577" s="104">
        <v>9295</v>
      </c>
      <c r="K577" s="36"/>
      <c r="L577" s="221" t="s">
        <v>2338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30"/>
        <v>260421</v>
      </c>
      <c r="G578" s="104">
        <v>0</v>
      </c>
      <c r="H578" s="104">
        <v>116556</v>
      </c>
      <c r="I578" s="104">
        <v>35500</v>
      </c>
      <c r="J578" s="104">
        <v>108365</v>
      </c>
      <c r="K578" s="36"/>
      <c r="L578" s="221" t="s">
        <v>2338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30"/>
        <v>133821</v>
      </c>
      <c r="G579" s="104">
        <v>0</v>
      </c>
      <c r="H579" s="104">
        <v>39805</v>
      </c>
      <c r="I579" s="104">
        <v>17000</v>
      </c>
      <c r="J579" s="104">
        <v>77016</v>
      </c>
      <c r="K579" s="36"/>
      <c r="L579" s="221" t="s">
        <v>2338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30"/>
        <v>15398</v>
      </c>
      <c r="G580" s="104">
        <v>0</v>
      </c>
      <c r="H580" s="104">
        <v>403</v>
      </c>
      <c r="I580" s="104">
        <v>0</v>
      </c>
      <c r="J580" s="104">
        <v>14995</v>
      </c>
      <c r="K580" s="36"/>
      <c r="L580" s="221" t="s">
        <v>2338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30"/>
        <v>550245</v>
      </c>
      <c r="G581" s="104">
        <v>0</v>
      </c>
      <c r="H581" s="104">
        <v>50650</v>
      </c>
      <c r="I581" s="104">
        <v>1500</v>
      </c>
      <c r="J581" s="104">
        <v>498095</v>
      </c>
      <c r="K581" s="36"/>
      <c r="L581" s="221" t="s">
        <v>2338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30"/>
        <v>287179</v>
      </c>
      <c r="G582" s="104">
        <v>0</v>
      </c>
      <c r="H582" s="104">
        <v>1400</v>
      </c>
      <c r="I582" s="104">
        <v>30000</v>
      </c>
      <c r="J582" s="104">
        <v>255779</v>
      </c>
      <c r="K582" s="36"/>
      <c r="L582" s="221" t="s">
        <v>2342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30"/>
        <v>33400</v>
      </c>
      <c r="G583" s="104">
        <v>400</v>
      </c>
      <c r="H583" s="104">
        <v>15500</v>
      </c>
      <c r="I583" s="104">
        <v>0</v>
      </c>
      <c r="J583" s="104">
        <v>17500</v>
      </c>
      <c r="K583" s="36"/>
      <c r="L583" s="221" t="s">
        <v>2338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30"/>
        <v>371200</v>
      </c>
      <c r="G584" s="104">
        <v>301800</v>
      </c>
      <c r="H584" s="104">
        <v>12506</v>
      </c>
      <c r="I584" s="104">
        <v>0</v>
      </c>
      <c r="J584" s="104">
        <v>56894</v>
      </c>
      <c r="K584" s="36"/>
      <c r="L584" s="221" t="s">
        <v>2338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30"/>
        <v>30766</v>
      </c>
      <c r="G585" s="104">
        <v>0</v>
      </c>
      <c r="H585" s="104">
        <v>5500</v>
      </c>
      <c r="I585" s="104">
        <v>20866</v>
      </c>
      <c r="J585" s="104">
        <v>4400</v>
      </c>
      <c r="K585" s="36"/>
      <c r="L585" s="221" t="s">
        <v>2338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30"/>
        <v>178695</v>
      </c>
      <c r="G586" s="104">
        <v>0</v>
      </c>
      <c r="H586" s="104">
        <v>163870</v>
      </c>
      <c r="I586" s="104">
        <v>0</v>
      </c>
      <c r="J586" s="104">
        <v>14825</v>
      </c>
      <c r="K586" s="36"/>
      <c r="L586" s="221" t="s">
        <v>2338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30"/>
        <v>232686</v>
      </c>
      <c r="G587" s="104">
        <v>0</v>
      </c>
      <c r="H587" s="104">
        <v>200240</v>
      </c>
      <c r="I587" s="104">
        <v>0</v>
      </c>
      <c r="J587" s="104">
        <v>32446</v>
      </c>
      <c r="K587" s="36"/>
      <c r="L587" s="221" t="s">
        <v>2338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30"/>
        <v>102825</v>
      </c>
      <c r="G588" s="104">
        <v>0</v>
      </c>
      <c r="H588" s="104">
        <v>80925</v>
      </c>
      <c r="I588" s="104">
        <v>18000</v>
      </c>
      <c r="J588" s="104">
        <v>3900</v>
      </c>
      <c r="K588" s="36"/>
      <c r="L588" s="221" t="s">
        <v>2338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30"/>
        <v>335816</v>
      </c>
      <c r="G589" s="104">
        <v>0</v>
      </c>
      <c r="H589" s="104">
        <v>23916</v>
      </c>
      <c r="I589" s="104">
        <v>311900</v>
      </c>
      <c r="J589" s="104">
        <v>0</v>
      </c>
      <c r="K589" s="63"/>
      <c r="L589" s="221" t="s">
        <v>2335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 t="s">
        <v>9</v>
      </c>
      <c r="G590" s="103" t="s">
        <v>9</v>
      </c>
      <c r="H590" s="103" t="s">
        <v>9</v>
      </c>
      <c r="I590" s="103" t="s">
        <v>9</v>
      </c>
      <c r="J590" s="103" t="s">
        <v>9</v>
      </c>
      <c r="K590" s="36"/>
      <c r="L590" s="222" t="s">
        <v>9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>G591+H591+I591+J591</f>
        <v>154895</v>
      </c>
      <c r="G591" s="104">
        <v>0</v>
      </c>
      <c r="H591" s="104">
        <v>1300</v>
      </c>
      <c r="I591" s="104">
        <v>136000</v>
      </c>
      <c r="J591" s="104">
        <v>17595</v>
      </c>
      <c r="K591" s="36"/>
      <c r="L591" s="221" t="s">
        <v>2338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61" t="s">
        <v>2344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31" ref="F593:F598">G593+H593+I593+J593</f>
        <v>400787</v>
      </c>
      <c r="G593" s="104">
        <v>132500</v>
      </c>
      <c r="H593" s="104">
        <v>192332</v>
      </c>
      <c r="I593" s="104">
        <v>0</v>
      </c>
      <c r="J593" s="104">
        <v>75955</v>
      </c>
      <c r="K593" s="36"/>
      <c r="L593" s="221" t="s">
        <v>2338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31"/>
        <v>33222</v>
      </c>
      <c r="G594" s="104">
        <v>0</v>
      </c>
      <c r="H594" s="104">
        <v>15136</v>
      </c>
      <c r="I594" s="104">
        <v>500</v>
      </c>
      <c r="J594" s="104">
        <v>17586</v>
      </c>
      <c r="K594" s="36"/>
      <c r="L594" s="221" t="s">
        <v>2338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31"/>
        <v>504670</v>
      </c>
      <c r="G595" s="104">
        <v>57800</v>
      </c>
      <c r="H595" s="104">
        <v>39850</v>
      </c>
      <c r="I595" s="104">
        <v>0</v>
      </c>
      <c r="J595" s="104">
        <v>407020</v>
      </c>
      <c r="K595" s="36"/>
      <c r="L595" s="221" t="s">
        <v>2338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31"/>
        <v>320600</v>
      </c>
      <c r="G596" s="104">
        <v>0</v>
      </c>
      <c r="H596" s="104">
        <v>108250</v>
      </c>
      <c r="I596" s="104">
        <v>105000</v>
      </c>
      <c r="J596" s="104">
        <v>107350</v>
      </c>
      <c r="K596" s="36"/>
      <c r="L596" s="221" t="s">
        <v>2338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31"/>
        <v>42653</v>
      </c>
      <c r="G597" s="104">
        <v>0</v>
      </c>
      <c r="H597" s="104">
        <v>40401</v>
      </c>
      <c r="I597" s="104">
        <v>0</v>
      </c>
      <c r="J597" s="104">
        <v>2252</v>
      </c>
      <c r="K597" s="36"/>
      <c r="L597" s="221" t="s">
        <v>2342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31"/>
        <v>1169983</v>
      </c>
      <c r="G598" s="104">
        <v>0</v>
      </c>
      <c r="H598" s="104">
        <v>0</v>
      </c>
      <c r="I598" s="104">
        <v>853983</v>
      </c>
      <c r="J598" s="104">
        <v>316000</v>
      </c>
      <c r="K598" s="36"/>
      <c r="L598" s="221" t="s">
        <v>2342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PageLayoutView="0" workbookViewId="0" topLeftCell="L1">
      <selection activeCell="V6" sqref="V6:Y549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97">
        <v>18000</v>
      </c>
      <c r="D6" s="97">
        <f>E6+F6</f>
        <v>300852</v>
      </c>
      <c r="E6" s="97">
        <v>46600</v>
      </c>
      <c r="F6" s="97">
        <v>254252</v>
      </c>
      <c r="H6" s="95" t="s">
        <v>257</v>
      </c>
      <c r="I6" s="96" t="s">
        <v>1738</v>
      </c>
      <c r="J6" s="78"/>
      <c r="K6" s="46">
        <f>L6+M6</f>
        <v>15151</v>
      </c>
      <c r="L6" s="78"/>
      <c r="M6" s="97">
        <v>15151</v>
      </c>
      <c r="O6" s="95" t="s">
        <v>257</v>
      </c>
      <c r="P6" s="96" t="s">
        <v>1738</v>
      </c>
      <c r="Q6" s="97">
        <v>1719415</v>
      </c>
      <c r="R6" s="97">
        <v>1323926</v>
      </c>
      <c r="S6" s="97">
        <v>255950</v>
      </c>
      <c r="T6" s="97">
        <v>1067976</v>
      </c>
      <c r="V6" s="95" t="s">
        <v>257</v>
      </c>
      <c r="W6" s="96" t="s">
        <v>1738</v>
      </c>
      <c r="X6" s="97"/>
      <c r="Y6" s="46">
        <v>114632</v>
      </c>
      <c r="Z6" s="97"/>
      <c r="AA6" s="97">
        <v>114632</v>
      </c>
    </row>
    <row r="7" spans="1:27" ht="15">
      <c r="A7" s="95" t="s">
        <v>260</v>
      </c>
      <c r="B7" s="96" t="s">
        <v>2196</v>
      </c>
      <c r="C7" s="97">
        <v>320023</v>
      </c>
      <c r="D7" s="97">
        <f aca="true" t="shared" si="0" ref="D7:D70">E7+F7</f>
        <v>533675</v>
      </c>
      <c r="E7" s="97">
        <v>52095</v>
      </c>
      <c r="F7" s="97">
        <v>481580</v>
      </c>
      <c r="H7" s="95" t="s">
        <v>260</v>
      </c>
      <c r="I7" s="96" t="s">
        <v>2196</v>
      </c>
      <c r="J7" s="78"/>
      <c r="K7" s="46">
        <f aca="true" t="shared" si="1" ref="K7:K70">L7+M7</f>
        <v>2168705</v>
      </c>
      <c r="L7" s="78"/>
      <c r="M7" s="97">
        <v>2168705</v>
      </c>
      <c r="O7" s="95" t="s">
        <v>260</v>
      </c>
      <c r="P7" s="96" t="s">
        <v>2196</v>
      </c>
      <c r="Q7" s="97">
        <v>986535</v>
      </c>
      <c r="R7" s="97">
        <v>2264323</v>
      </c>
      <c r="S7" s="97">
        <v>85397</v>
      </c>
      <c r="T7" s="97">
        <v>2178926</v>
      </c>
      <c r="V7" s="95" t="s">
        <v>260</v>
      </c>
      <c r="W7" s="96" t="s">
        <v>2196</v>
      </c>
      <c r="X7" s="97">
        <v>948100</v>
      </c>
      <c r="Y7" s="46">
        <v>23833222</v>
      </c>
      <c r="Z7" s="97">
        <v>6925</v>
      </c>
      <c r="AA7" s="97">
        <v>23826297</v>
      </c>
    </row>
    <row r="8" spans="1:27" ht="15">
      <c r="A8" s="95" t="s">
        <v>263</v>
      </c>
      <c r="B8" s="96" t="s">
        <v>1739</v>
      </c>
      <c r="C8" s="97">
        <v>1078991</v>
      </c>
      <c r="D8" s="97">
        <f t="shared" si="0"/>
        <v>783288</v>
      </c>
      <c r="E8" s="97">
        <v>220000</v>
      </c>
      <c r="F8" s="97">
        <v>563288</v>
      </c>
      <c r="H8" s="95" t="s">
        <v>263</v>
      </c>
      <c r="I8" s="96" t="s">
        <v>1739</v>
      </c>
      <c r="J8" s="78"/>
      <c r="K8" s="46">
        <f t="shared" si="1"/>
        <v>3755180</v>
      </c>
      <c r="L8" s="78"/>
      <c r="M8" s="97">
        <v>3755180</v>
      </c>
      <c r="O8" s="95" t="s">
        <v>263</v>
      </c>
      <c r="P8" s="96" t="s">
        <v>1739</v>
      </c>
      <c r="Q8" s="97">
        <v>8627736</v>
      </c>
      <c r="R8" s="97">
        <v>2721450</v>
      </c>
      <c r="S8" s="97">
        <v>652437</v>
      </c>
      <c r="T8" s="97">
        <v>2069013</v>
      </c>
      <c r="V8" s="95" t="s">
        <v>263</v>
      </c>
      <c r="W8" s="96" t="s">
        <v>1739</v>
      </c>
      <c r="X8" s="97">
        <v>2497100</v>
      </c>
      <c r="Y8" s="46">
        <v>4141429</v>
      </c>
      <c r="Z8" s="97"/>
      <c r="AA8" s="97">
        <v>4141429</v>
      </c>
    </row>
    <row r="9" spans="1:27" ht="15">
      <c r="A9" s="95" t="s">
        <v>269</v>
      </c>
      <c r="B9" s="96" t="s">
        <v>1740</v>
      </c>
      <c r="C9" s="78"/>
      <c r="D9" s="97">
        <f t="shared" si="0"/>
        <v>151321</v>
      </c>
      <c r="E9" s="78"/>
      <c r="F9" s="97">
        <v>151321</v>
      </c>
      <c r="H9" s="95" t="s">
        <v>269</v>
      </c>
      <c r="I9" s="96" t="s">
        <v>1740</v>
      </c>
      <c r="J9" s="97">
        <v>72900</v>
      </c>
      <c r="K9" s="46">
        <f t="shared" si="1"/>
        <v>75228</v>
      </c>
      <c r="L9" s="78"/>
      <c r="M9" s="97">
        <v>75228</v>
      </c>
      <c r="O9" s="95" t="s">
        <v>266</v>
      </c>
      <c r="P9" s="96" t="s">
        <v>2315</v>
      </c>
      <c r="Q9" s="97">
        <v>138540</v>
      </c>
      <c r="R9" s="97">
        <v>31700</v>
      </c>
      <c r="S9" s="78"/>
      <c r="T9" s="97">
        <v>31700</v>
      </c>
      <c r="V9" s="95" t="s">
        <v>266</v>
      </c>
      <c r="W9" s="96" t="s">
        <v>2315</v>
      </c>
      <c r="X9" s="97"/>
      <c r="Y9" s="46">
        <v>20000</v>
      </c>
      <c r="Z9" s="78"/>
      <c r="AA9" s="97">
        <v>20000</v>
      </c>
    </row>
    <row r="10" spans="1:27" ht="15">
      <c r="A10" s="95" t="s">
        <v>275</v>
      </c>
      <c r="B10" s="96" t="s">
        <v>1741</v>
      </c>
      <c r="C10" s="78"/>
      <c r="D10" s="97">
        <f t="shared" si="0"/>
        <v>63902</v>
      </c>
      <c r="E10" s="78"/>
      <c r="F10" s="97">
        <v>63902</v>
      </c>
      <c r="H10" s="95" t="s">
        <v>272</v>
      </c>
      <c r="I10" s="96" t="s">
        <v>2311</v>
      </c>
      <c r="J10" s="97">
        <v>22000</v>
      </c>
      <c r="K10" s="46">
        <f t="shared" si="1"/>
        <v>0</v>
      </c>
      <c r="L10" s="78"/>
      <c r="M10" s="78"/>
      <c r="O10" s="95" t="s">
        <v>269</v>
      </c>
      <c r="P10" s="96" t="s">
        <v>1740</v>
      </c>
      <c r="Q10" s="97">
        <v>132275</v>
      </c>
      <c r="R10" s="97">
        <v>504734</v>
      </c>
      <c r="S10" s="97">
        <v>26500</v>
      </c>
      <c r="T10" s="97">
        <v>478234</v>
      </c>
      <c r="V10" s="95" t="s">
        <v>269</v>
      </c>
      <c r="W10" s="96" t="s">
        <v>1740</v>
      </c>
      <c r="X10" s="97">
        <v>72900</v>
      </c>
      <c r="Y10" s="46">
        <v>238571</v>
      </c>
      <c r="Z10" s="97">
        <v>5000</v>
      </c>
      <c r="AA10" s="97">
        <v>233571</v>
      </c>
    </row>
    <row r="11" spans="1:27" ht="15">
      <c r="A11" s="95" t="s">
        <v>281</v>
      </c>
      <c r="B11" s="96" t="s">
        <v>1743</v>
      </c>
      <c r="C11" s="78"/>
      <c r="D11" s="97">
        <f t="shared" si="0"/>
        <v>147534</v>
      </c>
      <c r="E11" s="78"/>
      <c r="F11" s="97">
        <v>147534</v>
      </c>
      <c r="H11" s="95" t="s">
        <v>275</v>
      </c>
      <c r="I11" s="96" t="s">
        <v>1741</v>
      </c>
      <c r="J11" s="78"/>
      <c r="K11" s="46">
        <f t="shared" si="1"/>
        <v>1900</v>
      </c>
      <c r="L11" s="78"/>
      <c r="M11" s="97">
        <v>1900</v>
      </c>
      <c r="O11" s="95" t="s">
        <v>272</v>
      </c>
      <c r="P11" s="96" t="s">
        <v>2311</v>
      </c>
      <c r="Q11" s="97">
        <v>10250</v>
      </c>
      <c r="R11" s="97">
        <v>36900</v>
      </c>
      <c r="S11" s="78"/>
      <c r="T11" s="97">
        <v>36900</v>
      </c>
      <c r="V11" s="95" t="s">
        <v>272</v>
      </c>
      <c r="W11" s="96" t="s">
        <v>2311</v>
      </c>
      <c r="X11" s="97">
        <v>22000</v>
      </c>
      <c r="Y11" s="46">
        <v>0</v>
      </c>
      <c r="Z11" s="78"/>
      <c r="AA11" s="97"/>
    </row>
    <row r="12" spans="1:27" ht="15">
      <c r="A12" s="95" t="s">
        <v>284</v>
      </c>
      <c r="B12" s="96" t="s">
        <v>1744</v>
      </c>
      <c r="C12" s="97">
        <v>222700</v>
      </c>
      <c r="D12" s="97">
        <f t="shared" si="0"/>
        <v>73385</v>
      </c>
      <c r="E12" s="78"/>
      <c r="F12" s="97">
        <v>73385</v>
      </c>
      <c r="H12" s="95" t="s">
        <v>281</v>
      </c>
      <c r="I12" s="96" t="s">
        <v>1743</v>
      </c>
      <c r="J12" s="97">
        <v>33700</v>
      </c>
      <c r="K12" s="46">
        <f t="shared" si="1"/>
        <v>70065</v>
      </c>
      <c r="L12" s="78"/>
      <c r="M12" s="97">
        <v>70065</v>
      </c>
      <c r="O12" s="95" t="s">
        <v>275</v>
      </c>
      <c r="P12" s="96" t="s">
        <v>1741</v>
      </c>
      <c r="Q12" s="78"/>
      <c r="R12" s="97">
        <v>266800</v>
      </c>
      <c r="S12" s="78"/>
      <c r="T12" s="97">
        <v>266800</v>
      </c>
      <c r="V12" s="95" t="s">
        <v>275</v>
      </c>
      <c r="W12" s="96" t="s">
        <v>1741</v>
      </c>
      <c r="X12" s="78">
        <v>17500</v>
      </c>
      <c r="Y12" s="46">
        <v>221611</v>
      </c>
      <c r="Z12" s="78"/>
      <c r="AA12" s="97">
        <v>221611</v>
      </c>
    </row>
    <row r="13" spans="1:27" ht="15">
      <c r="A13" s="95" t="s">
        <v>287</v>
      </c>
      <c r="B13" s="96" t="s">
        <v>1745</v>
      </c>
      <c r="C13" s="97">
        <v>321573</v>
      </c>
      <c r="D13" s="97">
        <f t="shared" si="0"/>
        <v>755872</v>
      </c>
      <c r="E13" s="97">
        <v>55800</v>
      </c>
      <c r="F13" s="97">
        <v>700072</v>
      </c>
      <c r="H13" s="95" t="s">
        <v>284</v>
      </c>
      <c r="I13" s="96" t="s">
        <v>1744</v>
      </c>
      <c r="J13" s="97">
        <v>66800</v>
      </c>
      <c r="K13" s="46">
        <f t="shared" si="1"/>
        <v>0</v>
      </c>
      <c r="L13" s="78"/>
      <c r="M13" s="78"/>
      <c r="O13" s="95" t="s">
        <v>281</v>
      </c>
      <c r="P13" s="96" t="s">
        <v>1743</v>
      </c>
      <c r="Q13" s="78"/>
      <c r="R13" s="97">
        <v>293524</v>
      </c>
      <c r="S13" s="97">
        <v>100</v>
      </c>
      <c r="T13" s="97">
        <v>293424</v>
      </c>
      <c r="V13" s="95" t="s">
        <v>278</v>
      </c>
      <c r="W13" s="96" t="s">
        <v>1742</v>
      </c>
      <c r="X13" s="78">
        <v>109958</v>
      </c>
      <c r="Y13" s="46">
        <v>18000</v>
      </c>
      <c r="Z13" s="97"/>
      <c r="AA13" s="97">
        <v>18000</v>
      </c>
    </row>
    <row r="14" spans="1:27" ht="15">
      <c r="A14" s="95" t="s">
        <v>290</v>
      </c>
      <c r="B14" s="96" t="s">
        <v>1746</v>
      </c>
      <c r="C14" s="97">
        <v>8675578</v>
      </c>
      <c r="D14" s="97">
        <f t="shared" si="0"/>
        <v>601951</v>
      </c>
      <c r="E14" s="78"/>
      <c r="F14" s="97">
        <v>601951</v>
      </c>
      <c r="H14" s="95" t="s">
        <v>287</v>
      </c>
      <c r="I14" s="96" t="s">
        <v>1745</v>
      </c>
      <c r="J14" s="97">
        <v>3000</v>
      </c>
      <c r="K14" s="46">
        <f t="shared" si="1"/>
        <v>1442182</v>
      </c>
      <c r="L14" s="78"/>
      <c r="M14" s="97">
        <v>1442182</v>
      </c>
      <c r="O14" s="95" t="s">
        <v>284</v>
      </c>
      <c r="P14" s="96" t="s">
        <v>1744</v>
      </c>
      <c r="Q14" s="97">
        <v>223200</v>
      </c>
      <c r="R14" s="97">
        <v>440251</v>
      </c>
      <c r="S14" s="97">
        <v>69300</v>
      </c>
      <c r="T14" s="97">
        <v>370951</v>
      </c>
      <c r="V14" s="95" t="s">
        <v>281</v>
      </c>
      <c r="W14" s="96" t="s">
        <v>1743</v>
      </c>
      <c r="X14" s="97">
        <v>33700</v>
      </c>
      <c r="Y14" s="46">
        <v>275374</v>
      </c>
      <c r="Z14" s="97"/>
      <c r="AA14" s="97">
        <v>275374</v>
      </c>
    </row>
    <row r="15" spans="1:27" ht="15">
      <c r="A15" s="95" t="s">
        <v>293</v>
      </c>
      <c r="B15" s="96" t="s">
        <v>1747</v>
      </c>
      <c r="C15" s="97">
        <v>184000</v>
      </c>
      <c r="D15" s="97">
        <f t="shared" si="0"/>
        <v>373455</v>
      </c>
      <c r="E15" s="97">
        <v>92500</v>
      </c>
      <c r="F15" s="97">
        <v>280955</v>
      </c>
      <c r="H15" s="95" t="s">
        <v>290</v>
      </c>
      <c r="I15" s="96" t="s">
        <v>1746</v>
      </c>
      <c r="J15" s="97">
        <v>3084610</v>
      </c>
      <c r="K15" s="46">
        <f t="shared" si="1"/>
        <v>579018</v>
      </c>
      <c r="L15" s="78"/>
      <c r="M15" s="97">
        <v>579018</v>
      </c>
      <c r="O15" s="95" t="s">
        <v>287</v>
      </c>
      <c r="P15" s="96" t="s">
        <v>1745</v>
      </c>
      <c r="Q15" s="97">
        <v>1115873</v>
      </c>
      <c r="R15" s="97">
        <v>3591586</v>
      </c>
      <c r="S15" s="97">
        <v>298679</v>
      </c>
      <c r="T15" s="97">
        <v>3292907</v>
      </c>
      <c r="V15" s="95" t="s">
        <v>284</v>
      </c>
      <c r="W15" s="96" t="s">
        <v>1744</v>
      </c>
      <c r="X15" s="97">
        <v>2922193</v>
      </c>
      <c r="Y15" s="46">
        <v>44004</v>
      </c>
      <c r="Z15" s="97"/>
      <c r="AA15" s="97">
        <v>44004</v>
      </c>
    </row>
    <row r="16" spans="1:27" ht="15">
      <c r="A16" s="95" t="s">
        <v>296</v>
      </c>
      <c r="B16" s="96" t="s">
        <v>2197</v>
      </c>
      <c r="C16" s="78"/>
      <c r="D16" s="97">
        <f t="shared" si="0"/>
        <v>502838</v>
      </c>
      <c r="E16" s="97">
        <v>387000</v>
      </c>
      <c r="F16" s="97">
        <v>115838</v>
      </c>
      <c r="H16" s="95" t="s">
        <v>293</v>
      </c>
      <c r="I16" s="96" t="s">
        <v>1747</v>
      </c>
      <c r="J16" s="97">
        <v>913100</v>
      </c>
      <c r="K16" s="46">
        <f t="shared" si="1"/>
        <v>982503</v>
      </c>
      <c r="L16" s="97">
        <v>420800</v>
      </c>
      <c r="M16" s="97">
        <v>561703</v>
      </c>
      <c r="O16" s="95" t="s">
        <v>290</v>
      </c>
      <c r="P16" s="96" t="s">
        <v>1746</v>
      </c>
      <c r="Q16" s="97">
        <v>11738222</v>
      </c>
      <c r="R16" s="97">
        <v>2175406</v>
      </c>
      <c r="S16" s="97">
        <v>277801</v>
      </c>
      <c r="T16" s="97">
        <v>1897605</v>
      </c>
      <c r="V16" s="95" t="s">
        <v>287</v>
      </c>
      <c r="W16" s="96" t="s">
        <v>1745</v>
      </c>
      <c r="X16" s="97">
        <v>620200</v>
      </c>
      <c r="Y16" s="46">
        <v>4747309</v>
      </c>
      <c r="Z16" s="97"/>
      <c r="AA16" s="97">
        <v>4747309</v>
      </c>
    </row>
    <row r="17" spans="1:27" ht="15">
      <c r="A17" s="95" t="s">
        <v>299</v>
      </c>
      <c r="B17" s="96" t="s">
        <v>1748</v>
      </c>
      <c r="C17" s="97">
        <v>1784400</v>
      </c>
      <c r="D17" s="97">
        <f t="shared" si="0"/>
        <v>10600</v>
      </c>
      <c r="E17" s="97">
        <v>5500</v>
      </c>
      <c r="F17" s="97">
        <v>5100</v>
      </c>
      <c r="H17" s="95" t="s">
        <v>296</v>
      </c>
      <c r="I17" s="96" t="s">
        <v>2197</v>
      </c>
      <c r="J17" s="78"/>
      <c r="K17" s="46">
        <f t="shared" si="1"/>
        <v>46818</v>
      </c>
      <c r="L17" s="78"/>
      <c r="M17" s="97">
        <v>46818</v>
      </c>
      <c r="O17" s="95" t="s">
        <v>293</v>
      </c>
      <c r="P17" s="96" t="s">
        <v>1747</v>
      </c>
      <c r="Q17" s="97">
        <v>609400</v>
      </c>
      <c r="R17" s="97">
        <v>1667025</v>
      </c>
      <c r="S17" s="97">
        <v>637500</v>
      </c>
      <c r="T17" s="97">
        <v>1029525</v>
      </c>
      <c r="V17" s="95" t="s">
        <v>290</v>
      </c>
      <c r="W17" s="96" t="s">
        <v>1746</v>
      </c>
      <c r="X17" s="97">
        <v>3347260</v>
      </c>
      <c r="Y17" s="46">
        <v>13430860</v>
      </c>
      <c r="Z17" s="97">
        <v>7366400</v>
      </c>
      <c r="AA17" s="97">
        <v>6064460</v>
      </c>
    </row>
    <row r="18" spans="1:27" ht="15">
      <c r="A18" s="95" t="s">
        <v>302</v>
      </c>
      <c r="B18" s="96" t="s">
        <v>1749</v>
      </c>
      <c r="C18" s="97">
        <v>1250900</v>
      </c>
      <c r="D18" s="97">
        <f t="shared" si="0"/>
        <v>510861</v>
      </c>
      <c r="E18" s="97">
        <v>2850</v>
      </c>
      <c r="F18" s="97">
        <v>508011</v>
      </c>
      <c r="H18" s="95" t="s">
        <v>299</v>
      </c>
      <c r="I18" s="96" t="s">
        <v>1748</v>
      </c>
      <c r="J18" s="78"/>
      <c r="K18" s="46">
        <f t="shared" si="1"/>
        <v>615000</v>
      </c>
      <c r="L18" s="78"/>
      <c r="M18" s="97">
        <v>615000</v>
      </c>
      <c r="O18" s="95" t="s">
        <v>296</v>
      </c>
      <c r="P18" s="96" t="s">
        <v>2197</v>
      </c>
      <c r="Q18" s="97">
        <v>174800</v>
      </c>
      <c r="R18" s="97">
        <v>1394957</v>
      </c>
      <c r="S18" s="97">
        <v>577200</v>
      </c>
      <c r="T18" s="97">
        <v>817757</v>
      </c>
      <c r="V18" s="95" t="s">
        <v>293</v>
      </c>
      <c r="W18" s="96" t="s">
        <v>1747</v>
      </c>
      <c r="X18" s="97">
        <v>1022810</v>
      </c>
      <c r="Y18" s="46">
        <v>8150388</v>
      </c>
      <c r="Z18" s="97">
        <v>7022853</v>
      </c>
      <c r="AA18" s="97">
        <v>1127535</v>
      </c>
    </row>
    <row r="19" spans="1:27" ht="15">
      <c r="A19" s="95" t="s">
        <v>305</v>
      </c>
      <c r="B19" s="96" t="s">
        <v>1750</v>
      </c>
      <c r="C19" s="78"/>
      <c r="D19" s="97">
        <f t="shared" si="0"/>
        <v>54734</v>
      </c>
      <c r="E19" s="97">
        <v>16500</v>
      </c>
      <c r="F19" s="97">
        <v>38234</v>
      </c>
      <c r="H19" s="95" t="s">
        <v>302</v>
      </c>
      <c r="I19" s="96" t="s">
        <v>1749</v>
      </c>
      <c r="J19" s="78"/>
      <c r="K19" s="46">
        <f t="shared" si="1"/>
        <v>288294</v>
      </c>
      <c r="L19" s="78"/>
      <c r="M19" s="97">
        <v>288294</v>
      </c>
      <c r="O19" s="95" t="s">
        <v>299</v>
      </c>
      <c r="P19" s="96" t="s">
        <v>1748</v>
      </c>
      <c r="Q19" s="97">
        <v>8038600</v>
      </c>
      <c r="R19" s="97">
        <v>1122010</v>
      </c>
      <c r="S19" s="97">
        <v>535861</v>
      </c>
      <c r="T19" s="97">
        <v>586149</v>
      </c>
      <c r="V19" s="95" t="s">
        <v>296</v>
      </c>
      <c r="W19" s="96" t="s">
        <v>2197</v>
      </c>
      <c r="X19" s="97">
        <v>1490459</v>
      </c>
      <c r="Y19" s="46">
        <v>363519</v>
      </c>
      <c r="Z19" s="97"/>
      <c r="AA19" s="97">
        <v>363519</v>
      </c>
    </row>
    <row r="20" spans="1:27" ht="15">
      <c r="A20" s="95" t="s">
        <v>308</v>
      </c>
      <c r="B20" s="96" t="s">
        <v>1751</v>
      </c>
      <c r="C20" s="97">
        <v>410000</v>
      </c>
      <c r="D20" s="97">
        <f t="shared" si="0"/>
        <v>112065</v>
      </c>
      <c r="E20" s="78"/>
      <c r="F20" s="97">
        <v>112065</v>
      </c>
      <c r="H20" s="95" t="s">
        <v>305</v>
      </c>
      <c r="I20" s="96" t="s">
        <v>1750</v>
      </c>
      <c r="J20" s="78"/>
      <c r="K20" s="46">
        <f t="shared" si="1"/>
        <v>19995</v>
      </c>
      <c r="L20" s="78"/>
      <c r="M20" s="97">
        <v>19995</v>
      </c>
      <c r="O20" s="95" t="s">
        <v>302</v>
      </c>
      <c r="P20" s="96" t="s">
        <v>1749</v>
      </c>
      <c r="Q20" s="97">
        <v>10754966</v>
      </c>
      <c r="R20" s="97">
        <v>3332147</v>
      </c>
      <c r="S20" s="97">
        <v>245200</v>
      </c>
      <c r="T20" s="97">
        <v>3086947</v>
      </c>
      <c r="V20" s="95" t="s">
        <v>299</v>
      </c>
      <c r="W20" s="96" t="s">
        <v>1748</v>
      </c>
      <c r="X20" s="97"/>
      <c r="Y20" s="46">
        <v>615000</v>
      </c>
      <c r="Z20" s="97"/>
      <c r="AA20" s="97">
        <v>615000</v>
      </c>
    </row>
    <row r="21" spans="1:27" ht="15">
      <c r="A21" s="95" t="s">
        <v>311</v>
      </c>
      <c r="B21" s="96" t="s">
        <v>1752</v>
      </c>
      <c r="C21" s="97">
        <v>50000</v>
      </c>
      <c r="D21" s="97">
        <f t="shared" si="0"/>
        <v>312492</v>
      </c>
      <c r="E21" s="97">
        <v>2600</v>
      </c>
      <c r="F21" s="97">
        <v>309892</v>
      </c>
      <c r="H21" s="95" t="s">
        <v>308</v>
      </c>
      <c r="I21" s="96" t="s">
        <v>1751</v>
      </c>
      <c r="J21" s="78"/>
      <c r="K21" s="46">
        <f t="shared" si="1"/>
        <v>495800</v>
      </c>
      <c r="L21" s="78"/>
      <c r="M21" s="97">
        <v>495800</v>
      </c>
      <c r="O21" s="95" t="s">
        <v>305</v>
      </c>
      <c r="P21" s="96" t="s">
        <v>1750</v>
      </c>
      <c r="Q21" s="97">
        <v>664350</v>
      </c>
      <c r="R21" s="97">
        <v>361357</v>
      </c>
      <c r="S21" s="97">
        <v>27100</v>
      </c>
      <c r="T21" s="97">
        <v>334257</v>
      </c>
      <c r="V21" s="95" t="s">
        <v>302</v>
      </c>
      <c r="W21" s="96" t="s">
        <v>1749</v>
      </c>
      <c r="X21" s="97">
        <v>70400</v>
      </c>
      <c r="Y21" s="46">
        <v>915752</v>
      </c>
      <c r="Z21" s="97"/>
      <c r="AA21" s="97">
        <v>915752</v>
      </c>
    </row>
    <row r="22" spans="1:27" ht="15">
      <c r="A22" s="95" t="s">
        <v>314</v>
      </c>
      <c r="B22" s="96" t="s">
        <v>2332</v>
      </c>
      <c r="C22" s="78"/>
      <c r="D22" s="97">
        <f t="shared" si="0"/>
        <v>11200</v>
      </c>
      <c r="E22" s="78"/>
      <c r="F22" s="97">
        <v>11200</v>
      </c>
      <c r="H22" s="95" t="s">
        <v>311</v>
      </c>
      <c r="I22" s="96" t="s">
        <v>1752</v>
      </c>
      <c r="J22" s="78"/>
      <c r="K22" s="46">
        <f t="shared" si="1"/>
        <v>671280</v>
      </c>
      <c r="L22" s="78"/>
      <c r="M22" s="97">
        <v>671280</v>
      </c>
      <c r="O22" s="95" t="s">
        <v>308</v>
      </c>
      <c r="P22" s="96" t="s">
        <v>1751</v>
      </c>
      <c r="Q22" s="97">
        <v>515500</v>
      </c>
      <c r="R22" s="97">
        <v>1028079</v>
      </c>
      <c r="S22" s="97">
        <v>135400</v>
      </c>
      <c r="T22" s="97">
        <v>892679</v>
      </c>
      <c r="V22" s="95" t="s">
        <v>305</v>
      </c>
      <c r="W22" s="96" t="s">
        <v>1750</v>
      </c>
      <c r="X22" s="97">
        <v>98600</v>
      </c>
      <c r="Y22" s="46">
        <v>437718</v>
      </c>
      <c r="Z22" s="97">
        <v>31785</v>
      </c>
      <c r="AA22" s="97">
        <v>405933</v>
      </c>
    </row>
    <row r="23" spans="1:27" ht="15">
      <c r="A23" s="95" t="s">
        <v>317</v>
      </c>
      <c r="B23" s="96" t="s">
        <v>1753</v>
      </c>
      <c r="C23" s="97">
        <v>362000</v>
      </c>
      <c r="D23" s="97">
        <f t="shared" si="0"/>
        <v>1180049</v>
      </c>
      <c r="E23" s="97">
        <v>250750</v>
      </c>
      <c r="F23" s="97">
        <v>929299</v>
      </c>
      <c r="H23" s="95" t="s">
        <v>317</v>
      </c>
      <c r="I23" s="96" t="s">
        <v>1753</v>
      </c>
      <c r="J23" s="78"/>
      <c r="K23" s="46">
        <f t="shared" si="1"/>
        <v>551231</v>
      </c>
      <c r="L23" s="78"/>
      <c r="M23" s="97">
        <v>551231</v>
      </c>
      <c r="O23" s="95" t="s">
        <v>311</v>
      </c>
      <c r="P23" s="96" t="s">
        <v>1752</v>
      </c>
      <c r="Q23" s="78">
        <v>50000</v>
      </c>
      <c r="R23" s="97">
        <v>1630785</v>
      </c>
      <c r="S23" s="97">
        <v>6100</v>
      </c>
      <c r="T23" s="97">
        <v>1624685</v>
      </c>
      <c r="V23" s="95" t="s">
        <v>308</v>
      </c>
      <c r="W23" s="96" t="s">
        <v>1751</v>
      </c>
      <c r="X23" s="97"/>
      <c r="Y23" s="46">
        <v>949059</v>
      </c>
      <c r="Z23" s="97"/>
      <c r="AA23" s="97">
        <v>949059</v>
      </c>
    </row>
    <row r="24" spans="1:27" ht="15">
      <c r="A24" s="95" t="s">
        <v>320</v>
      </c>
      <c r="B24" s="96" t="s">
        <v>1754</v>
      </c>
      <c r="C24" s="97">
        <v>306900</v>
      </c>
      <c r="D24" s="97">
        <f t="shared" si="0"/>
        <v>591844</v>
      </c>
      <c r="E24" s="97">
        <v>8500</v>
      </c>
      <c r="F24" s="97">
        <v>583344</v>
      </c>
      <c r="H24" s="95" t="s">
        <v>320</v>
      </c>
      <c r="I24" s="96" t="s">
        <v>1754</v>
      </c>
      <c r="J24" s="97">
        <v>3386000</v>
      </c>
      <c r="K24" s="46">
        <f t="shared" si="1"/>
        <v>101300</v>
      </c>
      <c r="L24" s="78"/>
      <c r="M24" s="97">
        <v>101300</v>
      </c>
      <c r="O24" s="95" t="s">
        <v>314</v>
      </c>
      <c r="P24" s="96" t="s">
        <v>2332</v>
      </c>
      <c r="Q24" s="78"/>
      <c r="R24" s="97">
        <v>56140</v>
      </c>
      <c r="S24" s="78"/>
      <c r="T24" s="97">
        <v>56140</v>
      </c>
      <c r="V24" s="95" t="s">
        <v>311</v>
      </c>
      <c r="W24" s="96" t="s">
        <v>1752</v>
      </c>
      <c r="X24" s="78">
        <v>2400</v>
      </c>
      <c r="Y24" s="46">
        <v>937822</v>
      </c>
      <c r="Z24" s="78"/>
      <c r="AA24" s="97">
        <v>937822</v>
      </c>
    </row>
    <row r="25" spans="1:27" ht="15">
      <c r="A25" s="95" t="s">
        <v>323</v>
      </c>
      <c r="B25" s="96" t="s">
        <v>1755</v>
      </c>
      <c r="C25" s="97">
        <v>15300</v>
      </c>
      <c r="D25" s="97">
        <f t="shared" si="0"/>
        <v>51977</v>
      </c>
      <c r="E25" s="78"/>
      <c r="F25" s="97">
        <v>51977</v>
      </c>
      <c r="H25" s="95" t="s">
        <v>323</v>
      </c>
      <c r="I25" s="96" t="s">
        <v>1755</v>
      </c>
      <c r="J25" s="97">
        <v>14600</v>
      </c>
      <c r="K25" s="46">
        <f t="shared" si="1"/>
        <v>1000</v>
      </c>
      <c r="L25" s="78"/>
      <c r="M25" s="97">
        <v>1000</v>
      </c>
      <c r="O25" s="95" t="s">
        <v>317</v>
      </c>
      <c r="P25" s="96" t="s">
        <v>1753</v>
      </c>
      <c r="Q25" s="97">
        <v>1902359</v>
      </c>
      <c r="R25" s="97">
        <v>6431898</v>
      </c>
      <c r="S25" s="97">
        <v>1859791</v>
      </c>
      <c r="T25" s="97">
        <v>4572107</v>
      </c>
      <c r="V25" s="95" t="s">
        <v>314</v>
      </c>
      <c r="W25" s="96" t="s">
        <v>2332</v>
      </c>
      <c r="X25" s="97"/>
      <c r="Y25" s="46">
        <v>20000</v>
      </c>
      <c r="Z25" s="97"/>
      <c r="AA25" s="97">
        <v>20000</v>
      </c>
    </row>
    <row r="26" spans="1:27" ht="15">
      <c r="A26" s="95" t="s">
        <v>327</v>
      </c>
      <c r="B26" s="96" t="s">
        <v>1756</v>
      </c>
      <c r="C26" s="78"/>
      <c r="D26" s="97">
        <f t="shared" si="0"/>
        <v>750130</v>
      </c>
      <c r="E26" s="97">
        <v>613100</v>
      </c>
      <c r="F26" s="97">
        <v>137030</v>
      </c>
      <c r="H26" s="95" t="s">
        <v>327</v>
      </c>
      <c r="I26" s="96" t="s">
        <v>1756</v>
      </c>
      <c r="J26" s="78"/>
      <c r="K26" s="46">
        <f t="shared" si="1"/>
        <v>1303442</v>
      </c>
      <c r="L26" s="97">
        <v>1118100</v>
      </c>
      <c r="M26" s="97">
        <v>185342</v>
      </c>
      <c r="O26" s="95" t="s">
        <v>320</v>
      </c>
      <c r="P26" s="96" t="s">
        <v>1754</v>
      </c>
      <c r="Q26" s="97">
        <v>2011000</v>
      </c>
      <c r="R26" s="97">
        <v>4060467</v>
      </c>
      <c r="S26" s="97">
        <v>41500</v>
      </c>
      <c r="T26" s="97">
        <v>4018967</v>
      </c>
      <c r="V26" s="95" t="s">
        <v>317</v>
      </c>
      <c r="W26" s="96" t="s">
        <v>1753</v>
      </c>
      <c r="X26" s="97"/>
      <c r="Y26" s="46">
        <v>1547134</v>
      </c>
      <c r="Z26" s="97">
        <v>87700</v>
      </c>
      <c r="AA26" s="97">
        <v>1459434</v>
      </c>
    </row>
    <row r="27" spans="1:27" ht="15">
      <c r="A27" s="95" t="s">
        <v>330</v>
      </c>
      <c r="B27" s="96" t="s">
        <v>1757</v>
      </c>
      <c r="C27" s="97">
        <v>1340000</v>
      </c>
      <c r="D27" s="97">
        <f t="shared" si="0"/>
        <v>38461</v>
      </c>
      <c r="E27" s="78"/>
      <c r="F27" s="97">
        <v>38461</v>
      </c>
      <c r="H27" s="95" t="s">
        <v>330</v>
      </c>
      <c r="I27" s="96" t="s">
        <v>1757</v>
      </c>
      <c r="J27" s="78"/>
      <c r="K27" s="46">
        <f t="shared" si="1"/>
        <v>27000</v>
      </c>
      <c r="L27" s="78"/>
      <c r="M27" s="97">
        <v>27000</v>
      </c>
      <c r="O27" s="95" t="s">
        <v>323</v>
      </c>
      <c r="P27" s="96" t="s">
        <v>1755</v>
      </c>
      <c r="Q27" s="97">
        <v>85500</v>
      </c>
      <c r="R27" s="97">
        <v>294676</v>
      </c>
      <c r="S27" s="97">
        <v>10003</v>
      </c>
      <c r="T27" s="97">
        <v>284673</v>
      </c>
      <c r="V27" s="95" t="s">
        <v>320</v>
      </c>
      <c r="W27" s="96" t="s">
        <v>1754</v>
      </c>
      <c r="X27" s="97">
        <v>3386000</v>
      </c>
      <c r="Y27" s="46">
        <v>746300</v>
      </c>
      <c r="Z27" s="97">
        <v>150000</v>
      </c>
      <c r="AA27" s="97">
        <v>596300</v>
      </c>
    </row>
    <row r="28" spans="1:27" ht="15">
      <c r="A28" s="95" t="s">
        <v>333</v>
      </c>
      <c r="B28" s="96" t="s">
        <v>1758</v>
      </c>
      <c r="C28" s="78"/>
      <c r="D28" s="97">
        <f t="shared" si="0"/>
        <v>66763</v>
      </c>
      <c r="E28" s="78"/>
      <c r="F28" s="97">
        <v>66763</v>
      </c>
      <c r="H28" s="95" t="s">
        <v>336</v>
      </c>
      <c r="I28" s="96" t="s">
        <v>1759</v>
      </c>
      <c r="J28" s="78"/>
      <c r="K28" s="46">
        <f t="shared" si="1"/>
        <v>27250</v>
      </c>
      <c r="L28" s="78"/>
      <c r="M28" s="97">
        <v>27250</v>
      </c>
      <c r="O28" s="95" t="s">
        <v>327</v>
      </c>
      <c r="P28" s="96" t="s">
        <v>1756</v>
      </c>
      <c r="Q28" s="97">
        <v>610000</v>
      </c>
      <c r="R28" s="97">
        <v>2341729</v>
      </c>
      <c r="S28" s="97">
        <v>1392020</v>
      </c>
      <c r="T28" s="97">
        <v>949709</v>
      </c>
      <c r="V28" s="95" t="s">
        <v>323</v>
      </c>
      <c r="W28" s="96" t="s">
        <v>1755</v>
      </c>
      <c r="X28" s="97">
        <v>14600</v>
      </c>
      <c r="Y28" s="46">
        <v>166003</v>
      </c>
      <c r="Z28" s="97"/>
      <c r="AA28" s="97">
        <v>166003</v>
      </c>
    </row>
    <row r="29" spans="1:27" ht="15">
      <c r="A29" s="95" t="s">
        <v>336</v>
      </c>
      <c r="B29" s="96" t="s">
        <v>1759</v>
      </c>
      <c r="C29" s="97">
        <v>1050000</v>
      </c>
      <c r="D29" s="97">
        <f t="shared" si="0"/>
        <v>128295</v>
      </c>
      <c r="E29" s="78"/>
      <c r="F29" s="97">
        <v>128295</v>
      </c>
      <c r="H29" s="95" t="s">
        <v>339</v>
      </c>
      <c r="I29" s="96" t="s">
        <v>1760</v>
      </c>
      <c r="J29" s="97">
        <v>2085000</v>
      </c>
      <c r="K29" s="46">
        <f t="shared" si="1"/>
        <v>592300</v>
      </c>
      <c r="L29" s="78"/>
      <c r="M29" s="97">
        <v>592300</v>
      </c>
      <c r="O29" s="95" t="s">
        <v>330</v>
      </c>
      <c r="P29" s="96" t="s">
        <v>1757</v>
      </c>
      <c r="Q29" s="97">
        <v>3347300</v>
      </c>
      <c r="R29" s="97">
        <v>402646</v>
      </c>
      <c r="S29" s="97">
        <v>202700</v>
      </c>
      <c r="T29" s="97">
        <v>199946</v>
      </c>
      <c r="V29" s="95" t="s">
        <v>327</v>
      </c>
      <c r="W29" s="96" t="s">
        <v>1756</v>
      </c>
      <c r="X29" s="97"/>
      <c r="Y29" s="46">
        <v>1974892</v>
      </c>
      <c r="Z29" s="97">
        <v>1118100</v>
      </c>
      <c r="AA29" s="97">
        <v>856792</v>
      </c>
    </row>
    <row r="30" spans="1:27" ht="15">
      <c r="A30" s="95" t="s">
        <v>339</v>
      </c>
      <c r="B30" s="96" t="s">
        <v>1760</v>
      </c>
      <c r="C30" s="97">
        <v>671500</v>
      </c>
      <c r="D30" s="97">
        <f t="shared" si="0"/>
        <v>406986</v>
      </c>
      <c r="E30" s="97">
        <v>348050</v>
      </c>
      <c r="F30" s="97">
        <v>58936</v>
      </c>
      <c r="H30" s="95" t="s">
        <v>342</v>
      </c>
      <c r="I30" s="96" t="s">
        <v>2316</v>
      </c>
      <c r="J30" s="97">
        <v>2162550</v>
      </c>
      <c r="K30" s="46">
        <f t="shared" si="1"/>
        <v>160900</v>
      </c>
      <c r="L30" s="78"/>
      <c r="M30" s="97">
        <v>160900</v>
      </c>
      <c r="O30" s="95" t="s">
        <v>333</v>
      </c>
      <c r="P30" s="96" t="s">
        <v>1758</v>
      </c>
      <c r="Q30" s="97">
        <v>2783829</v>
      </c>
      <c r="R30" s="97">
        <v>5033407</v>
      </c>
      <c r="S30" s="97">
        <v>2827886</v>
      </c>
      <c r="T30" s="97">
        <v>2205521</v>
      </c>
      <c r="V30" s="95" t="s">
        <v>330</v>
      </c>
      <c r="W30" s="96" t="s">
        <v>1757</v>
      </c>
      <c r="X30" s="97">
        <v>889200</v>
      </c>
      <c r="Y30" s="46">
        <v>685976</v>
      </c>
      <c r="Z30" s="97"/>
      <c r="AA30" s="97">
        <v>685976</v>
      </c>
    </row>
    <row r="31" spans="1:27" ht="15">
      <c r="A31" s="95" t="s">
        <v>342</v>
      </c>
      <c r="B31" s="96" t="s">
        <v>2316</v>
      </c>
      <c r="C31" s="97">
        <v>1529500</v>
      </c>
      <c r="D31" s="97">
        <f t="shared" si="0"/>
        <v>434578</v>
      </c>
      <c r="E31" s="97">
        <v>14100</v>
      </c>
      <c r="F31" s="97">
        <v>420478</v>
      </c>
      <c r="H31" s="95" t="s">
        <v>348</v>
      </c>
      <c r="I31" s="96" t="s">
        <v>2246</v>
      </c>
      <c r="J31" s="78"/>
      <c r="K31" s="46">
        <f t="shared" si="1"/>
        <v>7301</v>
      </c>
      <c r="L31" s="78"/>
      <c r="M31" s="97">
        <v>7301</v>
      </c>
      <c r="O31" s="95" t="s">
        <v>336</v>
      </c>
      <c r="P31" s="96" t="s">
        <v>1759</v>
      </c>
      <c r="Q31" s="97">
        <v>2412540</v>
      </c>
      <c r="R31" s="97">
        <v>784895</v>
      </c>
      <c r="S31" s="78"/>
      <c r="T31" s="97">
        <v>784895</v>
      </c>
      <c r="V31" s="95" t="s">
        <v>333</v>
      </c>
      <c r="W31" s="96" t="s">
        <v>1758</v>
      </c>
      <c r="X31" s="97">
        <v>337000</v>
      </c>
      <c r="Y31" s="46">
        <v>4849</v>
      </c>
      <c r="Z31" s="78"/>
      <c r="AA31" s="97">
        <v>4849</v>
      </c>
    </row>
    <row r="32" spans="1:27" ht="15">
      <c r="A32" s="95" t="s">
        <v>345</v>
      </c>
      <c r="B32" s="96" t="s">
        <v>1761</v>
      </c>
      <c r="C32" s="78"/>
      <c r="D32" s="97">
        <f t="shared" si="0"/>
        <v>38954</v>
      </c>
      <c r="E32" s="78"/>
      <c r="F32" s="97">
        <v>38954</v>
      </c>
      <c r="H32" s="95" t="s">
        <v>351</v>
      </c>
      <c r="I32" s="96" t="s">
        <v>1762</v>
      </c>
      <c r="J32" s="78"/>
      <c r="K32" s="46">
        <f t="shared" si="1"/>
        <v>5000</v>
      </c>
      <c r="L32" s="78"/>
      <c r="M32" s="97">
        <v>5000</v>
      </c>
      <c r="O32" s="95" t="s">
        <v>339</v>
      </c>
      <c r="P32" s="96" t="s">
        <v>1760</v>
      </c>
      <c r="Q32" s="97">
        <v>906500</v>
      </c>
      <c r="R32" s="97">
        <v>1077891</v>
      </c>
      <c r="S32" s="97">
        <v>373050</v>
      </c>
      <c r="T32" s="97">
        <v>704841</v>
      </c>
      <c r="V32" s="95" t="s">
        <v>336</v>
      </c>
      <c r="W32" s="96" t="s">
        <v>1759</v>
      </c>
      <c r="X32" s="97">
        <v>1282272</v>
      </c>
      <c r="Y32" s="46">
        <v>331945</v>
      </c>
      <c r="Z32" s="97"/>
      <c r="AA32" s="97">
        <v>331945</v>
      </c>
    </row>
    <row r="33" spans="1:27" ht="15">
      <c r="A33" s="95" t="s">
        <v>348</v>
      </c>
      <c r="B33" s="96" t="s">
        <v>2246</v>
      </c>
      <c r="C33" s="78"/>
      <c r="D33" s="97">
        <f t="shared" si="0"/>
        <v>754368</v>
      </c>
      <c r="E33" s="97">
        <v>194400</v>
      </c>
      <c r="F33" s="97">
        <v>559968</v>
      </c>
      <c r="H33" s="95" t="s">
        <v>354</v>
      </c>
      <c r="I33" s="96" t="s">
        <v>2265</v>
      </c>
      <c r="J33" s="78"/>
      <c r="K33" s="46">
        <f t="shared" si="1"/>
        <v>27500</v>
      </c>
      <c r="L33" s="78"/>
      <c r="M33" s="97">
        <v>27500</v>
      </c>
      <c r="O33" s="95" t="s">
        <v>342</v>
      </c>
      <c r="P33" s="96" t="s">
        <v>2316</v>
      </c>
      <c r="Q33" s="97">
        <v>6353000</v>
      </c>
      <c r="R33" s="97">
        <v>7719641</v>
      </c>
      <c r="S33" s="97">
        <v>71800</v>
      </c>
      <c r="T33" s="97">
        <v>7647841</v>
      </c>
      <c r="V33" s="95" t="s">
        <v>339</v>
      </c>
      <c r="W33" s="96" t="s">
        <v>1760</v>
      </c>
      <c r="X33" s="97">
        <v>8722525</v>
      </c>
      <c r="Y33" s="46">
        <v>2195405</v>
      </c>
      <c r="Z33" s="97"/>
      <c r="AA33" s="97">
        <v>2195405</v>
      </c>
    </row>
    <row r="34" spans="1:27" ht="15">
      <c r="A34" s="95" t="s">
        <v>351</v>
      </c>
      <c r="B34" s="96" t="s">
        <v>1762</v>
      </c>
      <c r="C34" s="97">
        <v>865001</v>
      </c>
      <c r="D34" s="97">
        <f t="shared" si="0"/>
        <v>507549</v>
      </c>
      <c r="E34" s="97">
        <v>275500</v>
      </c>
      <c r="F34" s="97">
        <v>232049</v>
      </c>
      <c r="H34" s="95" t="s">
        <v>360</v>
      </c>
      <c r="I34" s="96" t="s">
        <v>1763</v>
      </c>
      <c r="J34" s="78"/>
      <c r="K34" s="46">
        <f t="shared" si="1"/>
        <v>29226255</v>
      </c>
      <c r="L34" s="97">
        <v>80500</v>
      </c>
      <c r="M34" s="97">
        <v>29145755</v>
      </c>
      <c r="O34" s="95" t="s">
        <v>345</v>
      </c>
      <c r="P34" s="96" t="s">
        <v>1761</v>
      </c>
      <c r="Q34" s="97">
        <v>1303201</v>
      </c>
      <c r="R34" s="97">
        <v>1101005</v>
      </c>
      <c r="S34" s="97">
        <v>478875</v>
      </c>
      <c r="T34" s="97">
        <v>622130</v>
      </c>
      <c r="V34" s="95" t="s">
        <v>342</v>
      </c>
      <c r="W34" s="96" t="s">
        <v>2316</v>
      </c>
      <c r="X34" s="97">
        <v>2162550</v>
      </c>
      <c r="Y34" s="46">
        <v>447640</v>
      </c>
      <c r="Z34" s="97"/>
      <c r="AA34" s="97">
        <v>447640</v>
      </c>
    </row>
    <row r="35" spans="1:27" ht="15">
      <c r="A35" s="95" t="s">
        <v>354</v>
      </c>
      <c r="B35" s="96" t="s">
        <v>2265</v>
      </c>
      <c r="C35" s="97">
        <v>2653772</v>
      </c>
      <c r="D35" s="97">
        <f t="shared" si="0"/>
        <v>1346484</v>
      </c>
      <c r="E35" s="97">
        <v>131950</v>
      </c>
      <c r="F35" s="97">
        <v>1214534</v>
      </c>
      <c r="H35" s="95" t="s">
        <v>363</v>
      </c>
      <c r="I35" s="96" t="s">
        <v>1764</v>
      </c>
      <c r="J35" s="78"/>
      <c r="K35" s="46">
        <f t="shared" si="1"/>
        <v>365100</v>
      </c>
      <c r="L35" s="78"/>
      <c r="M35" s="97">
        <v>365100</v>
      </c>
      <c r="O35" s="95" t="s">
        <v>348</v>
      </c>
      <c r="P35" s="96" t="s">
        <v>2246</v>
      </c>
      <c r="Q35" s="97">
        <v>1464600</v>
      </c>
      <c r="R35" s="97">
        <v>3351694</v>
      </c>
      <c r="S35" s="97">
        <v>978800</v>
      </c>
      <c r="T35" s="97">
        <v>2372894</v>
      </c>
      <c r="V35" s="95" t="s">
        <v>345</v>
      </c>
      <c r="W35" s="96" t="s">
        <v>1761</v>
      </c>
      <c r="X35" s="97"/>
      <c r="Y35" s="46">
        <v>195664</v>
      </c>
      <c r="Z35" s="97">
        <v>2950</v>
      </c>
      <c r="AA35" s="97">
        <v>192714</v>
      </c>
    </row>
    <row r="36" spans="1:27" ht="15">
      <c r="A36" s="95" t="s">
        <v>360</v>
      </c>
      <c r="B36" s="96" t="s">
        <v>1763</v>
      </c>
      <c r="C36" s="97">
        <v>720000</v>
      </c>
      <c r="D36" s="97">
        <f t="shared" si="0"/>
        <v>219625</v>
      </c>
      <c r="E36" s="97">
        <v>135300</v>
      </c>
      <c r="F36" s="97">
        <v>84325</v>
      </c>
      <c r="H36" s="95" t="s">
        <v>366</v>
      </c>
      <c r="I36" s="96" t="s">
        <v>1765</v>
      </c>
      <c r="J36" s="78"/>
      <c r="K36" s="46">
        <f t="shared" si="1"/>
        <v>243525</v>
      </c>
      <c r="L36" s="78"/>
      <c r="M36" s="97">
        <v>243525</v>
      </c>
      <c r="O36" s="95" t="s">
        <v>351</v>
      </c>
      <c r="P36" s="96" t="s">
        <v>1762</v>
      </c>
      <c r="Q36" s="97">
        <v>2872551</v>
      </c>
      <c r="R36" s="97">
        <v>7264962</v>
      </c>
      <c r="S36" s="97">
        <v>6289900</v>
      </c>
      <c r="T36" s="97">
        <v>975062</v>
      </c>
      <c r="V36" s="95" t="s">
        <v>348</v>
      </c>
      <c r="W36" s="96" t="s">
        <v>2246</v>
      </c>
      <c r="X36" s="97"/>
      <c r="Y36" s="46">
        <v>250976</v>
      </c>
      <c r="Z36" s="97"/>
      <c r="AA36" s="97">
        <v>250976</v>
      </c>
    </row>
    <row r="37" spans="1:27" ht="15">
      <c r="A37" s="95" t="s">
        <v>363</v>
      </c>
      <c r="B37" s="96" t="s">
        <v>1764</v>
      </c>
      <c r="C37" s="97">
        <v>75503</v>
      </c>
      <c r="D37" s="97">
        <f t="shared" si="0"/>
        <v>851629</v>
      </c>
      <c r="E37" s="97">
        <v>625500</v>
      </c>
      <c r="F37" s="97">
        <v>226129</v>
      </c>
      <c r="H37" s="95" t="s">
        <v>372</v>
      </c>
      <c r="I37" s="96" t="s">
        <v>1766</v>
      </c>
      <c r="J37" s="78"/>
      <c r="K37" s="46">
        <f t="shared" si="1"/>
        <v>363049</v>
      </c>
      <c r="L37" s="78"/>
      <c r="M37" s="97">
        <v>363049</v>
      </c>
      <c r="O37" s="95" t="s">
        <v>354</v>
      </c>
      <c r="P37" s="96" t="s">
        <v>2265</v>
      </c>
      <c r="Q37" s="97">
        <v>7719896</v>
      </c>
      <c r="R37" s="97">
        <v>3652021</v>
      </c>
      <c r="S37" s="97">
        <v>228150</v>
      </c>
      <c r="T37" s="97">
        <v>3423871</v>
      </c>
      <c r="V37" s="95" t="s">
        <v>351</v>
      </c>
      <c r="W37" s="96" t="s">
        <v>1762</v>
      </c>
      <c r="X37" s="97"/>
      <c r="Y37" s="46">
        <v>58249</v>
      </c>
      <c r="Z37" s="97"/>
      <c r="AA37" s="97">
        <v>58249</v>
      </c>
    </row>
    <row r="38" spans="1:27" ht="15">
      <c r="A38" s="95" t="s">
        <v>366</v>
      </c>
      <c r="B38" s="96" t="s">
        <v>1765</v>
      </c>
      <c r="C38" s="78"/>
      <c r="D38" s="97">
        <f t="shared" si="0"/>
        <v>284866</v>
      </c>
      <c r="E38" s="97">
        <v>52100</v>
      </c>
      <c r="F38" s="97">
        <v>232766</v>
      </c>
      <c r="H38" s="95" t="s">
        <v>375</v>
      </c>
      <c r="I38" s="96" t="s">
        <v>1767</v>
      </c>
      <c r="J38" s="78"/>
      <c r="K38" s="46">
        <f t="shared" si="1"/>
        <v>24540180</v>
      </c>
      <c r="L38" s="97">
        <v>9375100</v>
      </c>
      <c r="M38" s="97">
        <v>15165080</v>
      </c>
      <c r="O38" s="95" t="s">
        <v>357</v>
      </c>
      <c r="P38" s="96" t="s">
        <v>2306</v>
      </c>
      <c r="Q38" s="78"/>
      <c r="R38" s="97">
        <v>262484</v>
      </c>
      <c r="S38" s="97">
        <v>67300</v>
      </c>
      <c r="T38" s="97">
        <v>195184</v>
      </c>
      <c r="V38" s="95" t="s">
        <v>354</v>
      </c>
      <c r="W38" s="96" t="s">
        <v>2265</v>
      </c>
      <c r="X38" s="78"/>
      <c r="Y38" s="46">
        <v>45000</v>
      </c>
      <c r="Z38" s="97"/>
      <c r="AA38" s="97">
        <v>45000</v>
      </c>
    </row>
    <row r="39" spans="1:27" ht="15">
      <c r="A39" s="95" t="s">
        <v>372</v>
      </c>
      <c r="B39" s="96" t="s">
        <v>1766</v>
      </c>
      <c r="C39" s="97">
        <v>2679000</v>
      </c>
      <c r="D39" s="97">
        <f t="shared" si="0"/>
        <v>863653</v>
      </c>
      <c r="E39" s="97">
        <v>406840</v>
      </c>
      <c r="F39" s="97">
        <v>456813</v>
      </c>
      <c r="H39" s="95" t="s">
        <v>378</v>
      </c>
      <c r="I39" s="96" t="s">
        <v>1768</v>
      </c>
      <c r="J39" s="78"/>
      <c r="K39" s="46">
        <f t="shared" si="1"/>
        <v>204670</v>
      </c>
      <c r="L39" s="78"/>
      <c r="M39" s="97">
        <v>204670</v>
      </c>
      <c r="O39" s="95" t="s">
        <v>360</v>
      </c>
      <c r="P39" s="96" t="s">
        <v>1763</v>
      </c>
      <c r="Q39" s="78">
        <v>720000</v>
      </c>
      <c r="R39" s="97">
        <v>377231</v>
      </c>
      <c r="S39" s="78">
        <v>135300</v>
      </c>
      <c r="T39" s="97">
        <v>241931</v>
      </c>
      <c r="V39" s="95" t="s">
        <v>357</v>
      </c>
      <c r="W39" s="96" t="s">
        <v>2306</v>
      </c>
      <c r="X39" s="97"/>
      <c r="Y39" s="46">
        <v>31150</v>
      </c>
      <c r="Z39" s="97"/>
      <c r="AA39" s="97">
        <v>31150</v>
      </c>
    </row>
    <row r="40" spans="1:27" ht="15">
      <c r="A40" s="95" t="s">
        <v>375</v>
      </c>
      <c r="B40" s="96" t="s">
        <v>1767</v>
      </c>
      <c r="C40" s="97">
        <v>15356755</v>
      </c>
      <c r="D40" s="97">
        <f t="shared" si="0"/>
        <v>1515621</v>
      </c>
      <c r="E40" s="97">
        <v>554190</v>
      </c>
      <c r="F40" s="97">
        <v>961431</v>
      </c>
      <c r="H40" s="95" t="s">
        <v>381</v>
      </c>
      <c r="I40" s="96" t="s">
        <v>1769</v>
      </c>
      <c r="J40" s="97">
        <v>630000</v>
      </c>
      <c r="K40" s="46">
        <f t="shared" si="1"/>
        <v>128000</v>
      </c>
      <c r="L40" s="78"/>
      <c r="M40" s="97">
        <v>128000</v>
      </c>
      <c r="O40" s="95" t="s">
        <v>363</v>
      </c>
      <c r="P40" s="96" t="s">
        <v>1764</v>
      </c>
      <c r="Q40" s="97">
        <v>4347254</v>
      </c>
      <c r="R40" s="97">
        <v>2042606</v>
      </c>
      <c r="S40" s="78">
        <v>625500</v>
      </c>
      <c r="T40" s="97">
        <v>1417106</v>
      </c>
      <c r="V40" s="95" t="s">
        <v>360</v>
      </c>
      <c r="W40" s="96" t="s">
        <v>1763</v>
      </c>
      <c r="X40" s="97">
        <v>490015</v>
      </c>
      <c r="Y40" s="46">
        <v>60809412</v>
      </c>
      <c r="Z40" s="97">
        <v>80501</v>
      </c>
      <c r="AA40" s="97">
        <v>60728911</v>
      </c>
    </row>
    <row r="41" spans="1:27" ht="15">
      <c r="A41" s="95" t="s">
        <v>378</v>
      </c>
      <c r="B41" s="96" t="s">
        <v>1768</v>
      </c>
      <c r="C41" s="97">
        <v>955000</v>
      </c>
      <c r="D41" s="97">
        <f t="shared" si="0"/>
        <v>110920</v>
      </c>
      <c r="E41" s="78"/>
      <c r="F41" s="97">
        <v>110920</v>
      </c>
      <c r="H41" s="95" t="s">
        <v>384</v>
      </c>
      <c r="I41" s="96" t="s">
        <v>1770</v>
      </c>
      <c r="J41" s="97">
        <v>900</v>
      </c>
      <c r="K41" s="46">
        <f t="shared" si="1"/>
        <v>361150</v>
      </c>
      <c r="L41" s="78"/>
      <c r="M41" s="97">
        <v>361150</v>
      </c>
      <c r="O41" s="95" t="s">
        <v>366</v>
      </c>
      <c r="P41" s="96" t="s">
        <v>1765</v>
      </c>
      <c r="Q41" s="78"/>
      <c r="R41" s="97">
        <v>1032040</v>
      </c>
      <c r="S41" s="97">
        <v>55180</v>
      </c>
      <c r="T41" s="97">
        <v>976860</v>
      </c>
      <c r="V41" s="95" t="s">
        <v>363</v>
      </c>
      <c r="W41" s="96" t="s">
        <v>1764</v>
      </c>
      <c r="X41" s="78"/>
      <c r="Y41" s="46">
        <v>2400383</v>
      </c>
      <c r="Z41" s="97"/>
      <c r="AA41" s="97">
        <v>2400383</v>
      </c>
    </row>
    <row r="42" spans="1:27" ht="15">
      <c r="A42" s="95" t="s">
        <v>381</v>
      </c>
      <c r="B42" s="96" t="s">
        <v>1769</v>
      </c>
      <c r="C42" s="97">
        <v>11203501</v>
      </c>
      <c r="D42" s="97">
        <f t="shared" si="0"/>
        <v>1758663</v>
      </c>
      <c r="E42" s="97">
        <v>226100</v>
      </c>
      <c r="F42" s="97">
        <v>1532563</v>
      </c>
      <c r="H42" s="95" t="s">
        <v>387</v>
      </c>
      <c r="I42" s="96" t="s">
        <v>1771</v>
      </c>
      <c r="J42" s="78"/>
      <c r="K42" s="46">
        <f t="shared" si="1"/>
        <v>103695</v>
      </c>
      <c r="L42" s="78"/>
      <c r="M42" s="97">
        <v>103695</v>
      </c>
      <c r="O42" s="95" t="s">
        <v>369</v>
      </c>
      <c r="P42" s="96" t="s">
        <v>2198</v>
      </c>
      <c r="Q42" s="97">
        <v>1353000</v>
      </c>
      <c r="R42" s="97">
        <v>179160</v>
      </c>
      <c r="S42" s="97">
        <v>138000</v>
      </c>
      <c r="T42" s="97">
        <v>41160</v>
      </c>
      <c r="V42" s="95" t="s">
        <v>366</v>
      </c>
      <c r="W42" s="96" t="s">
        <v>1765</v>
      </c>
      <c r="X42" s="97">
        <v>30100</v>
      </c>
      <c r="Y42" s="46">
        <v>1247128</v>
      </c>
      <c r="Z42" s="97">
        <v>513750</v>
      </c>
      <c r="AA42" s="97">
        <v>733378</v>
      </c>
    </row>
    <row r="43" spans="1:27" ht="15">
      <c r="A43" s="95" t="s">
        <v>384</v>
      </c>
      <c r="B43" s="96" t="s">
        <v>1770</v>
      </c>
      <c r="C43" s="97">
        <v>4538740</v>
      </c>
      <c r="D43" s="97">
        <f t="shared" si="0"/>
        <v>612712</v>
      </c>
      <c r="E43" s="97">
        <v>89750</v>
      </c>
      <c r="F43" s="97">
        <v>522962</v>
      </c>
      <c r="H43" s="95" t="s">
        <v>390</v>
      </c>
      <c r="I43" s="96" t="s">
        <v>1772</v>
      </c>
      <c r="J43" s="78"/>
      <c r="K43" s="46">
        <f t="shared" si="1"/>
        <v>9900</v>
      </c>
      <c r="L43" s="78"/>
      <c r="M43" s="97">
        <v>9900</v>
      </c>
      <c r="O43" s="95" t="s">
        <v>372</v>
      </c>
      <c r="P43" s="96" t="s">
        <v>1766</v>
      </c>
      <c r="Q43" s="97">
        <v>3667600</v>
      </c>
      <c r="R43" s="97">
        <v>1474979</v>
      </c>
      <c r="S43" s="97">
        <v>514840</v>
      </c>
      <c r="T43" s="97">
        <v>960139</v>
      </c>
      <c r="V43" s="95" t="s">
        <v>369</v>
      </c>
      <c r="W43" s="96" t="s">
        <v>2198</v>
      </c>
      <c r="X43" s="97">
        <v>0</v>
      </c>
      <c r="Y43" s="46">
        <v>3333463</v>
      </c>
      <c r="Z43" s="97">
        <v>661000</v>
      </c>
      <c r="AA43" s="97">
        <v>2672463</v>
      </c>
    </row>
    <row r="44" spans="1:27" ht="15">
      <c r="A44" s="95" t="s">
        <v>387</v>
      </c>
      <c r="B44" s="96" t="s">
        <v>1771</v>
      </c>
      <c r="C44" s="97">
        <v>350000</v>
      </c>
      <c r="D44" s="97">
        <f t="shared" si="0"/>
        <v>589266</v>
      </c>
      <c r="E44" s="97">
        <v>44300</v>
      </c>
      <c r="F44" s="97">
        <v>544966</v>
      </c>
      <c r="H44" s="95" t="s">
        <v>393</v>
      </c>
      <c r="I44" s="96" t="s">
        <v>2258</v>
      </c>
      <c r="J44" s="97">
        <v>73000</v>
      </c>
      <c r="K44" s="46">
        <f t="shared" si="1"/>
        <v>3675607</v>
      </c>
      <c r="L44" s="97">
        <v>5100</v>
      </c>
      <c r="M44" s="97">
        <v>3670507</v>
      </c>
      <c r="O44" s="95" t="s">
        <v>375</v>
      </c>
      <c r="P44" s="96" t="s">
        <v>1767</v>
      </c>
      <c r="Q44" s="97">
        <v>17595953</v>
      </c>
      <c r="R44" s="97">
        <v>6124765</v>
      </c>
      <c r="S44" s="97">
        <v>2508206</v>
      </c>
      <c r="T44" s="97">
        <v>3616559</v>
      </c>
      <c r="V44" s="95" t="s">
        <v>372</v>
      </c>
      <c r="W44" s="96" t="s">
        <v>1766</v>
      </c>
      <c r="X44" s="97"/>
      <c r="Y44" s="46">
        <v>3791175</v>
      </c>
      <c r="Z44" s="97">
        <v>1310800</v>
      </c>
      <c r="AA44" s="97">
        <v>2480375</v>
      </c>
    </row>
    <row r="45" spans="1:27" ht="15">
      <c r="A45" s="95" t="s">
        <v>390</v>
      </c>
      <c r="B45" s="96" t="s">
        <v>1772</v>
      </c>
      <c r="C45" s="78"/>
      <c r="D45" s="97">
        <f t="shared" si="0"/>
        <v>366269</v>
      </c>
      <c r="E45" s="97">
        <v>63500</v>
      </c>
      <c r="F45" s="97">
        <v>302769</v>
      </c>
      <c r="H45" s="95" t="s">
        <v>396</v>
      </c>
      <c r="I45" s="96" t="s">
        <v>1773</v>
      </c>
      <c r="J45" s="78"/>
      <c r="K45" s="46">
        <f t="shared" si="1"/>
        <v>2000</v>
      </c>
      <c r="L45" s="78"/>
      <c r="M45" s="97">
        <v>2000</v>
      </c>
      <c r="O45" s="95" t="s">
        <v>378</v>
      </c>
      <c r="P45" s="96" t="s">
        <v>1768</v>
      </c>
      <c r="Q45" s="97">
        <v>1618000</v>
      </c>
      <c r="R45" s="97">
        <v>789655</v>
      </c>
      <c r="S45" s="78"/>
      <c r="T45" s="97">
        <v>789655</v>
      </c>
      <c r="V45" s="95" t="s">
        <v>375</v>
      </c>
      <c r="W45" s="96" t="s">
        <v>1767</v>
      </c>
      <c r="X45" s="97">
        <v>1055506</v>
      </c>
      <c r="Y45" s="46">
        <v>28307830</v>
      </c>
      <c r="Z45" s="78">
        <v>9376600</v>
      </c>
      <c r="AA45" s="97">
        <v>18931230</v>
      </c>
    </row>
    <row r="46" spans="1:27" ht="15">
      <c r="A46" s="95" t="s">
        <v>393</v>
      </c>
      <c r="B46" s="96" t="s">
        <v>2258</v>
      </c>
      <c r="C46" s="97">
        <v>15600</v>
      </c>
      <c r="D46" s="97">
        <f t="shared" si="0"/>
        <v>1197296</v>
      </c>
      <c r="E46" s="78"/>
      <c r="F46" s="97">
        <v>1197296</v>
      </c>
      <c r="H46" s="95" t="s">
        <v>405</v>
      </c>
      <c r="I46" s="96" t="s">
        <v>1776</v>
      </c>
      <c r="J46" s="78"/>
      <c r="K46" s="46">
        <f t="shared" si="1"/>
        <v>96037</v>
      </c>
      <c r="L46" s="78"/>
      <c r="M46" s="97">
        <v>96037</v>
      </c>
      <c r="O46" s="95" t="s">
        <v>381</v>
      </c>
      <c r="P46" s="96" t="s">
        <v>1769</v>
      </c>
      <c r="Q46" s="97">
        <v>14321093</v>
      </c>
      <c r="R46" s="97">
        <v>8155139</v>
      </c>
      <c r="S46" s="97">
        <v>860400</v>
      </c>
      <c r="T46" s="97">
        <v>7294739</v>
      </c>
      <c r="V46" s="95" t="s">
        <v>378</v>
      </c>
      <c r="W46" s="96" t="s">
        <v>1768</v>
      </c>
      <c r="X46" s="97"/>
      <c r="Y46" s="46">
        <v>630790</v>
      </c>
      <c r="Z46" s="97">
        <v>12000</v>
      </c>
      <c r="AA46" s="97">
        <v>618790</v>
      </c>
    </row>
    <row r="47" spans="1:27" ht="15">
      <c r="A47" s="95" t="s">
        <v>396</v>
      </c>
      <c r="B47" s="96" t="s">
        <v>1773</v>
      </c>
      <c r="C47" s="78"/>
      <c r="D47" s="97">
        <f t="shared" si="0"/>
        <v>414210</v>
      </c>
      <c r="E47" s="97">
        <v>247100</v>
      </c>
      <c r="F47" s="97">
        <v>167110</v>
      </c>
      <c r="H47" s="95" t="s">
        <v>408</v>
      </c>
      <c r="I47" s="96" t="s">
        <v>1777</v>
      </c>
      <c r="J47" s="78"/>
      <c r="K47" s="46">
        <f t="shared" si="1"/>
        <v>11992</v>
      </c>
      <c r="L47" s="78"/>
      <c r="M47" s="97">
        <v>11992</v>
      </c>
      <c r="O47" s="95" t="s">
        <v>384</v>
      </c>
      <c r="P47" s="96" t="s">
        <v>1770</v>
      </c>
      <c r="Q47" s="97">
        <v>15034580</v>
      </c>
      <c r="R47" s="97">
        <v>4120289</v>
      </c>
      <c r="S47" s="97">
        <v>1447098</v>
      </c>
      <c r="T47" s="97">
        <v>2673191</v>
      </c>
      <c r="V47" s="95" t="s">
        <v>381</v>
      </c>
      <c r="W47" s="96" t="s">
        <v>1769</v>
      </c>
      <c r="X47" s="97">
        <v>630000</v>
      </c>
      <c r="Y47" s="46">
        <v>1634596</v>
      </c>
      <c r="Z47" s="97"/>
      <c r="AA47" s="97">
        <v>1634596</v>
      </c>
    </row>
    <row r="48" spans="1:27" ht="15">
      <c r="A48" s="95" t="s">
        <v>402</v>
      </c>
      <c r="B48" s="96" t="s">
        <v>1775</v>
      </c>
      <c r="C48" s="78"/>
      <c r="D48" s="97">
        <f t="shared" si="0"/>
        <v>549900</v>
      </c>
      <c r="E48" s="97">
        <v>284765</v>
      </c>
      <c r="F48" s="97">
        <v>265135</v>
      </c>
      <c r="H48" s="95" t="s">
        <v>411</v>
      </c>
      <c r="I48" s="96" t="s">
        <v>2199</v>
      </c>
      <c r="J48" s="78"/>
      <c r="K48" s="46">
        <f t="shared" si="1"/>
        <v>37370</v>
      </c>
      <c r="L48" s="78"/>
      <c r="M48" s="97">
        <v>37370</v>
      </c>
      <c r="O48" s="95" t="s">
        <v>387</v>
      </c>
      <c r="P48" s="96" t="s">
        <v>1771</v>
      </c>
      <c r="Q48" s="97">
        <v>634500</v>
      </c>
      <c r="R48" s="97">
        <v>2147900</v>
      </c>
      <c r="S48" s="97">
        <v>179492</v>
      </c>
      <c r="T48" s="97">
        <v>1968408</v>
      </c>
      <c r="V48" s="95" t="s">
        <v>384</v>
      </c>
      <c r="W48" s="96" t="s">
        <v>1770</v>
      </c>
      <c r="X48" s="97">
        <v>3466900</v>
      </c>
      <c r="Y48" s="46">
        <v>1402073</v>
      </c>
      <c r="Z48" s="97">
        <v>19600</v>
      </c>
      <c r="AA48" s="97">
        <v>1382473</v>
      </c>
    </row>
    <row r="49" spans="1:27" ht="15">
      <c r="A49" s="95" t="s">
        <v>405</v>
      </c>
      <c r="B49" s="96" t="s">
        <v>1776</v>
      </c>
      <c r="C49" s="97">
        <v>1000</v>
      </c>
      <c r="D49" s="97">
        <f t="shared" si="0"/>
        <v>802330</v>
      </c>
      <c r="E49" s="97">
        <v>160900</v>
      </c>
      <c r="F49" s="97">
        <v>641430</v>
      </c>
      <c r="H49" s="95" t="s">
        <v>414</v>
      </c>
      <c r="I49" s="96" t="s">
        <v>1778</v>
      </c>
      <c r="J49" s="78"/>
      <c r="K49" s="46">
        <f t="shared" si="1"/>
        <v>123416</v>
      </c>
      <c r="L49" s="97">
        <v>5647</v>
      </c>
      <c r="M49" s="97">
        <v>117769</v>
      </c>
      <c r="O49" s="95" t="s">
        <v>390</v>
      </c>
      <c r="P49" s="96" t="s">
        <v>1772</v>
      </c>
      <c r="Q49" s="97">
        <v>1578250</v>
      </c>
      <c r="R49" s="97">
        <v>4247235</v>
      </c>
      <c r="S49" s="97">
        <v>2217906</v>
      </c>
      <c r="T49" s="97">
        <v>2029329</v>
      </c>
      <c r="V49" s="95" t="s">
        <v>387</v>
      </c>
      <c r="W49" s="96" t="s">
        <v>1771</v>
      </c>
      <c r="X49" s="97"/>
      <c r="Y49" s="46">
        <v>6473774</v>
      </c>
      <c r="Z49" s="97"/>
      <c r="AA49" s="97">
        <v>6473774</v>
      </c>
    </row>
    <row r="50" spans="1:27" ht="15">
      <c r="A50" s="95" t="s">
        <v>408</v>
      </c>
      <c r="B50" s="96" t="s">
        <v>1777</v>
      </c>
      <c r="C50" s="78"/>
      <c r="D50" s="97">
        <f t="shared" si="0"/>
        <v>1375771</v>
      </c>
      <c r="E50" s="97">
        <v>1260600</v>
      </c>
      <c r="F50" s="97">
        <v>115171</v>
      </c>
      <c r="H50" s="95" t="s">
        <v>417</v>
      </c>
      <c r="I50" s="96" t="s">
        <v>1779</v>
      </c>
      <c r="J50" s="78"/>
      <c r="K50" s="46">
        <f t="shared" si="1"/>
        <v>14699</v>
      </c>
      <c r="L50" s="78"/>
      <c r="M50" s="97">
        <v>14699</v>
      </c>
      <c r="O50" s="95" t="s">
        <v>393</v>
      </c>
      <c r="P50" s="96" t="s">
        <v>2258</v>
      </c>
      <c r="Q50" s="97">
        <v>15934400</v>
      </c>
      <c r="R50" s="97">
        <v>17589879</v>
      </c>
      <c r="S50" s="97">
        <v>99300</v>
      </c>
      <c r="T50" s="97">
        <v>17490579</v>
      </c>
      <c r="V50" s="95" t="s">
        <v>390</v>
      </c>
      <c r="W50" s="96" t="s">
        <v>1772</v>
      </c>
      <c r="X50" s="97">
        <v>98300</v>
      </c>
      <c r="Y50" s="46">
        <v>233361</v>
      </c>
      <c r="Z50" s="97"/>
      <c r="AA50" s="97">
        <v>233361</v>
      </c>
    </row>
    <row r="51" spans="1:27" ht="15">
      <c r="A51" s="95" t="s">
        <v>411</v>
      </c>
      <c r="B51" s="96" t="s">
        <v>2199</v>
      </c>
      <c r="C51" s="78"/>
      <c r="D51" s="97">
        <f t="shared" si="0"/>
        <v>404959</v>
      </c>
      <c r="E51" s="97">
        <v>67450</v>
      </c>
      <c r="F51" s="97">
        <v>337509</v>
      </c>
      <c r="H51" s="95" t="s">
        <v>420</v>
      </c>
      <c r="I51" s="96" t="s">
        <v>1780</v>
      </c>
      <c r="J51" s="78"/>
      <c r="K51" s="46">
        <f t="shared" si="1"/>
        <v>250533</v>
      </c>
      <c r="L51" s="78"/>
      <c r="M51" s="97">
        <v>250533</v>
      </c>
      <c r="O51" s="95" t="s">
        <v>396</v>
      </c>
      <c r="P51" s="96" t="s">
        <v>1773</v>
      </c>
      <c r="Q51" s="97">
        <v>59566000</v>
      </c>
      <c r="R51" s="97">
        <v>818044</v>
      </c>
      <c r="S51" s="97">
        <v>278750</v>
      </c>
      <c r="T51" s="97">
        <v>539294</v>
      </c>
      <c r="V51" s="95" t="s">
        <v>393</v>
      </c>
      <c r="W51" s="96" t="s">
        <v>2258</v>
      </c>
      <c r="X51" s="97">
        <v>57947500</v>
      </c>
      <c r="Y51" s="46">
        <v>13211924</v>
      </c>
      <c r="Z51" s="97">
        <v>202800</v>
      </c>
      <c r="AA51" s="97">
        <v>13009124</v>
      </c>
    </row>
    <row r="52" spans="1:27" ht="15">
      <c r="A52" s="95" t="s">
        <v>414</v>
      </c>
      <c r="B52" s="96" t="s">
        <v>1778</v>
      </c>
      <c r="C52" s="78"/>
      <c r="D52" s="97">
        <f t="shared" si="0"/>
        <v>136125</v>
      </c>
      <c r="E52" s="97">
        <v>4198</v>
      </c>
      <c r="F52" s="97">
        <v>131927</v>
      </c>
      <c r="H52" s="95" t="s">
        <v>423</v>
      </c>
      <c r="I52" s="96" t="s">
        <v>1781</v>
      </c>
      <c r="J52" s="78"/>
      <c r="K52" s="46">
        <f t="shared" si="1"/>
        <v>227935</v>
      </c>
      <c r="L52" s="78"/>
      <c r="M52" s="97">
        <v>227935</v>
      </c>
      <c r="O52" s="95" t="s">
        <v>399</v>
      </c>
      <c r="P52" s="96" t="s">
        <v>1774</v>
      </c>
      <c r="Q52" s="97">
        <v>134050</v>
      </c>
      <c r="R52" s="97">
        <v>857456</v>
      </c>
      <c r="S52" s="97">
        <v>352000</v>
      </c>
      <c r="T52" s="97">
        <v>505456</v>
      </c>
      <c r="V52" s="95" t="s">
        <v>396</v>
      </c>
      <c r="W52" s="96" t="s">
        <v>1773</v>
      </c>
      <c r="X52" s="97"/>
      <c r="Y52" s="46">
        <v>194180</v>
      </c>
      <c r="Z52" s="97">
        <v>143000</v>
      </c>
      <c r="AA52" s="97">
        <v>51180</v>
      </c>
    </row>
    <row r="53" spans="1:27" ht="15">
      <c r="A53" s="95" t="s">
        <v>417</v>
      </c>
      <c r="B53" s="96" t="s">
        <v>1779</v>
      </c>
      <c r="C53" s="78"/>
      <c r="D53" s="97">
        <f t="shared" si="0"/>
        <v>565112</v>
      </c>
      <c r="E53" s="97">
        <v>229250</v>
      </c>
      <c r="F53" s="97">
        <v>335862</v>
      </c>
      <c r="H53" s="95" t="s">
        <v>426</v>
      </c>
      <c r="I53" s="96" t="s">
        <v>1782</v>
      </c>
      <c r="J53" s="78"/>
      <c r="K53" s="46">
        <f t="shared" si="1"/>
        <v>79359</v>
      </c>
      <c r="L53" s="78"/>
      <c r="M53" s="97">
        <v>79359</v>
      </c>
      <c r="O53" s="95" t="s">
        <v>402</v>
      </c>
      <c r="P53" s="96" t="s">
        <v>1775</v>
      </c>
      <c r="Q53" s="78"/>
      <c r="R53" s="97">
        <v>1319984</v>
      </c>
      <c r="S53" s="97">
        <v>722635</v>
      </c>
      <c r="T53" s="97">
        <v>597349</v>
      </c>
      <c r="V53" s="95" t="s">
        <v>399</v>
      </c>
      <c r="W53" s="96" t="s">
        <v>1774</v>
      </c>
      <c r="X53" s="78">
        <v>80000</v>
      </c>
      <c r="Y53" s="46">
        <v>129899</v>
      </c>
      <c r="Z53" s="97"/>
      <c r="AA53" s="97">
        <v>129899</v>
      </c>
    </row>
    <row r="54" spans="1:27" ht="15">
      <c r="A54" s="95" t="s">
        <v>420</v>
      </c>
      <c r="B54" s="96" t="s">
        <v>1780</v>
      </c>
      <c r="C54" s="97">
        <v>247500</v>
      </c>
      <c r="D54" s="97">
        <f t="shared" si="0"/>
        <v>2060886</v>
      </c>
      <c r="E54" s="97">
        <v>26500</v>
      </c>
      <c r="F54" s="97">
        <v>2034386</v>
      </c>
      <c r="H54" s="95" t="s">
        <v>429</v>
      </c>
      <c r="I54" s="96" t="s">
        <v>1783</v>
      </c>
      <c r="J54" s="78"/>
      <c r="K54" s="46">
        <f t="shared" si="1"/>
        <v>59350</v>
      </c>
      <c r="L54" s="78"/>
      <c r="M54" s="97">
        <v>59350</v>
      </c>
      <c r="O54" s="95" t="s">
        <v>405</v>
      </c>
      <c r="P54" s="96" t="s">
        <v>1776</v>
      </c>
      <c r="Q54" s="97">
        <v>578200</v>
      </c>
      <c r="R54" s="97">
        <v>3400379</v>
      </c>
      <c r="S54" s="97">
        <v>733448</v>
      </c>
      <c r="T54" s="97">
        <v>2666931</v>
      </c>
      <c r="V54" s="95" t="s">
        <v>405</v>
      </c>
      <c r="W54" s="96" t="s">
        <v>1776</v>
      </c>
      <c r="X54" s="97"/>
      <c r="Y54" s="46">
        <v>1597652</v>
      </c>
      <c r="Z54" s="97"/>
      <c r="AA54" s="97">
        <v>1597652</v>
      </c>
    </row>
    <row r="55" spans="1:27" ht="15">
      <c r="A55" s="95" t="s">
        <v>423</v>
      </c>
      <c r="B55" s="96" t="s">
        <v>1781</v>
      </c>
      <c r="C55" s="97">
        <v>76000</v>
      </c>
      <c r="D55" s="97">
        <f t="shared" si="0"/>
        <v>1658154</v>
      </c>
      <c r="E55" s="97">
        <v>265235</v>
      </c>
      <c r="F55" s="97">
        <v>1392919</v>
      </c>
      <c r="H55" s="95" t="s">
        <v>432</v>
      </c>
      <c r="I55" s="96" t="s">
        <v>1784</v>
      </c>
      <c r="J55" s="78"/>
      <c r="K55" s="46">
        <f t="shared" si="1"/>
        <v>1961259</v>
      </c>
      <c r="L55" s="97">
        <v>37400</v>
      </c>
      <c r="M55" s="97">
        <v>1923859</v>
      </c>
      <c r="O55" s="95" t="s">
        <v>408</v>
      </c>
      <c r="P55" s="96" t="s">
        <v>1777</v>
      </c>
      <c r="Q55" s="97">
        <v>356500</v>
      </c>
      <c r="R55" s="97">
        <v>3324076</v>
      </c>
      <c r="S55" s="97">
        <v>2532651</v>
      </c>
      <c r="T55" s="97">
        <v>791425</v>
      </c>
      <c r="V55" s="95" t="s">
        <v>408</v>
      </c>
      <c r="W55" s="96" t="s">
        <v>1777</v>
      </c>
      <c r="X55" s="97"/>
      <c r="Y55" s="46">
        <v>211959</v>
      </c>
      <c r="Z55" s="97"/>
      <c r="AA55" s="97">
        <v>211959</v>
      </c>
    </row>
    <row r="56" spans="1:27" ht="15">
      <c r="A56" s="95" t="s">
        <v>426</v>
      </c>
      <c r="B56" s="96" t="s">
        <v>1782</v>
      </c>
      <c r="C56" s="78"/>
      <c r="D56" s="97">
        <f t="shared" si="0"/>
        <v>307229</v>
      </c>
      <c r="E56" s="97">
        <v>124350</v>
      </c>
      <c r="F56" s="97">
        <v>182879</v>
      </c>
      <c r="H56" s="95" t="s">
        <v>438</v>
      </c>
      <c r="I56" s="96" t="s">
        <v>1785</v>
      </c>
      <c r="J56" s="97">
        <v>17000</v>
      </c>
      <c r="K56" s="46">
        <f t="shared" si="1"/>
        <v>6645</v>
      </c>
      <c r="L56" s="78"/>
      <c r="M56" s="97">
        <v>6645</v>
      </c>
      <c r="O56" s="95" t="s">
        <v>411</v>
      </c>
      <c r="P56" s="96" t="s">
        <v>2199</v>
      </c>
      <c r="Q56" s="78"/>
      <c r="R56" s="97">
        <v>1795322</v>
      </c>
      <c r="S56" s="97">
        <v>554100</v>
      </c>
      <c r="T56" s="97">
        <v>1241222</v>
      </c>
      <c r="V56" s="95" t="s">
        <v>411</v>
      </c>
      <c r="W56" s="96" t="s">
        <v>2199</v>
      </c>
      <c r="X56" s="78"/>
      <c r="Y56" s="46">
        <v>779405</v>
      </c>
      <c r="Z56" s="97"/>
      <c r="AA56" s="97">
        <v>779405</v>
      </c>
    </row>
    <row r="57" spans="1:27" ht="15">
      <c r="A57" s="95" t="s">
        <v>429</v>
      </c>
      <c r="B57" s="96" t="s">
        <v>1783</v>
      </c>
      <c r="C57" s="78"/>
      <c r="D57" s="97">
        <f t="shared" si="0"/>
        <v>509140</v>
      </c>
      <c r="E57" s="97">
        <v>446800</v>
      </c>
      <c r="F57" s="97">
        <v>62340</v>
      </c>
      <c r="H57" s="95" t="s">
        <v>441</v>
      </c>
      <c r="I57" s="96" t="s">
        <v>1786</v>
      </c>
      <c r="J57" s="78"/>
      <c r="K57" s="46">
        <f t="shared" si="1"/>
        <v>148350</v>
      </c>
      <c r="L57" s="78"/>
      <c r="M57" s="97">
        <v>148350</v>
      </c>
      <c r="O57" s="95" t="s">
        <v>414</v>
      </c>
      <c r="P57" s="96" t="s">
        <v>1778</v>
      </c>
      <c r="Q57" s="78"/>
      <c r="R57" s="97">
        <v>1508102</v>
      </c>
      <c r="S57" s="97">
        <v>8398</v>
      </c>
      <c r="T57" s="97">
        <v>1499704</v>
      </c>
      <c r="V57" s="95" t="s">
        <v>414</v>
      </c>
      <c r="W57" s="96" t="s">
        <v>1778</v>
      </c>
      <c r="X57" s="78"/>
      <c r="Y57" s="46">
        <v>363479</v>
      </c>
      <c r="Z57" s="97">
        <v>11647</v>
      </c>
      <c r="AA57" s="97">
        <v>351832</v>
      </c>
    </row>
    <row r="58" spans="1:27" ht="15">
      <c r="A58" s="95" t="s">
        <v>432</v>
      </c>
      <c r="B58" s="96" t="s">
        <v>1784</v>
      </c>
      <c r="C58" s="78"/>
      <c r="D58" s="97">
        <f t="shared" si="0"/>
        <v>632642</v>
      </c>
      <c r="E58" s="97">
        <v>314000</v>
      </c>
      <c r="F58" s="97">
        <v>318642</v>
      </c>
      <c r="H58" s="95" t="s">
        <v>444</v>
      </c>
      <c r="I58" s="96" t="s">
        <v>1787</v>
      </c>
      <c r="J58" s="97">
        <v>427200</v>
      </c>
      <c r="K58" s="46">
        <f t="shared" si="1"/>
        <v>37521</v>
      </c>
      <c r="L58" s="78"/>
      <c r="M58" s="97">
        <v>37521</v>
      </c>
      <c r="O58" s="95" t="s">
        <v>417</v>
      </c>
      <c r="P58" s="96" t="s">
        <v>1779</v>
      </c>
      <c r="Q58" s="78"/>
      <c r="R58" s="97">
        <v>1687962</v>
      </c>
      <c r="S58" s="97">
        <v>458850</v>
      </c>
      <c r="T58" s="97">
        <v>1229112</v>
      </c>
      <c r="V58" s="95" t="s">
        <v>417</v>
      </c>
      <c r="W58" s="96" t="s">
        <v>1779</v>
      </c>
      <c r="X58" s="78">
        <v>1500</v>
      </c>
      <c r="Y58" s="46">
        <v>1238553</v>
      </c>
      <c r="Z58" s="97">
        <v>1</v>
      </c>
      <c r="AA58" s="97">
        <v>1238552</v>
      </c>
    </row>
    <row r="59" spans="1:27" ht="15">
      <c r="A59" s="95" t="s">
        <v>438</v>
      </c>
      <c r="B59" s="96" t="s">
        <v>1785</v>
      </c>
      <c r="C59" s="78"/>
      <c r="D59" s="97">
        <f t="shared" si="0"/>
        <v>1414660</v>
      </c>
      <c r="E59" s="97">
        <v>1152420</v>
      </c>
      <c r="F59" s="97">
        <v>262240</v>
      </c>
      <c r="H59" s="95" t="s">
        <v>454</v>
      </c>
      <c r="I59" s="96" t="s">
        <v>1789</v>
      </c>
      <c r="J59" s="78"/>
      <c r="K59" s="46">
        <f t="shared" si="1"/>
        <v>2500</v>
      </c>
      <c r="L59" s="78"/>
      <c r="M59" s="97">
        <v>2500</v>
      </c>
      <c r="O59" s="95" t="s">
        <v>420</v>
      </c>
      <c r="P59" s="96" t="s">
        <v>1780</v>
      </c>
      <c r="Q59" s="97">
        <v>814300</v>
      </c>
      <c r="R59" s="97">
        <v>3636591</v>
      </c>
      <c r="S59" s="97">
        <v>385950</v>
      </c>
      <c r="T59" s="97">
        <v>3250641</v>
      </c>
      <c r="V59" s="95" t="s">
        <v>420</v>
      </c>
      <c r="W59" s="96" t="s">
        <v>1780</v>
      </c>
      <c r="X59" s="97"/>
      <c r="Y59" s="46">
        <v>2152600</v>
      </c>
      <c r="Z59" s="97">
        <v>132000</v>
      </c>
      <c r="AA59" s="97">
        <v>2020600</v>
      </c>
    </row>
    <row r="60" spans="1:27" ht="15">
      <c r="A60" s="95" t="s">
        <v>441</v>
      </c>
      <c r="B60" s="96" t="s">
        <v>1786</v>
      </c>
      <c r="C60" s="78"/>
      <c r="D60" s="97">
        <f t="shared" si="0"/>
        <v>754871</v>
      </c>
      <c r="E60" s="97">
        <v>221851</v>
      </c>
      <c r="F60" s="97">
        <v>533020</v>
      </c>
      <c r="H60" s="95" t="s">
        <v>457</v>
      </c>
      <c r="I60" s="96" t="s">
        <v>1790</v>
      </c>
      <c r="J60" s="78"/>
      <c r="K60" s="46">
        <f t="shared" si="1"/>
        <v>289800</v>
      </c>
      <c r="L60" s="78"/>
      <c r="M60" s="97">
        <v>289800</v>
      </c>
      <c r="O60" s="95" t="s">
        <v>423</v>
      </c>
      <c r="P60" s="96" t="s">
        <v>1781</v>
      </c>
      <c r="Q60" s="97">
        <v>2168614</v>
      </c>
      <c r="R60" s="97">
        <v>5965944</v>
      </c>
      <c r="S60" s="97">
        <v>757587</v>
      </c>
      <c r="T60" s="97">
        <v>5208357</v>
      </c>
      <c r="V60" s="95" t="s">
        <v>423</v>
      </c>
      <c r="W60" s="96" t="s">
        <v>1781</v>
      </c>
      <c r="X60" s="97">
        <v>547750</v>
      </c>
      <c r="Y60" s="46">
        <v>8959751</v>
      </c>
      <c r="Z60" s="97">
        <v>1837300</v>
      </c>
      <c r="AA60" s="97">
        <v>7122451</v>
      </c>
    </row>
    <row r="61" spans="1:27" ht="15">
      <c r="A61" s="95" t="s">
        <v>444</v>
      </c>
      <c r="B61" s="96" t="s">
        <v>1787</v>
      </c>
      <c r="C61" s="78"/>
      <c r="D61" s="97">
        <f t="shared" si="0"/>
        <v>204902</v>
      </c>
      <c r="E61" s="97">
        <v>107600</v>
      </c>
      <c r="F61" s="97">
        <v>97302</v>
      </c>
      <c r="H61" s="95" t="s">
        <v>460</v>
      </c>
      <c r="I61" s="96" t="s">
        <v>1791</v>
      </c>
      <c r="J61" s="78"/>
      <c r="K61" s="46">
        <f t="shared" si="1"/>
        <v>234230</v>
      </c>
      <c r="L61" s="78"/>
      <c r="M61" s="97">
        <v>234230</v>
      </c>
      <c r="O61" s="95" t="s">
        <v>426</v>
      </c>
      <c r="P61" s="96" t="s">
        <v>1782</v>
      </c>
      <c r="Q61" s="97">
        <v>150900</v>
      </c>
      <c r="R61" s="97">
        <v>1394657</v>
      </c>
      <c r="S61" s="97">
        <v>493255</v>
      </c>
      <c r="T61" s="97">
        <v>901402</v>
      </c>
      <c r="V61" s="95" t="s">
        <v>426</v>
      </c>
      <c r="W61" s="96" t="s">
        <v>1782</v>
      </c>
      <c r="X61" s="97"/>
      <c r="Y61" s="46">
        <v>447681</v>
      </c>
      <c r="Z61" s="97"/>
      <c r="AA61" s="97">
        <v>447681</v>
      </c>
    </row>
    <row r="62" spans="1:27" ht="15">
      <c r="A62" s="95" t="s">
        <v>447</v>
      </c>
      <c r="B62" s="96" t="s">
        <v>1788</v>
      </c>
      <c r="C62" s="78"/>
      <c r="D62" s="97">
        <f t="shared" si="0"/>
        <v>210127</v>
      </c>
      <c r="E62" s="78"/>
      <c r="F62" s="97">
        <v>210127</v>
      </c>
      <c r="H62" s="95" t="s">
        <v>463</v>
      </c>
      <c r="I62" s="96" t="s">
        <v>1792</v>
      </c>
      <c r="J62" s="78"/>
      <c r="K62" s="46">
        <f t="shared" si="1"/>
        <v>3832233</v>
      </c>
      <c r="L62" s="78"/>
      <c r="M62" s="97">
        <v>3832233</v>
      </c>
      <c r="O62" s="95" t="s">
        <v>429</v>
      </c>
      <c r="P62" s="96" t="s">
        <v>1783</v>
      </c>
      <c r="Q62" s="97">
        <v>41000</v>
      </c>
      <c r="R62" s="97">
        <v>1597242</v>
      </c>
      <c r="S62" s="97">
        <v>877051</v>
      </c>
      <c r="T62" s="97">
        <v>720191</v>
      </c>
      <c r="V62" s="95" t="s">
        <v>429</v>
      </c>
      <c r="W62" s="96" t="s">
        <v>1783</v>
      </c>
      <c r="X62" s="97">
        <v>60000</v>
      </c>
      <c r="Y62" s="46">
        <v>712178</v>
      </c>
      <c r="Z62" s="97"/>
      <c r="AA62" s="97">
        <v>712178</v>
      </c>
    </row>
    <row r="63" spans="1:27" ht="15">
      <c r="A63" s="95" t="s">
        <v>450</v>
      </c>
      <c r="B63" s="96" t="s">
        <v>2268</v>
      </c>
      <c r="C63" s="78"/>
      <c r="D63" s="97">
        <f t="shared" si="0"/>
        <v>26125</v>
      </c>
      <c r="E63" s="78"/>
      <c r="F63" s="97">
        <v>26125</v>
      </c>
      <c r="H63" s="95" t="s">
        <v>466</v>
      </c>
      <c r="I63" s="96" t="s">
        <v>1793</v>
      </c>
      <c r="J63" s="78"/>
      <c r="K63" s="46">
        <f t="shared" si="1"/>
        <v>113150</v>
      </c>
      <c r="L63" s="78"/>
      <c r="M63" s="97">
        <v>113150</v>
      </c>
      <c r="O63" s="95" t="s">
        <v>432</v>
      </c>
      <c r="P63" s="96" t="s">
        <v>1784</v>
      </c>
      <c r="Q63" s="97">
        <v>1000</v>
      </c>
      <c r="R63" s="97">
        <v>1822298</v>
      </c>
      <c r="S63" s="97">
        <v>579350</v>
      </c>
      <c r="T63" s="97">
        <v>1242948</v>
      </c>
      <c r="V63" s="95" t="s">
        <v>432</v>
      </c>
      <c r="W63" s="96" t="s">
        <v>1784</v>
      </c>
      <c r="X63" s="97">
        <v>30000</v>
      </c>
      <c r="Y63" s="46">
        <v>4110462</v>
      </c>
      <c r="Z63" s="97">
        <v>199230</v>
      </c>
      <c r="AA63" s="97">
        <v>3911232</v>
      </c>
    </row>
    <row r="64" spans="1:27" ht="15">
      <c r="A64" s="95" t="s">
        <v>454</v>
      </c>
      <c r="B64" s="96" t="s">
        <v>1789</v>
      </c>
      <c r="C64" s="78"/>
      <c r="D64" s="97">
        <f t="shared" si="0"/>
        <v>392200</v>
      </c>
      <c r="E64" s="97">
        <v>222350</v>
      </c>
      <c r="F64" s="97">
        <v>169850</v>
      </c>
      <c r="H64" s="95" t="s">
        <v>469</v>
      </c>
      <c r="I64" s="96" t="s">
        <v>1794</v>
      </c>
      <c r="J64" s="97">
        <v>6270000</v>
      </c>
      <c r="K64" s="46">
        <f t="shared" si="1"/>
        <v>952832</v>
      </c>
      <c r="L64" s="78"/>
      <c r="M64" s="97">
        <v>952832</v>
      </c>
      <c r="O64" s="95" t="s">
        <v>435</v>
      </c>
      <c r="P64" s="96" t="s">
        <v>2317</v>
      </c>
      <c r="Q64" s="78"/>
      <c r="R64" s="97">
        <v>216812</v>
      </c>
      <c r="S64" s="78"/>
      <c r="T64" s="97">
        <v>216812</v>
      </c>
      <c r="V64" s="95" t="s">
        <v>435</v>
      </c>
      <c r="W64" s="96" t="s">
        <v>2317</v>
      </c>
      <c r="X64" s="78"/>
      <c r="Y64" s="46">
        <v>2103436</v>
      </c>
      <c r="Z64" s="78"/>
      <c r="AA64" s="97">
        <v>2103436</v>
      </c>
    </row>
    <row r="65" spans="1:27" ht="15">
      <c r="A65" s="95" t="s">
        <v>457</v>
      </c>
      <c r="B65" s="96" t="s">
        <v>1790</v>
      </c>
      <c r="C65" s="78"/>
      <c r="D65" s="97">
        <f t="shared" si="0"/>
        <v>416089</v>
      </c>
      <c r="E65" s="97">
        <v>120825</v>
      </c>
      <c r="F65" s="97">
        <v>295264</v>
      </c>
      <c r="H65" s="95" t="s">
        <v>472</v>
      </c>
      <c r="I65" s="96" t="s">
        <v>1795</v>
      </c>
      <c r="J65" s="78"/>
      <c r="K65" s="46">
        <f t="shared" si="1"/>
        <v>200073</v>
      </c>
      <c r="L65" s="78"/>
      <c r="M65" s="97">
        <v>200073</v>
      </c>
      <c r="O65" s="95" t="s">
        <v>438</v>
      </c>
      <c r="P65" s="96" t="s">
        <v>1785</v>
      </c>
      <c r="Q65" s="97">
        <v>517500</v>
      </c>
      <c r="R65" s="97">
        <v>3604926</v>
      </c>
      <c r="S65" s="97">
        <v>2400805</v>
      </c>
      <c r="T65" s="97">
        <v>1204121</v>
      </c>
      <c r="V65" s="95" t="s">
        <v>438</v>
      </c>
      <c r="W65" s="96" t="s">
        <v>1785</v>
      </c>
      <c r="X65" s="97">
        <v>510500</v>
      </c>
      <c r="Y65" s="46">
        <v>62260</v>
      </c>
      <c r="Z65" s="97"/>
      <c r="AA65" s="97">
        <v>62260</v>
      </c>
    </row>
    <row r="66" spans="1:27" ht="15">
      <c r="A66" s="95" t="s">
        <v>460</v>
      </c>
      <c r="B66" s="96" t="s">
        <v>1791</v>
      </c>
      <c r="C66" s="97">
        <v>504950</v>
      </c>
      <c r="D66" s="97">
        <f t="shared" si="0"/>
        <v>210707</v>
      </c>
      <c r="E66" s="78"/>
      <c r="F66" s="97">
        <v>210707</v>
      </c>
      <c r="H66" s="95" t="s">
        <v>478</v>
      </c>
      <c r="I66" s="96" t="s">
        <v>1796</v>
      </c>
      <c r="J66" s="97">
        <v>33800</v>
      </c>
      <c r="K66" s="46">
        <f t="shared" si="1"/>
        <v>223237</v>
      </c>
      <c r="L66" s="78"/>
      <c r="M66" s="97">
        <v>223237</v>
      </c>
      <c r="O66" s="95" t="s">
        <v>441</v>
      </c>
      <c r="P66" s="96" t="s">
        <v>1786</v>
      </c>
      <c r="Q66" s="97">
        <v>721100</v>
      </c>
      <c r="R66" s="97">
        <v>2379254</v>
      </c>
      <c r="S66" s="97">
        <v>630301</v>
      </c>
      <c r="T66" s="97">
        <v>1748953</v>
      </c>
      <c r="V66" s="95" t="s">
        <v>441</v>
      </c>
      <c r="W66" s="96" t="s">
        <v>1786</v>
      </c>
      <c r="X66" s="97"/>
      <c r="Y66" s="46">
        <v>802290</v>
      </c>
      <c r="Z66" s="97"/>
      <c r="AA66" s="97">
        <v>802290</v>
      </c>
    </row>
    <row r="67" spans="1:27" ht="15">
      <c r="A67" s="95" t="s">
        <v>463</v>
      </c>
      <c r="B67" s="96" t="s">
        <v>1792</v>
      </c>
      <c r="C67" s="97">
        <v>601500</v>
      </c>
      <c r="D67" s="97">
        <f t="shared" si="0"/>
        <v>1885099</v>
      </c>
      <c r="E67" s="97">
        <v>759900</v>
      </c>
      <c r="F67" s="97">
        <v>1125199</v>
      </c>
      <c r="H67" s="95" t="s">
        <v>481</v>
      </c>
      <c r="I67" s="96" t="s">
        <v>1797</v>
      </c>
      <c r="J67" s="78"/>
      <c r="K67" s="46">
        <f t="shared" si="1"/>
        <v>19200</v>
      </c>
      <c r="L67" s="78"/>
      <c r="M67" s="97">
        <v>19200</v>
      </c>
      <c r="O67" s="95" t="s">
        <v>444</v>
      </c>
      <c r="P67" s="96" t="s">
        <v>1787</v>
      </c>
      <c r="Q67" s="97">
        <v>10000</v>
      </c>
      <c r="R67" s="97">
        <v>835725</v>
      </c>
      <c r="S67" s="97">
        <v>341900</v>
      </c>
      <c r="T67" s="97">
        <v>493825</v>
      </c>
      <c r="V67" s="95" t="s">
        <v>444</v>
      </c>
      <c r="W67" s="96" t="s">
        <v>1787</v>
      </c>
      <c r="X67" s="97">
        <v>6706700</v>
      </c>
      <c r="Y67" s="46">
        <v>1776276</v>
      </c>
      <c r="Z67" s="97"/>
      <c r="AA67" s="97">
        <v>1776276</v>
      </c>
    </row>
    <row r="68" spans="1:27" ht="15">
      <c r="A68" s="95" t="s">
        <v>466</v>
      </c>
      <c r="B68" s="96" t="s">
        <v>1793</v>
      </c>
      <c r="C68" s="97">
        <v>771400</v>
      </c>
      <c r="D68" s="97">
        <f t="shared" si="0"/>
        <v>360176</v>
      </c>
      <c r="E68" s="97">
        <v>55000</v>
      </c>
      <c r="F68" s="97">
        <v>305176</v>
      </c>
      <c r="H68" s="95" t="s">
        <v>484</v>
      </c>
      <c r="I68" s="96" t="s">
        <v>1798</v>
      </c>
      <c r="J68" s="78"/>
      <c r="K68" s="46">
        <f t="shared" si="1"/>
        <v>552830</v>
      </c>
      <c r="L68" s="97">
        <v>2000</v>
      </c>
      <c r="M68" s="97">
        <v>550830</v>
      </c>
      <c r="O68" s="95" t="s">
        <v>447</v>
      </c>
      <c r="P68" s="96" t="s">
        <v>1788</v>
      </c>
      <c r="Q68" s="78"/>
      <c r="R68" s="97">
        <v>1297626</v>
      </c>
      <c r="S68" s="97">
        <v>210900</v>
      </c>
      <c r="T68" s="97">
        <v>1086726</v>
      </c>
      <c r="V68" s="95" t="s">
        <v>447</v>
      </c>
      <c r="W68" s="96" t="s">
        <v>1788</v>
      </c>
      <c r="X68" s="78"/>
      <c r="Y68" s="46">
        <v>1352872</v>
      </c>
      <c r="Z68" s="97"/>
      <c r="AA68" s="97">
        <v>1352872</v>
      </c>
    </row>
    <row r="69" spans="1:27" ht="15">
      <c r="A69" s="95" t="s">
        <v>469</v>
      </c>
      <c r="B69" s="96" t="s">
        <v>1794</v>
      </c>
      <c r="C69" s="97">
        <v>834600</v>
      </c>
      <c r="D69" s="97">
        <f t="shared" si="0"/>
        <v>755881</v>
      </c>
      <c r="E69" s="97">
        <v>258821</v>
      </c>
      <c r="F69" s="97">
        <v>497060</v>
      </c>
      <c r="H69" s="95" t="s">
        <v>487</v>
      </c>
      <c r="I69" s="96" t="s">
        <v>1799</v>
      </c>
      <c r="J69" s="78"/>
      <c r="K69" s="46">
        <f t="shared" si="1"/>
        <v>555600</v>
      </c>
      <c r="L69" s="78"/>
      <c r="M69" s="97">
        <v>555600</v>
      </c>
      <c r="O69" s="95" t="s">
        <v>450</v>
      </c>
      <c r="P69" s="96" t="s">
        <v>2268</v>
      </c>
      <c r="Q69" s="78"/>
      <c r="R69" s="97">
        <v>1195716</v>
      </c>
      <c r="S69" s="97">
        <v>284402</v>
      </c>
      <c r="T69" s="97">
        <v>911314</v>
      </c>
      <c r="V69" s="95" t="s">
        <v>450</v>
      </c>
      <c r="W69" s="96" t="s">
        <v>2268</v>
      </c>
      <c r="X69" s="78"/>
      <c r="Y69" s="46">
        <v>878145</v>
      </c>
      <c r="Z69" s="97"/>
      <c r="AA69" s="97">
        <v>878145</v>
      </c>
    </row>
    <row r="70" spans="1:27" ht="15">
      <c r="A70" s="95" t="s">
        <v>472</v>
      </c>
      <c r="B70" s="96" t="s">
        <v>1795</v>
      </c>
      <c r="C70" s="97">
        <v>300</v>
      </c>
      <c r="D70" s="97">
        <f t="shared" si="0"/>
        <v>358308</v>
      </c>
      <c r="E70" s="97">
        <v>165500</v>
      </c>
      <c r="F70" s="97">
        <v>192808</v>
      </c>
      <c r="H70" s="95" t="s">
        <v>490</v>
      </c>
      <c r="I70" s="96" t="s">
        <v>2287</v>
      </c>
      <c r="J70" s="78"/>
      <c r="K70" s="46">
        <f t="shared" si="1"/>
        <v>127906</v>
      </c>
      <c r="L70" s="78"/>
      <c r="M70" s="97">
        <v>127906</v>
      </c>
      <c r="O70" s="95" t="s">
        <v>454</v>
      </c>
      <c r="P70" s="96" t="s">
        <v>1789</v>
      </c>
      <c r="Q70" s="97">
        <v>667100</v>
      </c>
      <c r="R70" s="97">
        <v>1258930</v>
      </c>
      <c r="S70" s="97">
        <v>475750</v>
      </c>
      <c r="T70" s="97">
        <v>783180</v>
      </c>
      <c r="V70" s="95" t="s">
        <v>454</v>
      </c>
      <c r="W70" s="96" t="s">
        <v>1789</v>
      </c>
      <c r="X70" s="97">
        <v>148900</v>
      </c>
      <c r="Y70" s="46">
        <v>249775</v>
      </c>
      <c r="Z70" s="97"/>
      <c r="AA70" s="97">
        <v>249775</v>
      </c>
    </row>
    <row r="71" spans="1:27" ht="15">
      <c r="A71" s="95" t="s">
        <v>478</v>
      </c>
      <c r="B71" s="96" t="s">
        <v>1796</v>
      </c>
      <c r="C71" s="97">
        <v>10279710</v>
      </c>
      <c r="D71" s="97">
        <f aca="true" t="shared" si="2" ref="D71:D134">E71+F71</f>
        <v>1681100</v>
      </c>
      <c r="E71" s="97">
        <v>698700</v>
      </c>
      <c r="F71" s="97">
        <v>982400</v>
      </c>
      <c r="H71" s="95" t="s">
        <v>493</v>
      </c>
      <c r="I71" s="96" t="s">
        <v>2288</v>
      </c>
      <c r="J71" s="97">
        <v>5000</v>
      </c>
      <c r="K71" s="46">
        <f aca="true" t="shared" si="3" ref="K71:K134">L71+M71</f>
        <v>3189125</v>
      </c>
      <c r="L71" s="97">
        <v>15000</v>
      </c>
      <c r="M71" s="97">
        <v>3174125</v>
      </c>
      <c r="O71" s="95" t="s">
        <v>457</v>
      </c>
      <c r="P71" s="96" t="s">
        <v>1790</v>
      </c>
      <c r="Q71" s="97">
        <v>69543</v>
      </c>
      <c r="R71" s="97">
        <v>1725709</v>
      </c>
      <c r="S71" s="97">
        <v>626625</v>
      </c>
      <c r="T71" s="97">
        <v>1099084</v>
      </c>
      <c r="V71" s="95" t="s">
        <v>457</v>
      </c>
      <c r="W71" s="96" t="s">
        <v>1790</v>
      </c>
      <c r="X71" s="97"/>
      <c r="Y71" s="46">
        <v>403195</v>
      </c>
      <c r="Z71" s="97"/>
      <c r="AA71" s="97">
        <v>403195</v>
      </c>
    </row>
    <row r="72" spans="1:27" ht="15">
      <c r="A72" s="95" t="s">
        <v>481</v>
      </c>
      <c r="B72" s="96" t="s">
        <v>1797</v>
      </c>
      <c r="C72" s="78"/>
      <c r="D72" s="97">
        <f t="shared" si="2"/>
        <v>875074</v>
      </c>
      <c r="E72" s="97">
        <v>662000</v>
      </c>
      <c r="F72" s="97">
        <v>213074</v>
      </c>
      <c r="H72" s="95" t="s">
        <v>496</v>
      </c>
      <c r="I72" s="96" t="s">
        <v>1800</v>
      </c>
      <c r="J72" s="78"/>
      <c r="K72" s="46">
        <f t="shared" si="3"/>
        <v>220405</v>
      </c>
      <c r="L72" s="78"/>
      <c r="M72" s="97">
        <v>220405</v>
      </c>
      <c r="O72" s="95" t="s">
        <v>460</v>
      </c>
      <c r="P72" s="96" t="s">
        <v>1791</v>
      </c>
      <c r="Q72" s="97">
        <v>7240750</v>
      </c>
      <c r="R72" s="97">
        <v>893502</v>
      </c>
      <c r="S72" s="78"/>
      <c r="T72" s="97">
        <v>893502</v>
      </c>
      <c r="V72" s="95" t="s">
        <v>460</v>
      </c>
      <c r="W72" s="96" t="s">
        <v>1791</v>
      </c>
      <c r="X72" s="97"/>
      <c r="Y72" s="46">
        <v>481815</v>
      </c>
      <c r="Z72" s="78"/>
      <c r="AA72" s="97">
        <v>481815</v>
      </c>
    </row>
    <row r="73" spans="1:27" ht="15">
      <c r="A73" s="95" t="s">
        <v>484</v>
      </c>
      <c r="B73" s="96" t="s">
        <v>1798</v>
      </c>
      <c r="C73" s="97">
        <v>111700</v>
      </c>
      <c r="D73" s="97">
        <f t="shared" si="2"/>
        <v>392950</v>
      </c>
      <c r="E73" s="97">
        <v>85100</v>
      </c>
      <c r="F73" s="97">
        <v>307850</v>
      </c>
      <c r="H73" s="95" t="s">
        <v>499</v>
      </c>
      <c r="I73" s="96" t="s">
        <v>2181</v>
      </c>
      <c r="J73" s="78"/>
      <c r="K73" s="46">
        <f t="shared" si="3"/>
        <v>104816</v>
      </c>
      <c r="L73" s="78"/>
      <c r="M73" s="97">
        <v>104816</v>
      </c>
      <c r="O73" s="95" t="s">
        <v>463</v>
      </c>
      <c r="P73" s="96" t="s">
        <v>1792</v>
      </c>
      <c r="Q73" s="97">
        <v>7680150</v>
      </c>
      <c r="R73" s="97">
        <v>6205145</v>
      </c>
      <c r="S73" s="97">
        <v>3542715</v>
      </c>
      <c r="T73" s="97">
        <v>2662430</v>
      </c>
      <c r="V73" s="95" t="s">
        <v>463</v>
      </c>
      <c r="W73" s="96" t="s">
        <v>1792</v>
      </c>
      <c r="X73" s="97">
        <v>1</v>
      </c>
      <c r="Y73" s="46">
        <v>35876552</v>
      </c>
      <c r="Z73" s="97"/>
      <c r="AA73" s="97">
        <v>35876552</v>
      </c>
    </row>
    <row r="74" spans="1:27" ht="15">
      <c r="A74" s="95" t="s">
        <v>487</v>
      </c>
      <c r="B74" s="96" t="s">
        <v>1799</v>
      </c>
      <c r="C74" s="97">
        <v>2355500</v>
      </c>
      <c r="D74" s="97">
        <f t="shared" si="2"/>
        <v>88265</v>
      </c>
      <c r="E74" s="78"/>
      <c r="F74" s="97">
        <v>88265</v>
      </c>
      <c r="H74" s="95" t="s">
        <v>502</v>
      </c>
      <c r="I74" s="96" t="s">
        <v>1801</v>
      </c>
      <c r="J74" s="78"/>
      <c r="K74" s="46">
        <f t="shared" si="3"/>
        <v>14219</v>
      </c>
      <c r="L74" s="78"/>
      <c r="M74" s="97">
        <v>14219</v>
      </c>
      <c r="O74" s="95" t="s">
        <v>466</v>
      </c>
      <c r="P74" s="96" t="s">
        <v>1793</v>
      </c>
      <c r="Q74" s="97">
        <v>31771400</v>
      </c>
      <c r="R74" s="97">
        <v>948727</v>
      </c>
      <c r="S74" s="78">
        <v>55000</v>
      </c>
      <c r="T74" s="97">
        <v>893727</v>
      </c>
      <c r="V74" s="95" t="s">
        <v>466</v>
      </c>
      <c r="W74" s="96" t="s">
        <v>1793</v>
      </c>
      <c r="X74" s="97">
        <v>5540500</v>
      </c>
      <c r="Y74" s="46">
        <v>573754</v>
      </c>
      <c r="Z74" s="97"/>
      <c r="AA74" s="97">
        <v>573754</v>
      </c>
    </row>
    <row r="75" spans="1:27" ht="15">
      <c r="A75" s="95" t="s">
        <v>493</v>
      </c>
      <c r="B75" s="96" t="s">
        <v>2288</v>
      </c>
      <c r="C75" s="97">
        <v>434000</v>
      </c>
      <c r="D75" s="97">
        <f t="shared" si="2"/>
        <v>449970</v>
      </c>
      <c r="E75" s="97">
        <v>271400</v>
      </c>
      <c r="F75" s="97">
        <v>178570</v>
      </c>
      <c r="H75" s="95" t="s">
        <v>504</v>
      </c>
      <c r="I75" s="96" t="s">
        <v>1802</v>
      </c>
      <c r="J75" s="97">
        <v>1</v>
      </c>
      <c r="K75" s="46">
        <f t="shared" si="3"/>
        <v>623876</v>
      </c>
      <c r="L75" s="78"/>
      <c r="M75" s="97">
        <v>623876</v>
      </c>
      <c r="O75" s="95" t="s">
        <v>469</v>
      </c>
      <c r="P75" s="96" t="s">
        <v>1794</v>
      </c>
      <c r="Q75" s="97">
        <v>1113601</v>
      </c>
      <c r="R75" s="97">
        <v>3617519</v>
      </c>
      <c r="S75" s="97">
        <v>1239823</v>
      </c>
      <c r="T75" s="97">
        <v>2377696</v>
      </c>
      <c r="V75" s="95" t="s">
        <v>469</v>
      </c>
      <c r="W75" s="96" t="s">
        <v>1794</v>
      </c>
      <c r="X75" s="97">
        <v>6270000</v>
      </c>
      <c r="Y75" s="46">
        <v>2145488</v>
      </c>
      <c r="Z75" s="97">
        <v>16000</v>
      </c>
      <c r="AA75" s="97">
        <v>2129488</v>
      </c>
    </row>
    <row r="76" spans="1:27" ht="15">
      <c r="A76" s="95" t="s">
        <v>496</v>
      </c>
      <c r="B76" s="96" t="s">
        <v>1800</v>
      </c>
      <c r="C76" s="78"/>
      <c r="D76" s="97">
        <f t="shared" si="2"/>
        <v>465695</v>
      </c>
      <c r="E76" s="97">
        <v>255200</v>
      </c>
      <c r="F76" s="97">
        <v>210495</v>
      </c>
      <c r="H76" s="95" t="s">
        <v>507</v>
      </c>
      <c r="I76" s="96" t="s">
        <v>1803</v>
      </c>
      <c r="J76" s="78"/>
      <c r="K76" s="46">
        <f t="shared" si="3"/>
        <v>309675</v>
      </c>
      <c r="L76" s="78"/>
      <c r="M76" s="97">
        <v>309675</v>
      </c>
      <c r="O76" s="95" t="s">
        <v>472</v>
      </c>
      <c r="P76" s="96" t="s">
        <v>1795</v>
      </c>
      <c r="Q76" s="97">
        <v>375700</v>
      </c>
      <c r="R76" s="97">
        <v>879968</v>
      </c>
      <c r="S76" s="97">
        <v>170450</v>
      </c>
      <c r="T76" s="97">
        <v>709518</v>
      </c>
      <c r="V76" s="95" t="s">
        <v>472</v>
      </c>
      <c r="W76" s="96" t="s">
        <v>1795</v>
      </c>
      <c r="X76" s="97">
        <v>771929</v>
      </c>
      <c r="Y76" s="46">
        <v>2106218</v>
      </c>
      <c r="Z76" s="97"/>
      <c r="AA76" s="97">
        <v>2106218</v>
      </c>
    </row>
    <row r="77" spans="1:27" ht="15">
      <c r="A77" s="95" t="s">
        <v>499</v>
      </c>
      <c r="B77" s="96" t="s">
        <v>2181</v>
      </c>
      <c r="C77" s="97">
        <v>45500</v>
      </c>
      <c r="D77" s="97">
        <f t="shared" si="2"/>
        <v>158676</v>
      </c>
      <c r="E77" s="78"/>
      <c r="F77" s="97">
        <v>158676</v>
      </c>
      <c r="H77" s="95" t="s">
        <v>510</v>
      </c>
      <c r="I77" s="96" t="s">
        <v>2165</v>
      </c>
      <c r="J77" s="78"/>
      <c r="K77" s="46">
        <f t="shared" si="3"/>
        <v>93054</v>
      </c>
      <c r="L77" s="78"/>
      <c r="M77" s="97">
        <v>93054</v>
      </c>
      <c r="O77" s="95" t="s">
        <v>475</v>
      </c>
      <c r="P77" s="96" t="s">
        <v>2318</v>
      </c>
      <c r="Q77" s="78"/>
      <c r="R77" s="97">
        <v>1099782</v>
      </c>
      <c r="S77" s="78"/>
      <c r="T77" s="97">
        <v>1099782</v>
      </c>
      <c r="V77" s="95" t="s">
        <v>475</v>
      </c>
      <c r="W77" s="96" t="s">
        <v>2318</v>
      </c>
      <c r="X77" s="78"/>
      <c r="Y77" s="46">
        <v>593550</v>
      </c>
      <c r="Z77" s="78"/>
      <c r="AA77" s="97">
        <v>593550</v>
      </c>
    </row>
    <row r="78" spans="1:27" ht="15">
      <c r="A78" s="95" t="s">
        <v>502</v>
      </c>
      <c r="B78" s="96" t="s">
        <v>1801</v>
      </c>
      <c r="C78" s="78"/>
      <c r="D78" s="97">
        <f t="shared" si="2"/>
        <v>14753</v>
      </c>
      <c r="E78" s="78"/>
      <c r="F78" s="97">
        <v>14753</v>
      </c>
      <c r="H78" s="95" t="s">
        <v>513</v>
      </c>
      <c r="I78" s="96" t="s">
        <v>1804</v>
      </c>
      <c r="J78" s="78"/>
      <c r="K78" s="46">
        <f t="shared" si="3"/>
        <v>6901</v>
      </c>
      <c r="L78" s="78"/>
      <c r="M78" s="97">
        <v>6901</v>
      </c>
      <c r="O78" s="95" t="s">
        <v>478</v>
      </c>
      <c r="P78" s="96" t="s">
        <v>1796</v>
      </c>
      <c r="Q78" s="97">
        <v>12454510</v>
      </c>
      <c r="R78" s="97">
        <v>9083344</v>
      </c>
      <c r="S78" s="97">
        <v>3764530</v>
      </c>
      <c r="T78" s="97">
        <v>5318814</v>
      </c>
      <c r="V78" s="95" t="s">
        <v>478</v>
      </c>
      <c r="W78" s="96" t="s">
        <v>1796</v>
      </c>
      <c r="X78" s="97">
        <v>56200</v>
      </c>
      <c r="Y78" s="46">
        <v>2917552</v>
      </c>
      <c r="Z78" s="97">
        <v>52000</v>
      </c>
      <c r="AA78" s="97">
        <v>2865552</v>
      </c>
    </row>
    <row r="79" spans="1:27" ht="15">
      <c r="A79" s="95" t="s">
        <v>504</v>
      </c>
      <c r="B79" s="96" t="s">
        <v>1802</v>
      </c>
      <c r="C79" s="97">
        <v>3003</v>
      </c>
      <c r="D79" s="97">
        <f t="shared" si="2"/>
        <v>2206570</v>
      </c>
      <c r="E79" s="97">
        <v>1046402</v>
      </c>
      <c r="F79" s="97">
        <v>1160168</v>
      </c>
      <c r="H79" s="95" t="s">
        <v>516</v>
      </c>
      <c r="I79" s="96" t="s">
        <v>1805</v>
      </c>
      <c r="J79" s="78"/>
      <c r="K79" s="46">
        <f t="shared" si="3"/>
        <v>8450</v>
      </c>
      <c r="L79" s="78"/>
      <c r="M79" s="97">
        <v>8450</v>
      </c>
      <c r="O79" s="95" t="s">
        <v>481</v>
      </c>
      <c r="P79" s="96" t="s">
        <v>1797</v>
      </c>
      <c r="Q79" s="78"/>
      <c r="R79" s="97">
        <v>1982181</v>
      </c>
      <c r="S79" s="97">
        <v>1368600</v>
      </c>
      <c r="T79" s="97">
        <v>613581</v>
      </c>
      <c r="V79" s="95" t="s">
        <v>481</v>
      </c>
      <c r="W79" s="96" t="s">
        <v>1797</v>
      </c>
      <c r="X79" s="78"/>
      <c r="Y79" s="46">
        <v>47450</v>
      </c>
      <c r="Z79" s="97"/>
      <c r="AA79" s="97">
        <v>47450</v>
      </c>
    </row>
    <row r="80" spans="1:27" ht="15">
      <c r="A80" s="95" t="s">
        <v>507</v>
      </c>
      <c r="B80" s="96" t="s">
        <v>1803</v>
      </c>
      <c r="C80" s="97">
        <v>2219300</v>
      </c>
      <c r="D80" s="97">
        <f t="shared" si="2"/>
        <v>803586</v>
      </c>
      <c r="E80" s="97">
        <v>125500</v>
      </c>
      <c r="F80" s="97">
        <v>678086</v>
      </c>
      <c r="H80" s="95" t="s">
        <v>519</v>
      </c>
      <c r="I80" s="96" t="s">
        <v>1806</v>
      </c>
      <c r="J80" s="78"/>
      <c r="K80" s="46">
        <f t="shared" si="3"/>
        <v>50350</v>
      </c>
      <c r="L80" s="78"/>
      <c r="M80" s="97">
        <v>50350</v>
      </c>
      <c r="O80" s="95" t="s">
        <v>484</v>
      </c>
      <c r="P80" s="96" t="s">
        <v>1798</v>
      </c>
      <c r="Q80" s="97">
        <v>526100</v>
      </c>
      <c r="R80" s="97">
        <v>1577197</v>
      </c>
      <c r="S80" s="97">
        <v>266350</v>
      </c>
      <c r="T80" s="97">
        <v>1310847</v>
      </c>
      <c r="V80" s="95" t="s">
        <v>484</v>
      </c>
      <c r="W80" s="96" t="s">
        <v>1798</v>
      </c>
      <c r="X80" s="97"/>
      <c r="Y80" s="46">
        <v>896828</v>
      </c>
      <c r="Z80" s="97">
        <v>2000</v>
      </c>
      <c r="AA80" s="97">
        <v>894828</v>
      </c>
    </row>
    <row r="81" spans="1:27" ht="15">
      <c r="A81" s="95" t="s">
        <v>513</v>
      </c>
      <c r="B81" s="96" t="s">
        <v>1804</v>
      </c>
      <c r="C81" s="97">
        <v>194000</v>
      </c>
      <c r="D81" s="97">
        <f t="shared" si="2"/>
        <v>1290647</v>
      </c>
      <c r="E81" s="97">
        <v>938001</v>
      </c>
      <c r="F81" s="97">
        <v>352646</v>
      </c>
      <c r="H81" s="95" t="s">
        <v>525</v>
      </c>
      <c r="I81" s="96" t="s">
        <v>1808</v>
      </c>
      <c r="J81" s="78"/>
      <c r="K81" s="46">
        <f t="shared" si="3"/>
        <v>336067</v>
      </c>
      <c r="L81" s="97">
        <v>117500</v>
      </c>
      <c r="M81" s="97">
        <v>218567</v>
      </c>
      <c r="O81" s="95" t="s">
        <v>487</v>
      </c>
      <c r="P81" s="96" t="s">
        <v>1799</v>
      </c>
      <c r="Q81" s="78">
        <v>2355500</v>
      </c>
      <c r="R81" s="97">
        <v>683548</v>
      </c>
      <c r="S81" s="97">
        <v>231025</v>
      </c>
      <c r="T81" s="97">
        <v>452523</v>
      </c>
      <c r="V81" s="95" t="s">
        <v>487</v>
      </c>
      <c r="W81" s="96" t="s">
        <v>1799</v>
      </c>
      <c r="X81" s="97"/>
      <c r="Y81" s="46">
        <v>774750</v>
      </c>
      <c r="Z81" s="97"/>
      <c r="AA81" s="97">
        <v>774750</v>
      </c>
    </row>
    <row r="82" spans="1:27" ht="15">
      <c r="A82" s="95" t="s">
        <v>516</v>
      </c>
      <c r="B82" s="96" t="s">
        <v>1805</v>
      </c>
      <c r="C82" s="78"/>
      <c r="D82" s="97">
        <f t="shared" si="2"/>
        <v>287656</v>
      </c>
      <c r="E82" s="97">
        <v>56000</v>
      </c>
      <c r="F82" s="97">
        <v>231656</v>
      </c>
      <c r="H82" s="95" t="s">
        <v>528</v>
      </c>
      <c r="I82" s="96" t="s">
        <v>1809</v>
      </c>
      <c r="J82" s="78"/>
      <c r="K82" s="46">
        <f t="shared" si="3"/>
        <v>117684</v>
      </c>
      <c r="L82" s="78"/>
      <c r="M82" s="97">
        <v>117684</v>
      </c>
      <c r="O82" s="95" t="s">
        <v>490</v>
      </c>
      <c r="P82" s="96" t="s">
        <v>2287</v>
      </c>
      <c r="Q82" s="78"/>
      <c r="R82" s="97">
        <v>11380</v>
      </c>
      <c r="S82" s="78"/>
      <c r="T82" s="97">
        <v>11380</v>
      </c>
      <c r="V82" s="95" t="s">
        <v>490</v>
      </c>
      <c r="W82" s="96" t="s">
        <v>2287</v>
      </c>
      <c r="X82" s="78">
        <v>0</v>
      </c>
      <c r="Y82" s="46">
        <v>249956</v>
      </c>
      <c r="Z82" s="78"/>
      <c r="AA82" s="97">
        <v>249956</v>
      </c>
    </row>
    <row r="83" spans="1:27" ht="15">
      <c r="A83" s="95" t="s">
        <v>519</v>
      </c>
      <c r="B83" s="96" t="s">
        <v>1806</v>
      </c>
      <c r="C83" s="78"/>
      <c r="D83" s="97">
        <f t="shared" si="2"/>
        <v>302447</v>
      </c>
      <c r="E83" s="97">
        <v>140500</v>
      </c>
      <c r="F83" s="97">
        <v>161947</v>
      </c>
      <c r="H83" s="95" t="s">
        <v>531</v>
      </c>
      <c r="I83" s="96" t="s">
        <v>1810</v>
      </c>
      <c r="J83" s="97">
        <v>243000</v>
      </c>
      <c r="K83" s="46">
        <f t="shared" si="3"/>
        <v>3506118</v>
      </c>
      <c r="L83" s="97">
        <v>143200</v>
      </c>
      <c r="M83" s="97">
        <v>3362918</v>
      </c>
      <c r="O83" s="95" t="s">
        <v>493</v>
      </c>
      <c r="P83" s="96" t="s">
        <v>2288</v>
      </c>
      <c r="Q83" s="78">
        <v>434000</v>
      </c>
      <c r="R83" s="97">
        <v>2151887</v>
      </c>
      <c r="S83" s="97">
        <v>676250</v>
      </c>
      <c r="T83" s="97">
        <v>1475637</v>
      </c>
      <c r="V83" s="95" t="s">
        <v>493</v>
      </c>
      <c r="W83" s="96" t="s">
        <v>2288</v>
      </c>
      <c r="X83" s="97">
        <v>178000</v>
      </c>
      <c r="Y83" s="46">
        <v>6971115</v>
      </c>
      <c r="Z83" s="97">
        <v>15328</v>
      </c>
      <c r="AA83" s="97">
        <v>6955787</v>
      </c>
    </row>
    <row r="84" spans="1:27" ht="15">
      <c r="A84" s="95" t="s">
        <v>522</v>
      </c>
      <c r="B84" s="96" t="s">
        <v>1807</v>
      </c>
      <c r="C84" s="97">
        <v>737200</v>
      </c>
      <c r="D84" s="97">
        <f t="shared" si="2"/>
        <v>378340</v>
      </c>
      <c r="E84" s="78"/>
      <c r="F84" s="97">
        <v>378340</v>
      </c>
      <c r="H84" s="95" t="s">
        <v>544</v>
      </c>
      <c r="I84" s="96" t="s">
        <v>1812</v>
      </c>
      <c r="J84" s="97">
        <v>1</v>
      </c>
      <c r="K84" s="46">
        <f t="shared" si="3"/>
        <v>0</v>
      </c>
      <c r="L84" s="78"/>
      <c r="M84" s="78"/>
      <c r="O84" s="95" t="s">
        <v>496</v>
      </c>
      <c r="P84" s="96" t="s">
        <v>1800</v>
      </c>
      <c r="Q84" s="97">
        <v>870202</v>
      </c>
      <c r="R84" s="97">
        <v>2313499</v>
      </c>
      <c r="S84" s="97">
        <v>1261501</v>
      </c>
      <c r="T84" s="97">
        <v>1051998</v>
      </c>
      <c r="V84" s="95" t="s">
        <v>496</v>
      </c>
      <c r="W84" s="96" t="s">
        <v>1800</v>
      </c>
      <c r="X84" s="97"/>
      <c r="Y84" s="46">
        <v>2714464</v>
      </c>
      <c r="Z84" s="97">
        <v>1100</v>
      </c>
      <c r="AA84" s="97">
        <v>2713364</v>
      </c>
    </row>
    <row r="85" spans="1:27" ht="15">
      <c r="A85" s="95" t="s">
        <v>525</v>
      </c>
      <c r="B85" s="96" t="s">
        <v>1808</v>
      </c>
      <c r="C85" s="78"/>
      <c r="D85" s="97">
        <f t="shared" si="2"/>
        <v>569080</v>
      </c>
      <c r="E85" s="97">
        <v>313050</v>
      </c>
      <c r="F85" s="97">
        <v>256030</v>
      </c>
      <c r="H85" s="95" t="s">
        <v>547</v>
      </c>
      <c r="I85" s="96" t="s">
        <v>1813</v>
      </c>
      <c r="J85" s="97">
        <v>667420</v>
      </c>
      <c r="K85" s="46">
        <f t="shared" si="3"/>
        <v>285032</v>
      </c>
      <c r="L85" s="78"/>
      <c r="M85" s="97">
        <v>285032</v>
      </c>
      <c r="O85" s="95" t="s">
        <v>499</v>
      </c>
      <c r="P85" s="96" t="s">
        <v>2181</v>
      </c>
      <c r="Q85" s="97">
        <v>2442895</v>
      </c>
      <c r="R85" s="97">
        <v>986742</v>
      </c>
      <c r="S85" s="97">
        <v>167100</v>
      </c>
      <c r="T85" s="97">
        <v>819642</v>
      </c>
      <c r="V85" s="95" t="s">
        <v>499</v>
      </c>
      <c r="W85" s="96" t="s">
        <v>2181</v>
      </c>
      <c r="X85" s="97">
        <v>74500</v>
      </c>
      <c r="Y85" s="46">
        <v>1133419</v>
      </c>
      <c r="Z85" s="97"/>
      <c r="AA85" s="97">
        <v>1133419</v>
      </c>
    </row>
    <row r="86" spans="1:27" ht="15">
      <c r="A86" s="95" t="s">
        <v>528</v>
      </c>
      <c r="B86" s="96" t="s">
        <v>1809</v>
      </c>
      <c r="C86" s="97">
        <v>1357808</v>
      </c>
      <c r="D86" s="97">
        <f t="shared" si="2"/>
        <v>191235</v>
      </c>
      <c r="E86" s="97">
        <v>5000</v>
      </c>
      <c r="F86" s="97">
        <v>186235</v>
      </c>
      <c r="H86" s="95" t="s">
        <v>550</v>
      </c>
      <c r="I86" s="96" t="s">
        <v>2289</v>
      </c>
      <c r="J86" s="78"/>
      <c r="K86" s="46">
        <f t="shared" si="3"/>
        <v>90248</v>
      </c>
      <c r="L86" s="78"/>
      <c r="M86" s="97">
        <v>90248</v>
      </c>
      <c r="O86" s="95" t="s">
        <v>502</v>
      </c>
      <c r="P86" s="96" t="s">
        <v>1801</v>
      </c>
      <c r="Q86" s="78"/>
      <c r="R86" s="97">
        <v>109266</v>
      </c>
      <c r="S86" s="78"/>
      <c r="T86" s="97">
        <v>109266</v>
      </c>
      <c r="V86" s="95" t="s">
        <v>502</v>
      </c>
      <c r="W86" s="96" t="s">
        <v>1801</v>
      </c>
      <c r="X86" s="78"/>
      <c r="Y86" s="46">
        <v>905883</v>
      </c>
      <c r="Z86" s="78"/>
      <c r="AA86" s="97">
        <v>905883</v>
      </c>
    </row>
    <row r="87" spans="1:27" ht="15">
      <c r="A87" s="95" t="s">
        <v>531</v>
      </c>
      <c r="B87" s="96" t="s">
        <v>1810</v>
      </c>
      <c r="C87" s="78"/>
      <c r="D87" s="97">
        <f t="shared" si="2"/>
        <v>16380</v>
      </c>
      <c r="E87" s="78"/>
      <c r="F87" s="97">
        <v>16380</v>
      </c>
      <c r="H87" s="95" t="s">
        <v>553</v>
      </c>
      <c r="I87" s="96" t="s">
        <v>1814</v>
      </c>
      <c r="J87" s="97">
        <v>3000</v>
      </c>
      <c r="K87" s="46">
        <f t="shared" si="3"/>
        <v>1677140</v>
      </c>
      <c r="L87" s="78"/>
      <c r="M87" s="97">
        <v>1677140</v>
      </c>
      <c r="O87" s="95" t="s">
        <v>504</v>
      </c>
      <c r="P87" s="96" t="s">
        <v>1802</v>
      </c>
      <c r="Q87" s="97">
        <v>295306</v>
      </c>
      <c r="R87" s="97">
        <v>9446542</v>
      </c>
      <c r="S87" s="97">
        <v>2701063</v>
      </c>
      <c r="T87" s="97">
        <v>6745479</v>
      </c>
      <c r="V87" s="95" t="s">
        <v>504</v>
      </c>
      <c r="W87" s="96" t="s">
        <v>1802</v>
      </c>
      <c r="X87" s="97">
        <v>7352501</v>
      </c>
      <c r="Y87" s="46">
        <v>7805978</v>
      </c>
      <c r="Z87" s="97">
        <v>228400</v>
      </c>
      <c r="AA87" s="97">
        <v>7577578</v>
      </c>
    </row>
    <row r="88" spans="1:27" ht="15">
      <c r="A88" s="95" t="s">
        <v>538</v>
      </c>
      <c r="B88" s="96" t="s">
        <v>2247</v>
      </c>
      <c r="C88" s="78"/>
      <c r="D88" s="97">
        <f t="shared" si="2"/>
        <v>900</v>
      </c>
      <c r="E88" s="78"/>
      <c r="F88" s="97">
        <v>900</v>
      </c>
      <c r="H88" s="95" t="s">
        <v>556</v>
      </c>
      <c r="I88" s="96" t="s">
        <v>1815</v>
      </c>
      <c r="J88" s="78"/>
      <c r="K88" s="46">
        <f t="shared" si="3"/>
        <v>24850</v>
      </c>
      <c r="L88" s="78"/>
      <c r="M88" s="97">
        <v>24850</v>
      </c>
      <c r="O88" s="95" t="s">
        <v>507</v>
      </c>
      <c r="P88" s="96" t="s">
        <v>1803</v>
      </c>
      <c r="Q88" s="97">
        <v>9362501</v>
      </c>
      <c r="R88" s="97">
        <v>3443818</v>
      </c>
      <c r="S88" s="97">
        <v>847700</v>
      </c>
      <c r="T88" s="97">
        <v>2596118</v>
      </c>
      <c r="V88" s="95" t="s">
        <v>507</v>
      </c>
      <c r="W88" s="96" t="s">
        <v>1803</v>
      </c>
      <c r="X88" s="97">
        <v>73400</v>
      </c>
      <c r="Y88" s="46">
        <v>721202</v>
      </c>
      <c r="Z88" s="97">
        <v>81200</v>
      </c>
      <c r="AA88" s="97">
        <v>640002</v>
      </c>
    </row>
    <row r="89" spans="1:27" ht="15">
      <c r="A89" s="95" t="s">
        <v>541</v>
      </c>
      <c r="B89" s="96" t="s">
        <v>2312</v>
      </c>
      <c r="C89" s="78"/>
      <c r="D89" s="97">
        <f t="shared" si="2"/>
        <v>32813</v>
      </c>
      <c r="E89" s="78"/>
      <c r="F89" s="97">
        <v>32813</v>
      </c>
      <c r="H89" s="95" t="s">
        <v>559</v>
      </c>
      <c r="I89" s="96" t="s">
        <v>1816</v>
      </c>
      <c r="J89" s="78"/>
      <c r="K89" s="46">
        <f t="shared" si="3"/>
        <v>239078</v>
      </c>
      <c r="L89" s="78"/>
      <c r="M89" s="97">
        <v>239078</v>
      </c>
      <c r="O89" s="95" t="s">
        <v>513</v>
      </c>
      <c r="P89" s="96" t="s">
        <v>1804</v>
      </c>
      <c r="Q89" s="97">
        <v>2324093</v>
      </c>
      <c r="R89" s="97">
        <v>2928289</v>
      </c>
      <c r="S89" s="97">
        <v>1434306</v>
      </c>
      <c r="T89" s="97">
        <v>1493983</v>
      </c>
      <c r="V89" s="95" t="s">
        <v>510</v>
      </c>
      <c r="W89" s="96" t="s">
        <v>2165</v>
      </c>
      <c r="X89" s="97"/>
      <c r="Y89" s="46">
        <v>774953</v>
      </c>
      <c r="Z89" s="97"/>
      <c r="AA89" s="97">
        <v>774953</v>
      </c>
    </row>
    <row r="90" spans="1:27" ht="15">
      <c r="A90" s="95" t="s">
        <v>544</v>
      </c>
      <c r="B90" s="96" t="s">
        <v>1812</v>
      </c>
      <c r="C90" s="78"/>
      <c r="D90" s="97">
        <f t="shared" si="2"/>
        <v>42550</v>
      </c>
      <c r="E90" s="78"/>
      <c r="F90" s="97">
        <v>42550</v>
      </c>
      <c r="H90" s="95" t="s">
        <v>562</v>
      </c>
      <c r="I90" s="96" t="s">
        <v>2255</v>
      </c>
      <c r="J90" s="78"/>
      <c r="K90" s="46">
        <f t="shared" si="3"/>
        <v>6000</v>
      </c>
      <c r="L90" s="78"/>
      <c r="M90" s="97">
        <v>6000</v>
      </c>
      <c r="O90" s="95" t="s">
        <v>516</v>
      </c>
      <c r="P90" s="96" t="s">
        <v>1805</v>
      </c>
      <c r="Q90" s="78"/>
      <c r="R90" s="97">
        <v>1870748</v>
      </c>
      <c r="S90" s="97">
        <v>796000</v>
      </c>
      <c r="T90" s="97">
        <v>1074748</v>
      </c>
      <c r="V90" s="95" t="s">
        <v>513</v>
      </c>
      <c r="W90" s="96" t="s">
        <v>1804</v>
      </c>
      <c r="X90" s="78"/>
      <c r="Y90" s="46">
        <v>72077</v>
      </c>
      <c r="Z90" s="97"/>
      <c r="AA90" s="97">
        <v>72077</v>
      </c>
    </row>
    <row r="91" spans="1:27" ht="15">
      <c r="A91" s="95" t="s">
        <v>547</v>
      </c>
      <c r="B91" s="96" t="s">
        <v>1813</v>
      </c>
      <c r="C91" s="78"/>
      <c r="D91" s="97">
        <f t="shared" si="2"/>
        <v>354505</v>
      </c>
      <c r="E91" s="78"/>
      <c r="F91" s="97">
        <v>354505</v>
      </c>
      <c r="H91" s="95" t="s">
        <v>565</v>
      </c>
      <c r="I91" s="96" t="s">
        <v>1817</v>
      </c>
      <c r="J91" s="78"/>
      <c r="K91" s="46">
        <f t="shared" si="3"/>
        <v>708665</v>
      </c>
      <c r="L91" s="78"/>
      <c r="M91" s="97">
        <v>708665</v>
      </c>
      <c r="O91" s="95" t="s">
        <v>519</v>
      </c>
      <c r="P91" s="96" t="s">
        <v>1806</v>
      </c>
      <c r="Q91" s="97">
        <v>750000</v>
      </c>
      <c r="R91" s="97">
        <v>1161490</v>
      </c>
      <c r="S91" s="97">
        <v>312500</v>
      </c>
      <c r="T91" s="97">
        <v>848990</v>
      </c>
      <c r="V91" s="95" t="s">
        <v>516</v>
      </c>
      <c r="W91" s="96" t="s">
        <v>1805</v>
      </c>
      <c r="X91" s="97"/>
      <c r="Y91" s="46">
        <v>415867</v>
      </c>
      <c r="Z91" s="97">
        <v>191200</v>
      </c>
      <c r="AA91" s="97">
        <v>224667</v>
      </c>
    </row>
    <row r="92" spans="1:27" ht="15">
      <c r="A92" s="95" t="s">
        <v>550</v>
      </c>
      <c r="B92" s="96" t="s">
        <v>2289</v>
      </c>
      <c r="C92" s="78"/>
      <c r="D92" s="97">
        <f t="shared" si="2"/>
        <v>227200</v>
      </c>
      <c r="E92" s="78"/>
      <c r="F92" s="97">
        <v>227200</v>
      </c>
      <c r="H92" s="95" t="s">
        <v>568</v>
      </c>
      <c r="I92" s="96" t="s">
        <v>1818</v>
      </c>
      <c r="J92" s="78"/>
      <c r="K92" s="46">
        <f t="shared" si="3"/>
        <v>32671</v>
      </c>
      <c r="L92" s="78"/>
      <c r="M92" s="97">
        <v>32671</v>
      </c>
      <c r="O92" s="95" t="s">
        <v>522</v>
      </c>
      <c r="P92" s="96" t="s">
        <v>1807</v>
      </c>
      <c r="Q92" s="97">
        <v>1278200</v>
      </c>
      <c r="R92" s="97">
        <v>2696662</v>
      </c>
      <c r="S92" s="97">
        <v>1326788</v>
      </c>
      <c r="T92" s="97">
        <v>1369874</v>
      </c>
      <c r="V92" s="95" t="s">
        <v>519</v>
      </c>
      <c r="W92" s="96" t="s">
        <v>1806</v>
      </c>
      <c r="X92" s="97"/>
      <c r="Y92" s="46">
        <v>209030</v>
      </c>
      <c r="Z92" s="97"/>
      <c r="AA92" s="97">
        <v>209030</v>
      </c>
    </row>
    <row r="93" spans="1:27" ht="15">
      <c r="A93" s="95" t="s">
        <v>553</v>
      </c>
      <c r="B93" s="96" t="s">
        <v>1814</v>
      </c>
      <c r="C93" s="97">
        <v>453390</v>
      </c>
      <c r="D93" s="97">
        <f t="shared" si="2"/>
        <v>558050</v>
      </c>
      <c r="E93" s="78"/>
      <c r="F93" s="97">
        <v>558050</v>
      </c>
      <c r="H93" s="95" t="s">
        <v>574</v>
      </c>
      <c r="I93" s="96" t="s">
        <v>1820</v>
      </c>
      <c r="J93" s="97">
        <v>90296</v>
      </c>
      <c r="K93" s="46">
        <f t="shared" si="3"/>
        <v>1896260</v>
      </c>
      <c r="L93" s="78"/>
      <c r="M93" s="97">
        <v>1896260</v>
      </c>
      <c r="O93" s="95" t="s">
        <v>525</v>
      </c>
      <c r="P93" s="96" t="s">
        <v>1808</v>
      </c>
      <c r="Q93" s="97">
        <v>176550</v>
      </c>
      <c r="R93" s="97">
        <v>1761084</v>
      </c>
      <c r="S93" s="97">
        <v>498450</v>
      </c>
      <c r="T93" s="97">
        <v>1262634</v>
      </c>
      <c r="V93" s="95" t="s">
        <v>522</v>
      </c>
      <c r="W93" s="96" t="s">
        <v>1807</v>
      </c>
      <c r="X93" s="97"/>
      <c r="Y93" s="46">
        <v>20801</v>
      </c>
      <c r="Z93" s="97"/>
      <c r="AA93" s="97">
        <v>20801</v>
      </c>
    </row>
    <row r="94" spans="1:27" ht="15">
      <c r="A94" s="95" t="s">
        <v>556</v>
      </c>
      <c r="B94" s="96" t="s">
        <v>1815</v>
      </c>
      <c r="C94" s="97">
        <v>1077000</v>
      </c>
      <c r="D94" s="97">
        <f t="shared" si="2"/>
        <v>187589</v>
      </c>
      <c r="E94" s="78"/>
      <c r="F94" s="97">
        <v>187589</v>
      </c>
      <c r="H94" s="95" t="s">
        <v>580</v>
      </c>
      <c r="I94" s="96" t="s">
        <v>1821</v>
      </c>
      <c r="J94" s="78"/>
      <c r="K94" s="46">
        <f t="shared" si="3"/>
        <v>358523</v>
      </c>
      <c r="L94" s="78"/>
      <c r="M94" s="97">
        <v>358523</v>
      </c>
      <c r="O94" s="95" t="s">
        <v>528</v>
      </c>
      <c r="P94" s="96" t="s">
        <v>1809</v>
      </c>
      <c r="Q94" s="97">
        <v>2231808</v>
      </c>
      <c r="R94" s="97">
        <v>1264892</v>
      </c>
      <c r="S94" s="97">
        <v>340200</v>
      </c>
      <c r="T94" s="97">
        <v>924692</v>
      </c>
      <c r="V94" s="95" t="s">
        <v>525</v>
      </c>
      <c r="W94" s="96" t="s">
        <v>1808</v>
      </c>
      <c r="X94" s="97">
        <v>22500</v>
      </c>
      <c r="Y94" s="46">
        <v>24875084</v>
      </c>
      <c r="Z94" s="97">
        <v>21787500</v>
      </c>
      <c r="AA94" s="97">
        <v>3087584</v>
      </c>
    </row>
    <row r="95" spans="1:27" ht="15">
      <c r="A95" s="95" t="s">
        <v>559</v>
      </c>
      <c r="B95" s="96" t="s">
        <v>1816</v>
      </c>
      <c r="C95" s="97">
        <v>846000</v>
      </c>
      <c r="D95" s="97">
        <f t="shared" si="2"/>
        <v>699870</v>
      </c>
      <c r="E95" s="78"/>
      <c r="F95" s="97">
        <v>699870</v>
      </c>
      <c r="H95" s="95" t="s">
        <v>583</v>
      </c>
      <c r="I95" s="96" t="s">
        <v>1822</v>
      </c>
      <c r="J95" s="78"/>
      <c r="K95" s="46">
        <f t="shared" si="3"/>
        <v>2650</v>
      </c>
      <c r="L95" s="78"/>
      <c r="M95" s="97">
        <v>2650</v>
      </c>
      <c r="O95" s="95" t="s">
        <v>531</v>
      </c>
      <c r="P95" s="96" t="s">
        <v>1810</v>
      </c>
      <c r="Q95" s="97">
        <v>999200</v>
      </c>
      <c r="R95" s="97">
        <v>54748</v>
      </c>
      <c r="S95" s="78"/>
      <c r="T95" s="97">
        <v>54748</v>
      </c>
      <c r="V95" s="95" t="s">
        <v>528</v>
      </c>
      <c r="W95" s="96" t="s">
        <v>1809</v>
      </c>
      <c r="X95" s="97"/>
      <c r="Y95" s="46">
        <v>1170076</v>
      </c>
      <c r="Z95" s="78"/>
      <c r="AA95" s="97">
        <v>1170076</v>
      </c>
    </row>
    <row r="96" spans="1:27" ht="15">
      <c r="A96" s="95" t="s">
        <v>562</v>
      </c>
      <c r="B96" s="96" t="s">
        <v>2255</v>
      </c>
      <c r="C96" s="78"/>
      <c r="D96" s="97">
        <f t="shared" si="2"/>
        <v>160568</v>
      </c>
      <c r="E96" s="78"/>
      <c r="F96" s="97">
        <v>160568</v>
      </c>
      <c r="H96" s="95" t="s">
        <v>586</v>
      </c>
      <c r="I96" s="96" t="s">
        <v>1823</v>
      </c>
      <c r="J96" s="78"/>
      <c r="K96" s="46">
        <f t="shared" si="3"/>
        <v>1333050</v>
      </c>
      <c r="L96" s="78"/>
      <c r="M96" s="97">
        <v>1333050</v>
      </c>
      <c r="O96" s="95" t="s">
        <v>534</v>
      </c>
      <c r="P96" s="96" t="s">
        <v>1811</v>
      </c>
      <c r="Q96" s="97">
        <v>825000</v>
      </c>
      <c r="R96" s="97">
        <v>4313233</v>
      </c>
      <c r="S96" s="97">
        <v>2216400</v>
      </c>
      <c r="T96" s="97">
        <v>2096833</v>
      </c>
      <c r="V96" s="95" t="s">
        <v>531</v>
      </c>
      <c r="W96" s="96" t="s">
        <v>1810</v>
      </c>
      <c r="X96" s="97">
        <v>2336201</v>
      </c>
      <c r="Y96" s="46">
        <v>5091791</v>
      </c>
      <c r="Z96" s="97">
        <v>314350</v>
      </c>
      <c r="AA96" s="97">
        <v>4777441</v>
      </c>
    </row>
    <row r="97" spans="1:27" ht="15">
      <c r="A97" s="95" t="s">
        <v>565</v>
      </c>
      <c r="B97" s="96" t="s">
        <v>1817</v>
      </c>
      <c r="C97" s="78"/>
      <c r="D97" s="97">
        <f t="shared" si="2"/>
        <v>734243</v>
      </c>
      <c r="E97" s="78"/>
      <c r="F97" s="97">
        <v>734243</v>
      </c>
      <c r="H97" s="95" t="s">
        <v>589</v>
      </c>
      <c r="I97" s="96" t="s">
        <v>1824</v>
      </c>
      <c r="J97" s="78"/>
      <c r="K97" s="46">
        <f t="shared" si="3"/>
        <v>279706</v>
      </c>
      <c r="L97" s="78"/>
      <c r="M97" s="97">
        <v>279706</v>
      </c>
      <c r="O97" s="95" t="s">
        <v>538</v>
      </c>
      <c r="P97" s="96" t="s">
        <v>2247</v>
      </c>
      <c r="Q97" s="97">
        <v>218000</v>
      </c>
      <c r="R97" s="97">
        <v>192658</v>
      </c>
      <c r="S97" s="97">
        <v>125600</v>
      </c>
      <c r="T97" s="97">
        <v>67058</v>
      </c>
      <c r="V97" s="95" t="s">
        <v>534</v>
      </c>
      <c r="W97" s="96" t="s">
        <v>1811</v>
      </c>
      <c r="X97" s="97">
        <v>95000</v>
      </c>
      <c r="Y97" s="46">
        <v>1320760</v>
      </c>
      <c r="Z97" s="97"/>
      <c r="AA97" s="97">
        <v>1320760</v>
      </c>
    </row>
    <row r="98" spans="1:27" ht="15">
      <c r="A98" s="95" t="s">
        <v>568</v>
      </c>
      <c r="B98" s="96" t="s">
        <v>1818</v>
      </c>
      <c r="C98" s="78"/>
      <c r="D98" s="97">
        <f t="shared" si="2"/>
        <v>80755</v>
      </c>
      <c r="E98" s="78"/>
      <c r="F98" s="97">
        <v>80755</v>
      </c>
      <c r="H98" s="95" t="s">
        <v>592</v>
      </c>
      <c r="I98" s="96" t="s">
        <v>1825</v>
      </c>
      <c r="J98" s="78"/>
      <c r="K98" s="46">
        <f t="shared" si="3"/>
        <v>381759</v>
      </c>
      <c r="L98" s="78"/>
      <c r="M98" s="97">
        <v>381759</v>
      </c>
      <c r="O98" s="95" t="s">
        <v>541</v>
      </c>
      <c r="P98" s="96" t="s">
        <v>2312</v>
      </c>
      <c r="Q98" s="78"/>
      <c r="R98" s="97">
        <v>227256</v>
      </c>
      <c r="S98" s="78"/>
      <c r="T98" s="97">
        <v>227256</v>
      </c>
      <c r="V98" s="95" t="s">
        <v>538</v>
      </c>
      <c r="W98" s="96" t="s">
        <v>2247</v>
      </c>
      <c r="X98" s="78">
        <v>85000</v>
      </c>
      <c r="Y98" s="46">
        <v>16391</v>
      </c>
      <c r="Z98" s="78"/>
      <c r="AA98" s="97">
        <v>16391</v>
      </c>
    </row>
    <row r="99" spans="1:27" ht="15">
      <c r="A99" s="95" t="s">
        <v>574</v>
      </c>
      <c r="B99" s="96" t="s">
        <v>1820</v>
      </c>
      <c r="C99" s="97">
        <v>1218745</v>
      </c>
      <c r="D99" s="97">
        <f t="shared" si="2"/>
        <v>778224</v>
      </c>
      <c r="E99" s="97">
        <v>51551</v>
      </c>
      <c r="F99" s="97">
        <v>726673</v>
      </c>
      <c r="H99" s="95" t="s">
        <v>595</v>
      </c>
      <c r="I99" s="96" t="s">
        <v>1826</v>
      </c>
      <c r="J99" s="97">
        <v>8000</v>
      </c>
      <c r="K99" s="46">
        <f t="shared" si="3"/>
        <v>367500</v>
      </c>
      <c r="L99" s="97">
        <v>1000</v>
      </c>
      <c r="M99" s="97">
        <v>366500</v>
      </c>
      <c r="O99" s="95" t="s">
        <v>544</v>
      </c>
      <c r="P99" s="96" t="s">
        <v>1812</v>
      </c>
      <c r="Q99" s="97">
        <v>515000</v>
      </c>
      <c r="R99" s="97">
        <v>412750</v>
      </c>
      <c r="S99" s="78"/>
      <c r="T99" s="97">
        <v>412750</v>
      </c>
      <c r="V99" s="95" t="s">
        <v>541</v>
      </c>
      <c r="W99" s="96" t="s">
        <v>2312</v>
      </c>
      <c r="X99" s="97"/>
      <c r="Y99" s="46">
        <v>8500</v>
      </c>
      <c r="Z99" s="78"/>
      <c r="AA99" s="97">
        <v>8500</v>
      </c>
    </row>
    <row r="100" spans="1:27" ht="15">
      <c r="A100" s="95" t="s">
        <v>577</v>
      </c>
      <c r="B100" s="96" t="s">
        <v>2266</v>
      </c>
      <c r="C100" s="78"/>
      <c r="D100" s="97">
        <f t="shared" si="2"/>
        <v>2500</v>
      </c>
      <c r="E100" s="78"/>
      <c r="F100" s="97">
        <v>2500</v>
      </c>
      <c r="H100" s="95" t="s">
        <v>601</v>
      </c>
      <c r="I100" s="96" t="s">
        <v>2285</v>
      </c>
      <c r="J100" s="78"/>
      <c r="K100" s="46">
        <f t="shared" si="3"/>
        <v>3594997</v>
      </c>
      <c r="L100" s="78"/>
      <c r="M100" s="97">
        <v>3594997</v>
      </c>
      <c r="O100" s="95" t="s">
        <v>547</v>
      </c>
      <c r="P100" s="96" t="s">
        <v>1813</v>
      </c>
      <c r="Q100" s="78"/>
      <c r="R100" s="97">
        <v>1550093</v>
      </c>
      <c r="S100" s="97">
        <v>253325</v>
      </c>
      <c r="T100" s="97">
        <v>1296768</v>
      </c>
      <c r="V100" s="95" t="s">
        <v>544</v>
      </c>
      <c r="W100" s="96" t="s">
        <v>1812</v>
      </c>
      <c r="X100" s="78">
        <v>1</v>
      </c>
      <c r="Y100" s="46">
        <v>83175</v>
      </c>
      <c r="Z100" s="97"/>
      <c r="AA100" s="97">
        <v>83175</v>
      </c>
    </row>
    <row r="101" spans="1:27" ht="15">
      <c r="A101" s="95" t="s">
        <v>580</v>
      </c>
      <c r="B101" s="96" t="s">
        <v>1821</v>
      </c>
      <c r="C101" s="78"/>
      <c r="D101" s="97">
        <f t="shared" si="2"/>
        <v>394972</v>
      </c>
      <c r="E101" s="97">
        <v>15400</v>
      </c>
      <c r="F101" s="97">
        <v>379572</v>
      </c>
      <c r="H101" s="95" t="s">
        <v>604</v>
      </c>
      <c r="I101" s="96" t="s">
        <v>1828</v>
      </c>
      <c r="J101" s="78"/>
      <c r="K101" s="46">
        <f t="shared" si="3"/>
        <v>1062543</v>
      </c>
      <c r="L101" s="78"/>
      <c r="M101" s="97">
        <v>1062543</v>
      </c>
      <c r="O101" s="95" t="s">
        <v>550</v>
      </c>
      <c r="P101" s="96" t="s">
        <v>2289</v>
      </c>
      <c r="Q101" s="78"/>
      <c r="R101" s="97">
        <v>864135</v>
      </c>
      <c r="S101" s="78"/>
      <c r="T101" s="97">
        <v>864135</v>
      </c>
      <c r="V101" s="95" t="s">
        <v>547</v>
      </c>
      <c r="W101" s="96" t="s">
        <v>1813</v>
      </c>
      <c r="X101" s="78">
        <v>8767420</v>
      </c>
      <c r="Y101" s="46">
        <v>9169731</v>
      </c>
      <c r="Z101" s="78"/>
      <c r="AA101" s="97">
        <v>9169731</v>
      </c>
    </row>
    <row r="102" spans="1:27" ht="15">
      <c r="A102" s="95" t="s">
        <v>583</v>
      </c>
      <c r="B102" s="96" t="s">
        <v>1822</v>
      </c>
      <c r="C102" s="97">
        <v>174500</v>
      </c>
      <c r="D102" s="97">
        <f t="shared" si="2"/>
        <v>108038</v>
      </c>
      <c r="E102" s="78"/>
      <c r="F102" s="97">
        <v>108038</v>
      </c>
      <c r="H102" s="95" t="s">
        <v>607</v>
      </c>
      <c r="I102" s="96" t="s">
        <v>1829</v>
      </c>
      <c r="J102" s="97">
        <v>87215</v>
      </c>
      <c r="K102" s="46">
        <f t="shared" si="3"/>
        <v>2515648</v>
      </c>
      <c r="L102" s="78"/>
      <c r="M102" s="97">
        <v>2515648</v>
      </c>
      <c r="O102" s="95" t="s">
        <v>553</v>
      </c>
      <c r="P102" s="96" t="s">
        <v>1814</v>
      </c>
      <c r="Q102" s="97">
        <v>970172</v>
      </c>
      <c r="R102" s="97">
        <v>2008457</v>
      </c>
      <c r="S102" s="78"/>
      <c r="T102" s="97">
        <v>2008457</v>
      </c>
      <c r="V102" s="95" t="s">
        <v>550</v>
      </c>
      <c r="W102" s="96" t="s">
        <v>2289</v>
      </c>
      <c r="X102" s="97">
        <v>48157</v>
      </c>
      <c r="Y102" s="46">
        <v>210632</v>
      </c>
      <c r="Z102" s="78"/>
      <c r="AA102" s="97">
        <v>210632</v>
      </c>
    </row>
    <row r="103" spans="1:27" ht="15">
      <c r="A103" s="95" t="s">
        <v>586</v>
      </c>
      <c r="B103" s="96" t="s">
        <v>1823</v>
      </c>
      <c r="C103" s="97">
        <v>101000</v>
      </c>
      <c r="D103" s="97">
        <f t="shared" si="2"/>
        <v>292790</v>
      </c>
      <c r="E103" s="78"/>
      <c r="F103" s="97">
        <v>292790</v>
      </c>
      <c r="H103" s="95" t="s">
        <v>610</v>
      </c>
      <c r="I103" s="96" t="s">
        <v>2200</v>
      </c>
      <c r="J103" s="78"/>
      <c r="K103" s="46">
        <f t="shared" si="3"/>
        <v>50</v>
      </c>
      <c r="L103" s="78"/>
      <c r="M103" s="97">
        <v>50</v>
      </c>
      <c r="O103" s="95" t="s">
        <v>556</v>
      </c>
      <c r="P103" s="96" t="s">
        <v>1815</v>
      </c>
      <c r="Q103" s="97">
        <v>5919950</v>
      </c>
      <c r="R103" s="97">
        <v>559541</v>
      </c>
      <c r="S103" s="78"/>
      <c r="T103" s="97">
        <v>559541</v>
      </c>
      <c r="V103" s="95" t="s">
        <v>553</v>
      </c>
      <c r="W103" s="96" t="s">
        <v>1814</v>
      </c>
      <c r="X103" s="97">
        <v>94926</v>
      </c>
      <c r="Y103" s="46">
        <v>9280201</v>
      </c>
      <c r="Z103" s="78">
        <v>220300</v>
      </c>
      <c r="AA103" s="97">
        <v>9059901</v>
      </c>
    </row>
    <row r="104" spans="1:27" ht="15">
      <c r="A104" s="95" t="s">
        <v>589</v>
      </c>
      <c r="B104" s="96" t="s">
        <v>1824</v>
      </c>
      <c r="C104" s="97">
        <v>128300</v>
      </c>
      <c r="D104" s="97">
        <f t="shared" si="2"/>
        <v>177359</v>
      </c>
      <c r="E104" s="78"/>
      <c r="F104" s="97">
        <v>177359</v>
      </c>
      <c r="H104" s="95" t="s">
        <v>613</v>
      </c>
      <c r="I104" s="96" t="s">
        <v>2319</v>
      </c>
      <c r="J104" s="97">
        <v>500</v>
      </c>
      <c r="K104" s="46">
        <f t="shared" si="3"/>
        <v>22400</v>
      </c>
      <c r="L104" s="78"/>
      <c r="M104" s="97">
        <v>22400</v>
      </c>
      <c r="O104" s="95" t="s">
        <v>559</v>
      </c>
      <c r="P104" s="96" t="s">
        <v>1816</v>
      </c>
      <c r="Q104" s="97">
        <v>4714065</v>
      </c>
      <c r="R104" s="97">
        <v>1879462</v>
      </c>
      <c r="S104" s="97">
        <v>75100</v>
      </c>
      <c r="T104" s="97">
        <v>1804362</v>
      </c>
      <c r="V104" s="95" t="s">
        <v>556</v>
      </c>
      <c r="W104" s="96" t="s">
        <v>1815</v>
      </c>
      <c r="X104" s="97">
        <v>186450</v>
      </c>
      <c r="Y104" s="46">
        <v>93669</v>
      </c>
      <c r="Z104" s="97"/>
      <c r="AA104" s="97">
        <v>93669</v>
      </c>
    </row>
    <row r="105" spans="1:27" ht="15">
      <c r="A105" s="95" t="s">
        <v>592</v>
      </c>
      <c r="B105" s="96" t="s">
        <v>1825</v>
      </c>
      <c r="C105" s="97">
        <v>68903</v>
      </c>
      <c r="D105" s="97">
        <f t="shared" si="2"/>
        <v>572587</v>
      </c>
      <c r="E105" s="78"/>
      <c r="F105" s="97">
        <v>572587</v>
      </c>
      <c r="H105" s="95" t="s">
        <v>616</v>
      </c>
      <c r="I105" s="96" t="s">
        <v>1830</v>
      </c>
      <c r="J105" s="78"/>
      <c r="K105" s="46">
        <f t="shared" si="3"/>
        <v>360200</v>
      </c>
      <c r="L105" s="78"/>
      <c r="M105" s="97">
        <v>360200</v>
      </c>
      <c r="O105" s="95" t="s">
        <v>562</v>
      </c>
      <c r="P105" s="96" t="s">
        <v>2255</v>
      </c>
      <c r="Q105" s="78"/>
      <c r="R105" s="97">
        <v>733761</v>
      </c>
      <c r="S105" s="97">
        <v>31750</v>
      </c>
      <c r="T105" s="97">
        <v>702011</v>
      </c>
      <c r="V105" s="95" t="s">
        <v>559</v>
      </c>
      <c r="W105" s="96" t="s">
        <v>1816</v>
      </c>
      <c r="X105" s="78">
        <v>535000</v>
      </c>
      <c r="Y105" s="46">
        <v>2460028</v>
      </c>
      <c r="Z105" s="97"/>
      <c r="AA105" s="97">
        <v>2460028</v>
      </c>
    </row>
    <row r="106" spans="1:27" ht="15">
      <c r="A106" s="95" t="s">
        <v>595</v>
      </c>
      <c r="B106" s="96" t="s">
        <v>1826</v>
      </c>
      <c r="C106" s="97">
        <v>449909</v>
      </c>
      <c r="D106" s="97">
        <f t="shared" si="2"/>
        <v>1076682</v>
      </c>
      <c r="E106" s="97">
        <v>374260</v>
      </c>
      <c r="F106" s="97">
        <v>702422</v>
      </c>
      <c r="H106" s="95" t="s">
        <v>622</v>
      </c>
      <c r="I106" s="96" t="s">
        <v>1832</v>
      </c>
      <c r="J106" s="78"/>
      <c r="K106" s="46">
        <f t="shared" si="3"/>
        <v>229743</v>
      </c>
      <c r="L106" s="78"/>
      <c r="M106" s="97">
        <v>229743</v>
      </c>
      <c r="O106" s="95" t="s">
        <v>565</v>
      </c>
      <c r="P106" s="96" t="s">
        <v>1817</v>
      </c>
      <c r="Q106" s="97">
        <v>544800</v>
      </c>
      <c r="R106" s="97">
        <v>1724551</v>
      </c>
      <c r="S106" s="97">
        <v>23900</v>
      </c>
      <c r="T106" s="97">
        <v>1700651</v>
      </c>
      <c r="V106" s="95" t="s">
        <v>562</v>
      </c>
      <c r="W106" s="96" t="s">
        <v>2255</v>
      </c>
      <c r="X106" s="97">
        <v>14700</v>
      </c>
      <c r="Y106" s="46">
        <v>91080</v>
      </c>
      <c r="Z106" s="97"/>
      <c r="AA106" s="97">
        <v>91080</v>
      </c>
    </row>
    <row r="107" spans="1:27" ht="15">
      <c r="A107" s="95" t="s">
        <v>598</v>
      </c>
      <c r="B107" s="96" t="s">
        <v>1827</v>
      </c>
      <c r="C107" s="78"/>
      <c r="D107" s="97">
        <f t="shared" si="2"/>
        <v>285243</v>
      </c>
      <c r="E107" s="97">
        <v>11500</v>
      </c>
      <c r="F107" s="97">
        <v>273743</v>
      </c>
      <c r="H107" s="95" t="s">
        <v>625</v>
      </c>
      <c r="I107" s="96" t="s">
        <v>1833</v>
      </c>
      <c r="J107" s="78"/>
      <c r="K107" s="46">
        <f t="shared" si="3"/>
        <v>500</v>
      </c>
      <c r="L107" s="78"/>
      <c r="M107" s="97">
        <v>500</v>
      </c>
      <c r="O107" s="95" t="s">
        <v>568</v>
      </c>
      <c r="P107" s="96" t="s">
        <v>1818</v>
      </c>
      <c r="Q107" s="97">
        <v>4165500</v>
      </c>
      <c r="R107" s="97">
        <v>339898</v>
      </c>
      <c r="S107" s="78"/>
      <c r="T107" s="97">
        <v>339898</v>
      </c>
      <c r="V107" s="95" t="s">
        <v>565</v>
      </c>
      <c r="W107" s="96" t="s">
        <v>1817</v>
      </c>
      <c r="X107" s="97">
        <v>6200</v>
      </c>
      <c r="Y107" s="46">
        <v>2854702</v>
      </c>
      <c r="Z107" s="78"/>
      <c r="AA107" s="97">
        <v>2854702</v>
      </c>
    </row>
    <row r="108" spans="1:27" ht="15">
      <c r="A108" s="95" t="s">
        <v>601</v>
      </c>
      <c r="B108" s="96" t="s">
        <v>2285</v>
      </c>
      <c r="C108" s="97">
        <v>489650</v>
      </c>
      <c r="D108" s="97">
        <f t="shared" si="2"/>
        <v>1495414</v>
      </c>
      <c r="E108" s="97">
        <v>306000</v>
      </c>
      <c r="F108" s="97">
        <v>1189414</v>
      </c>
      <c r="H108" s="95" t="s">
        <v>628</v>
      </c>
      <c r="I108" s="96" t="s">
        <v>1834</v>
      </c>
      <c r="J108" s="78"/>
      <c r="K108" s="46">
        <f t="shared" si="3"/>
        <v>17000</v>
      </c>
      <c r="L108" s="78"/>
      <c r="M108" s="97">
        <v>17000</v>
      </c>
      <c r="O108" s="95" t="s">
        <v>571</v>
      </c>
      <c r="P108" s="96" t="s">
        <v>1819</v>
      </c>
      <c r="Q108" s="97">
        <v>103626</v>
      </c>
      <c r="R108" s="97">
        <v>560533</v>
      </c>
      <c r="S108" s="97">
        <v>7250</v>
      </c>
      <c r="T108" s="97">
        <v>553283</v>
      </c>
      <c r="V108" s="95" t="s">
        <v>568</v>
      </c>
      <c r="W108" s="96" t="s">
        <v>1818</v>
      </c>
      <c r="X108" s="97"/>
      <c r="Y108" s="46">
        <v>179068</v>
      </c>
      <c r="Z108" s="97"/>
      <c r="AA108" s="97">
        <v>179068</v>
      </c>
    </row>
    <row r="109" spans="1:27" ht="15">
      <c r="A109" s="95" t="s">
        <v>604</v>
      </c>
      <c r="B109" s="96" t="s">
        <v>1828</v>
      </c>
      <c r="C109" s="78"/>
      <c r="D109" s="97">
        <f t="shared" si="2"/>
        <v>190263</v>
      </c>
      <c r="E109" s="78"/>
      <c r="F109" s="97">
        <v>190263</v>
      </c>
      <c r="H109" s="95" t="s">
        <v>631</v>
      </c>
      <c r="I109" s="96" t="s">
        <v>2290</v>
      </c>
      <c r="J109" s="97">
        <v>16000</v>
      </c>
      <c r="K109" s="46">
        <f t="shared" si="3"/>
        <v>19025</v>
      </c>
      <c r="L109" s="78"/>
      <c r="M109" s="97">
        <v>19025</v>
      </c>
      <c r="O109" s="95" t="s">
        <v>574</v>
      </c>
      <c r="P109" s="96" t="s">
        <v>1820</v>
      </c>
      <c r="Q109" s="97">
        <v>6778112</v>
      </c>
      <c r="R109" s="97">
        <v>3338594</v>
      </c>
      <c r="S109" s="97">
        <v>101097</v>
      </c>
      <c r="T109" s="97">
        <v>3237497</v>
      </c>
      <c r="V109" s="95" t="s">
        <v>571</v>
      </c>
      <c r="W109" s="96" t="s">
        <v>1819</v>
      </c>
      <c r="X109" s="97"/>
      <c r="Y109" s="46">
        <v>24500</v>
      </c>
      <c r="Z109" s="97"/>
      <c r="AA109" s="97">
        <v>24500</v>
      </c>
    </row>
    <row r="110" spans="1:27" ht="15">
      <c r="A110" s="95" t="s">
        <v>607</v>
      </c>
      <c r="B110" s="96" t="s">
        <v>1829</v>
      </c>
      <c r="C110" s="97">
        <v>12603912</v>
      </c>
      <c r="D110" s="97">
        <f t="shared" si="2"/>
        <v>829079</v>
      </c>
      <c r="E110" s="78"/>
      <c r="F110" s="97">
        <v>829079</v>
      </c>
      <c r="H110" s="95" t="s">
        <v>634</v>
      </c>
      <c r="I110" s="96" t="s">
        <v>1835</v>
      </c>
      <c r="J110" s="97">
        <v>30500</v>
      </c>
      <c r="K110" s="46">
        <f t="shared" si="3"/>
        <v>40550</v>
      </c>
      <c r="L110" s="78"/>
      <c r="M110" s="97">
        <v>40550</v>
      </c>
      <c r="O110" s="95" t="s">
        <v>577</v>
      </c>
      <c r="P110" s="96" t="s">
        <v>2266</v>
      </c>
      <c r="Q110" s="78"/>
      <c r="R110" s="97">
        <v>47985</v>
      </c>
      <c r="S110" s="78"/>
      <c r="T110" s="97">
        <v>47985</v>
      </c>
      <c r="V110" s="95" t="s">
        <v>574</v>
      </c>
      <c r="W110" s="96" t="s">
        <v>1820</v>
      </c>
      <c r="X110" s="78">
        <v>1377046</v>
      </c>
      <c r="Y110" s="46">
        <v>8587920</v>
      </c>
      <c r="Z110" s="78">
        <v>8000</v>
      </c>
      <c r="AA110" s="97">
        <v>8579920</v>
      </c>
    </row>
    <row r="111" spans="1:27" ht="15">
      <c r="A111" s="95" t="s">
        <v>610</v>
      </c>
      <c r="B111" s="96" t="s">
        <v>2200</v>
      </c>
      <c r="C111" s="78"/>
      <c r="D111" s="97">
        <f t="shared" si="2"/>
        <v>13545</v>
      </c>
      <c r="E111" s="78"/>
      <c r="F111" s="97">
        <v>13545</v>
      </c>
      <c r="H111" s="95" t="s">
        <v>637</v>
      </c>
      <c r="I111" s="96" t="s">
        <v>1836</v>
      </c>
      <c r="J111" s="78"/>
      <c r="K111" s="46">
        <f t="shared" si="3"/>
        <v>22000</v>
      </c>
      <c r="L111" s="78"/>
      <c r="M111" s="97">
        <v>22000</v>
      </c>
      <c r="O111" s="95" t="s">
        <v>580</v>
      </c>
      <c r="P111" s="96" t="s">
        <v>1821</v>
      </c>
      <c r="Q111" s="97">
        <v>6684300</v>
      </c>
      <c r="R111" s="97">
        <v>1632524</v>
      </c>
      <c r="S111" s="97">
        <v>41900</v>
      </c>
      <c r="T111" s="97">
        <v>1590624</v>
      </c>
      <c r="V111" s="95" t="s">
        <v>577</v>
      </c>
      <c r="W111" s="96" t="s">
        <v>2266</v>
      </c>
      <c r="X111" s="97">
        <v>51400</v>
      </c>
      <c r="Y111" s="46">
        <v>0</v>
      </c>
      <c r="Z111" s="97"/>
      <c r="AA111" s="97"/>
    </row>
    <row r="112" spans="1:27" ht="15">
      <c r="A112" s="95" t="s">
        <v>613</v>
      </c>
      <c r="B112" s="96" t="s">
        <v>2319</v>
      </c>
      <c r="C112" s="78"/>
      <c r="D112" s="97">
        <f t="shared" si="2"/>
        <v>29250</v>
      </c>
      <c r="E112" s="78"/>
      <c r="F112" s="97">
        <v>29250</v>
      </c>
      <c r="H112" s="95" t="s">
        <v>640</v>
      </c>
      <c r="I112" s="96" t="s">
        <v>2291</v>
      </c>
      <c r="J112" s="78"/>
      <c r="K112" s="46">
        <f t="shared" si="3"/>
        <v>21038</v>
      </c>
      <c r="L112" s="78"/>
      <c r="M112" s="97">
        <v>21038</v>
      </c>
      <c r="O112" s="95" t="s">
        <v>583</v>
      </c>
      <c r="P112" s="96" t="s">
        <v>1822</v>
      </c>
      <c r="Q112" s="78">
        <v>174500</v>
      </c>
      <c r="R112" s="97">
        <v>831392</v>
      </c>
      <c r="S112" s="97">
        <v>275825</v>
      </c>
      <c r="T112" s="97">
        <v>555567</v>
      </c>
      <c r="V112" s="95" t="s">
        <v>580</v>
      </c>
      <c r="W112" s="96" t="s">
        <v>1821</v>
      </c>
      <c r="X112" s="97">
        <v>5000</v>
      </c>
      <c r="Y112" s="46">
        <v>1147275</v>
      </c>
      <c r="Z112" s="97"/>
      <c r="AA112" s="97">
        <v>1147275</v>
      </c>
    </row>
    <row r="113" spans="1:27" ht="15">
      <c r="A113" s="95" t="s">
        <v>616</v>
      </c>
      <c r="B113" s="96" t="s">
        <v>1830</v>
      </c>
      <c r="C113" s="97">
        <v>208820</v>
      </c>
      <c r="D113" s="97">
        <f t="shared" si="2"/>
        <v>279414</v>
      </c>
      <c r="E113" s="78"/>
      <c r="F113" s="97">
        <v>279414</v>
      </c>
      <c r="H113" s="95" t="s">
        <v>643</v>
      </c>
      <c r="I113" s="96" t="s">
        <v>1807</v>
      </c>
      <c r="J113" s="78"/>
      <c r="K113" s="46">
        <f t="shared" si="3"/>
        <v>2600</v>
      </c>
      <c r="L113" s="78"/>
      <c r="M113" s="97">
        <v>2600</v>
      </c>
      <c r="O113" s="95" t="s">
        <v>586</v>
      </c>
      <c r="P113" s="96" t="s">
        <v>1823</v>
      </c>
      <c r="Q113" s="97">
        <v>120100</v>
      </c>
      <c r="R113" s="97">
        <v>1426358</v>
      </c>
      <c r="S113" s="97">
        <v>103334</v>
      </c>
      <c r="T113" s="97">
        <v>1323024</v>
      </c>
      <c r="V113" s="95" t="s">
        <v>583</v>
      </c>
      <c r="W113" s="96" t="s">
        <v>1822</v>
      </c>
      <c r="X113" s="97">
        <v>121900</v>
      </c>
      <c r="Y113" s="46">
        <v>219582</v>
      </c>
      <c r="Z113" s="97"/>
      <c r="AA113" s="97">
        <v>219582</v>
      </c>
    </row>
    <row r="114" spans="1:27" ht="15">
      <c r="A114" s="95" t="s">
        <v>622</v>
      </c>
      <c r="B114" s="96" t="s">
        <v>1832</v>
      </c>
      <c r="C114" s="97">
        <v>7000</v>
      </c>
      <c r="D114" s="97">
        <f t="shared" si="2"/>
        <v>768830</v>
      </c>
      <c r="E114" s="97">
        <v>21000</v>
      </c>
      <c r="F114" s="97">
        <v>747830</v>
      </c>
      <c r="H114" s="95" t="s">
        <v>648</v>
      </c>
      <c r="I114" s="96" t="s">
        <v>1838</v>
      </c>
      <c r="J114" s="78"/>
      <c r="K114" s="46">
        <f t="shared" si="3"/>
        <v>303769</v>
      </c>
      <c r="L114" s="78"/>
      <c r="M114" s="97">
        <v>303769</v>
      </c>
      <c r="O114" s="95" t="s">
        <v>589</v>
      </c>
      <c r="P114" s="96" t="s">
        <v>1824</v>
      </c>
      <c r="Q114" s="97">
        <v>129000</v>
      </c>
      <c r="R114" s="97">
        <v>981231</v>
      </c>
      <c r="S114" s="78"/>
      <c r="T114" s="97">
        <v>981231</v>
      </c>
      <c r="V114" s="95" t="s">
        <v>586</v>
      </c>
      <c r="W114" s="96" t="s">
        <v>1823</v>
      </c>
      <c r="X114" s="97">
        <v>126000</v>
      </c>
      <c r="Y114" s="46">
        <v>2670288</v>
      </c>
      <c r="Z114" s="78">
        <v>5500</v>
      </c>
      <c r="AA114" s="97">
        <v>2664788</v>
      </c>
    </row>
    <row r="115" spans="1:27" ht="15">
      <c r="A115" s="95" t="s">
        <v>625</v>
      </c>
      <c r="B115" s="96" t="s">
        <v>1833</v>
      </c>
      <c r="C115" s="78"/>
      <c r="D115" s="97">
        <f t="shared" si="2"/>
        <v>66540</v>
      </c>
      <c r="E115" s="78"/>
      <c r="F115" s="97">
        <v>66540</v>
      </c>
      <c r="H115" s="95" t="s">
        <v>654</v>
      </c>
      <c r="I115" s="96" t="s">
        <v>2248</v>
      </c>
      <c r="J115" s="78"/>
      <c r="K115" s="46">
        <f t="shared" si="3"/>
        <v>1000</v>
      </c>
      <c r="L115" s="78"/>
      <c r="M115" s="97">
        <v>1000</v>
      </c>
      <c r="O115" s="95" t="s">
        <v>592</v>
      </c>
      <c r="P115" s="96" t="s">
        <v>1825</v>
      </c>
      <c r="Q115" s="97">
        <v>149407</v>
      </c>
      <c r="R115" s="97">
        <v>1615490</v>
      </c>
      <c r="S115" s="97">
        <v>36302</v>
      </c>
      <c r="T115" s="97">
        <v>1579188</v>
      </c>
      <c r="V115" s="95" t="s">
        <v>589</v>
      </c>
      <c r="W115" s="96" t="s">
        <v>1824</v>
      </c>
      <c r="X115" s="97">
        <v>42000</v>
      </c>
      <c r="Y115" s="46">
        <v>566242</v>
      </c>
      <c r="Z115" s="97"/>
      <c r="AA115" s="97">
        <v>566242</v>
      </c>
    </row>
    <row r="116" spans="1:27" ht="15">
      <c r="A116" s="95" t="s">
        <v>628</v>
      </c>
      <c r="B116" s="96" t="s">
        <v>1834</v>
      </c>
      <c r="C116" s="78"/>
      <c r="D116" s="97">
        <f t="shared" si="2"/>
        <v>381062</v>
      </c>
      <c r="E116" s="97">
        <v>64500</v>
      </c>
      <c r="F116" s="97">
        <v>316562</v>
      </c>
      <c r="H116" s="95" t="s">
        <v>658</v>
      </c>
      <c r="I116" s="96" t="s">
        <v>2201</v>
      </c>
      <c r="J116" s="78"/>
      <c r="K116" s="46">
        <f t="shared" si="3"/>
        <v>3925</v>
      </c>
      <c r="L116" s="78"/>
      <c r="M116" s="97">
        <v>3925</v>
      </c>
      <c r="O116" s="95" t="s">
        <v>595</v>
      </c>
      <c r="P116" s="96" t="s">
        <v>1826</v>
      </c>
      <c r="Q116" s="97">
        <v>2883313</v>
      </c>
      <c r="R116" s="97">
        <v>5597817</v>
      </c>
      <c r="S116" s="97">
        <v>1627720</v>
      </c>
      <c r="T116" s="97">
        <v>3970097</v>
      </c>
      <c r="V116" s="95" t="s">
        <v>592</v>
      </c>
      <c r="W116" s="96" t="s">
        <v>1825</v>
      </c>
      <c r="X116" s="97">
        <v>2816860</v>
      </c>
      <c r="Y116" s="46">
        <v>1514969</v>
      </c>
      <c r="Z116" s="97"/>
      <c r="AA116" s="97">
        <v>1514969</v>
      </c>
    </row>
    <row r="117" spans="1:27" ht="15">
      <c r="A117" s="95" t="s">
        <v>631</v>
      </c>
      <c r="B117" s="96" t="s">
        <v>2290</v>
      </c>
      <c r="C117" s="97">
        <v>211000</v>
      </c>
      <c r="D117" s="97">
        <f t="shared" si="2"/>
        <v>142717</v>
      </c>
      <c r="E117" s="78"/>
      <c r="F117" s="97">
        <v>142717</v>
      </c>
      <c r="H117" s="95" t="s">
        <v>664</v>
      </c>
      <c r="I117" s="96" t="s">
        <v>1839</v>
      </c>
      <c r="J117" s="78"/>
      <c r="K117" s="46">
        <f t="shared" si="3"/>
        <v>6950</v>
      </c>
      <c r="L117" s="78"/>
      <c r="M117" s="97">
        <v>6950</v>
      </c>
      <c r="O117" s="95" t="s">
        <v>598</v>
      </c>
      <c r="P117" s="96" t="s">
        <v>1827</v>
      </c>
      <c r="Q117" s="97">
        <v>37500</v>
      </c>
      <c r="R117" s="97">
        <v>851905</v>
      </c>
      <c r="S117" s="97">
        <v>122470</v>
      </c>
      <c r="T117" s="97">
        <v>729435</v>
      </c>
      <c r="V117" s="95" t="s">
        <v>595</v>
      </c>
      <c r="W117" s="96" t="s">
        <v>1826</v>
      </c>
      <c r="X117" s="97">
        <v>49950</v>
      </c>
      <c r="Y117" s="46">
        <v>3495564</v>
      </c>
      <c r="Z117" s="97">
        <v>60000</v>
      </c>
      <c r="AA117" s="97">
        <v>3435564</v>
      </c>
    </row>
    <row r="118" spans="1:27" ht="15">
      <c r="A118" s="95" t="s">
        <v>634</v>
      </c>
      <c r="B118" s="96" t="s">
        <v>1835</v>
      </c>
      <c r="C118" s="78"/>
      <c r="D118" s="97">
        <f t="shared" si="2"/>
        <v>479340</v>
      </c>
      <c r="E118" s="97">
        <v>9580</v>
      </c>
      <c r="F118" s="97">
        <v>469760</v>
      </c>
      <c r="H118" s="95" t="s">
        <v>667</v>
      </c>
      <c r="I118" s="96" t="s">
        <v>1840</v>
      </c>
      <c r="J118" s="78"/>
      <c r="K118" s="46">
        <f t="shared" si="3"/>
        <v>18800</v>
      </c>
      <c r="L118" s="78"/>
      <c r="M118" s="97">
        <v>18800</v>
      </c>
      <c r="O118" s="95" t="s">
        <v>601</v>
      </c>
      <c r="P118" s="96" t="s">
        <v>2285</v>
      </c>
      <c r="Q118" s="97">
        <v>3041200</v>
      </c>
      <c r="R118" s="97">
        <v>6217035</v>
      </c>
      <c r="S118" s="97">
        <v>1577805</v>
      </c>
      <c r="T118" s="97">
        <v>4639230</v>
      </c>
      <c r="V118" s="95" t="s">
        <v>601</v>
      </c>
      <c r="W118" s="96" t="s">
        <v>2285</v>
      </c>
      <c r="X118" s="97">
        <v>3273000</v>
      </c>
      <c r="Y118" s="46">
        <v>22168025</v>
      </c>
      <c r="Z118" s="97">
        <v>15390442</v>
      </c>
      <c r="AA118" s="97">
        <v>6777583</v>
      </c>
    </row>
    <row r="119" spans="1:27" ht="15">
      <c r="A119" s="95" t="s">
        <v>637</v>
      </c>
      <c r="B119" s="96" t="s">
        <v>1836</v>
      </c>
      <c r="C119" s="78"/>
      <c r="D119" s="97">
        <f t="shared" si="2"/>
        <v>42100</v>
      </c>
      <c r="E119" s="78"/>
      <c r="F119" s="97">
        <v>42100</v>
      </c>
      <c r="H119" s="95" t="s">
        <v>670</v>
      </c>
      <c r="I119" s="96" t="s">
        <v>1841</v>
      </c>
      <c r="J119" s="78"/>
      <c r="K119" s="46">
        <f t="shared" si="3"/>
        <v>98525</v>
      </c>
      <c r="L119" s="78"/>
      <c r="M119" s="97">
        <v>98525</v>
      </c>
      <c r="O119" s="95" t="s">
        <v>604</v>
      </c>
      <c r="P119" s="96" t="s">
        <v>1828</v>
      </c>
      <c r="Q119" s="97">
        <v>660600</v>
      </c>
      <c r="R119" s="97">
        <v>762950</v>
      </c>
      <c r="S119" s="78"/>
      <c r="T119" s="97">
        <v>762950</v>
      </c>
      <c r="V119" s="95" t="s">
        <v>604</v>
      </c>
      <c r="W119" s="96" t="s">
        <v>1828</v>
      </c>
      <c r="X119" s="97"/>
      <c r="Y119" s="46">
        <v>2323778</v>
      </c>
      <c r="Z119" s="78"/>
      <c r="AA119" s="97">
        <v>2323778</v>
      </c>
    </row>
    <row r="120" spans="1:27" ht="15">
      <c r="A120" s="95" t="s">
        <v>640</v>
      </c>
      <c r="B120" s="96" t="s">
        <v>2291</v>
      </c>
      <c r="C120" s="97">
        <v>450800</v>
      </c>
      <c r="D120" s="97">
        <f t="shared" si="2"/>
        <v>413389</v>
      </c>
      <c r="E120" s="97">
        <v>24000</v>
      </c>
      <c r="F120" s="97">
        <v>389389</v>
      </c>
      <c r="H120" s="95" t="s">
        <v>673</v>
      </c>
      <c r="I120" s="96" t="s">
        <v>1842</v>
      </c>
      <c r="J120" s="78"/>
      <c r="K120" s="46">
        <f t="shared" si="3"/>
        <v>486321</v>
      </c>
      <c r="L120" s="78"/>
      <c r="M120" s="97">
        <v>486321</v>
      </c>
      <c r="O120" s="95" t="s">
        <v>607</v>
      </c>
      <c r="P120" s="96" t="s">
        <v>1829</v>
      </c>
      <c r="Q120" s="97">
        <v>35647643</v>
      </c>
      <c r="R120" s="97">
        <v>5152872</v>
      </c>
      <c r="S120" s="97">
        <v>78801</v>
      </c>
      <c r="T120" s="97">
        <v>5074071</v>
      </c>
      <c r="V120" s="95" t="s">
        <v>607</v>
      </c>
      <c r="W120" s="96" t="s">
        <v>1829</v>
      </c>
      <c r="X120" s="97">
        <v>529100</v>
      </c>
      <c r="Y120" s="46">
        <v>33401686</v>
      </c>
      <c r="Z120" s="97">
        <v>7169800</v>
      </c>
      <c r="AA120" s="97">
        <v>26231886</v>
      </c>
    </row>
    <row r="121" spans="1:27" ht="15">
      <c r="A121" s="95" t="s">
        <v>643</v>
      </c>
      <c r="B121" s="96" t="s">
        <v>1807</v>
      </c>
      <c r="C121" s="97">
        <v>151</v>
      </c>
      <c r="D121" s="97">
        <f t="shared" si="2"/>
        <v>350</v>
      </c>
      <c r="E121" s="78"/>
      <c r="F121" s="97">
        <v>350</v>
      </c>
      <c r="H121" s="95" t="s">
        <v>679</v>
      </c>
      <c r="I121" s="96" t="s">
        <v>1843</v>
      </c>
      <c r="J121" s="97">
        <v>2286805</v>
      </c>
      <c r="K121" s="46">
        <f t="shared" si="3"/>
        <v>1731748</v>
      </c>
      <c r="L121" s="97">
        <v>114200</v>
      </c>
      <c r="M121" s="97">
        <v>1617548</v>
      </c>
      <c r="O121" s="95" t="s">
        <v>610</v>
      </c>
      <c r="P121" s="96" t="s">
        <v>2200</v>
      </c>
      <c r="Q121" s="78"/>
      <c r="R121" s="97">
        <v>52578</v>
      </c>
      <c r="S121" s="78"/>
      <c r="T121" s="97">
        <v>52578</v>
      </c>
      <c r="V121" s="95" t="s">
        <v>610</v>
      </c>
      <c r="W121" s="96" t="s">
        <v>2200</v>
      </c>
      <c r="X121" s="78"/>
      <c r="Y121" s="46">
        <v>51050</v>
      </c>
      <c r="Z121" s="78"/>
      <c r="AA121" s="97">
        <v>51050</v>
      </c>
    </row>
    <row r="122" spans="1:27" ht="15">
      <c r="A122" s="95" t="s">
        <v>648</v>
      </c>
      <c r="B122" s="96" t="s">
        <v>1838</v>
      </c>
      <c r="C122" s="97">
        <v>136760</v>
      </c>
      <c r="D122" s="97">
        <f t="shared" si="2"/>
        <v>1606186</v>
      </c>
      <c r="E122" s="97">
        <v>150</v>
      </c>
      <c r="F122" s="97">
        <v>1606036</v>
      </c>
      <c r="H122" s="95" t="s">
        <v>682</v>
      </c>
      <c r="I122" s="96" t="s">
        <v>1844</v>
      </c>
      <c r="J122" s="97">
        <v>2928997</v>
      </c>
      <c r="K122" s="46">
        <f t="shared" si="3"/>
        <v>2980972</v>
      </c>
      <c r="L122" s="78"/>
      <c r="M122" s="97">
        <v>2980972</v>
      </c>
      <c r="O122" s="95" t="s">
        <v>613</v>
      </c>
      <c r="P122" s="96" t="s">
        <v>2319</v>
      </c>
      <c r="Q122" s="78"/>
      <c r="R122" s="97">
        <v>405686</v>
      </c>
      <c r="S122" s="97">
        <v>99500</v>
      </c>
      <c r="T122" s="97">
        <v>306186</v>
      </c>
      <c r="V122" s="95" t="s">
        <v>613</v>
      </c>
      <c r="W122" s="96" t="s">
        <v>2319</v>
      </c>
      <c r="X122" s="78">
        <v>106700</v>
      </c>
      <c r="Y122" s="46">
        <v>386279</v>
      </c>
      <c r="Z122" s="97"/>
      <c r="AA122" s="97">
        <v>386279</v>
      </c>
    </row>
    <row r="123" spans="1:27" ht="15">
      <c r="A123" s="95" t="s">
        <v>658</v>
      </c>
      <c r="B123" s="96" t="s">
        <v>2201</v>
      </c>
      <c r="C123" s="97">
        <v>1</v>
      </c>
      <c r="D123" s="97">
        <f t="shared" si="2"/>
        <v>298137</v>
      </c>
      <c r="E123" s="97">
        <v>26000</v>
      </c>
      <c r="F123" s="97">
        <v>272137</v>
      </c>
      <c r="H123" s="95" t="s">
        <v>691</v>
      </c>
      <c r="I123" s="96" t="s">
        <v>1846</v>
      </c>
      <c r="J123" s="78"/>
      <c r="K123" s="46">
        <f t="shared" si="3"/>
        <v>51251</v>
      </c>
      <c r="L123" s="78"/>
      <c r="M123" s="97">
        <v>51251</v>
      </c>
      <c r="O123" s="95" t="s">
        <v>616</v>
      </c>
      <c r="P123" s="96" t="s">
        <v>1830</v>
      </c>
      <c r="Q123" s="78">
        <v>208820</v>
      </c>
      <c r="R123" s="97">
        <v>659814</v>
      </c>
      <c r="S123" s="78"/>
      <c r="T123" s="97">
        <v>659814</v>
      </c>
      <c r="V123" s="95" t="s">
        <v>616</v>
      </c>
      <c r="W123" s="96" t="s">
        <v>1830</v>
      </c>
      <c r="X123" s="97"/>
      <c r="Y123" s="46">
        <v>412800</v>
      </c>
      <c r="Z123" s="78"/>
      <c r="AA123" s="97">
        <v>412800</v>
      </c>
    </row>
    <row r="124" spans="1:27" ht="15">
      <c r="A124" s="95" t="s">
        <v>661</v>
      </c>
      <c r="B124" s="96" t="s">
        <v>2202</v>
      </c>
      <c r="C124" s="78"/>
      <c r="D124" s="97">
        <f t="shared" si="2"/>
        <v>11350</v>
      </c>
      <c r="E124" s="78"/>
      <c r="F124" s="97">
        <v>11350</v>
      </c>
      <c r="H124" s="95" t="s">
        <v>694</v>
      </c>
      <c r="I124" s="96" t="s">
        <v>1847</v>
      </c>
      <c r="J124" s="78"/>
      <c r="K124" s="46">
        <f t="shared" si="3"/>
        <v>5000</v>
      </c>
      <c r="L124" s="78"/>
      <c r="M124" s="97">
        <v>5000</v>
      </c>
      <c r="O124" s="95" t="s">
        <v>619</v>
      </c>
      <c r="P124" s="96" t="s">
        <v>1831</v>
      </c>
      <c r="Q124" s="78"/>
      <c r="R124" s="97">
        <v>6240</v>
      </c>
      <c r="S124" s="78"/>
      <c r="T124" s="97">
        <v>6240</v>
      </c>
      <c r="V124" s="95" t="s">
        <v>619</v>
      </c>
      <c r="W124" s="96" t="s">
        <v>1831</v>
      </c>
      <c r="X124" s="78"/>
      <c r="Y124" s="46">
        <v>1500</v>
      </c>
      <c r="Z124" s="78"/>
      <c r="AA124" s="97">
        <v>1500</v>
      </c>
    </row>
    <row r="125" spans="1:27" ht="15">
      <c r="A125" s="95" t="s">
        <v>664</v>
      </c>
      <c r="B125" s="96" t="s">
        <v>1839</v>
      </c>
      <c r="C125" s="78"/>
      <c r="D125" s="97">
        <f t="shared" si="2"/>
        <v>115717</v>
      </c>
      <c r="E125" s="78"/>
      <c r="F125" s="97">
        <v>115717</v>
      </c>
      <c r="H125" s="95" t="s">
        <v>697</v>
      </c>
      <c r="I125" s="96" t="s">
        <v>1848</v>
      </c>
      <c r="J125" s="78"/>
      <c r="K125" s="46">
        <f t="shared" si="3"/>
        <v>2418695</v>
      </c>
      <c r="L125" s="78"/>
      <c r="M125" s="97">
        <v>2418695</v>
      </c>
      <c r="O125" s="95" t="s">
        <v>622</v>
      </c>
      <c r="P125" s="96" t="s">
        <v>1832</v>
      </c>
      <c r="Q125" s="97">
        <v>300434</v>
      </c>
      <c r="R125" s="97">
        <v>2402285</v>
      </c>
      <c r="S125" s="97">
        <v>97950</v>
      </c>
      <c r="T125" s="97">
        <v>2304335</v>
      </c>
      <c r="V125" s="95" t="s">
        <v>622</v>
      </c>
      <c r="W125" s="96" t="s">
        <v>1832</v>
      </c>
      <c r="X125" s="97">
        <v>5852605</v>
      </c>
      <c r="Y125" s="46">
        <v>3238010</v>
      </c>
      <c r="Z125" s="97"/>
      <c r="AA125" s="97">
        <v>3238010</v>
      </c>
    </row>
    <row r="126" spans="1:27" ht="15">
      <c r="A126" s="95" t="s">
        <v>667</v>
      </c>
      <c r="B126" s="96" t="s">
        <v>1840</v>
      </c>
      <c r="C126" s="78"/>
      <c r="D126" s="97">
        <f t="shared" si="2"/>
        <v>247305</v>
      </c>
      <c r="E126" s="78"/>
      <c r="F126" s="97">
        <v>247305</v>
      </c>
      <c r="H126" s="95" t="s">
        <v>703</v>
      </c>
      <c r="I126" s="96" t="s">
        <v>1849</v>
      </c>
      <c r="J126" s="78"/>
      <c r="K126" s="46">
        <f t="shared" si="3"/>
        <v>853881</v>
      </c>
      <c r="L126" s="78"/>
      <c r="M126" s="97">
        <v>853881</v>
      </c>
      <c r="O126" s="95" t="s">
        <v>625</v>
      </c>
      <c r="P126" s="96" t="s">
        <v>1833</v>
      </c>
      <c r="Q126" s="97">
        <v>180075</v>
      </c>
      <c r="R126" s="97">
        <v>599491</v>
      </c>
      <c r="S126" s="78"/>
      <c r="T126" s="97">
        <v>599491</v>
      </c>
      <c r="V126" s="95" t="s">
        <v>625</v>
      </c>
      <c r="W126" s="96" t="s">
        <v>1833</v>
      </c>
      <c r="X126" s="97">
        <v>90000</v>
      </c>
      <c r="Y126" s="46">
        <v>67054</v>
      </c>
      <c r="Z126" s="78"/>
      <c r="AA126" s="97">
        <v>67054</v>
      </c>
    </row>
    <row r="127" spans="1:27" ht="15">
      <c r="A127" s="95" t="s">
        <v>670</v>
      </c>
      <c r="B127" s="96" t="s">
        <v>1841</v>
      </c>
      <c r="C127" s="78"/>
      <c r="D127" s="97">
        <f t="shared" si="2"/>
        <v>592776</v>
      </c>
      <c r="E127" s="97">
        <v>108165</v>
      </c>
      <c r="F127" s="97">
        <v>484611</v>
      </c>
      <c r="H127" s="95" t="s">
        <v>709</v>
      </c>
      <c r="I127" s="96" t="s">
        <v>1851</v>
      </c>
      <c r="J127" s="78"/>
      <c r="K127" s="46">
        <f t="shared" si="3"/>
        <v>164700</v>
      </c>
      <c r="L127" s="97">
        <v>140500</v>
      </c>
      <c r="M127" s="97">
        <v>24200</v>
      </c>
      <c r="O127" s="95" t="s">
        <v>628</v>
      </c>
      <c r="P127" s="96" t="s">
        <v>1834</v>
      </c>
      <c r="Q127" s="78"/>
      <c r="R127" s="97">
        <v>603560</v>
      </c>
      <c r="S127" s="78">
        <v>64500</v>
      </c>
      <c r="T127" s="97">
        <v>539060</v>
      </c>
      <c r="V127" s="95" t="s">
        <v>628</v>
      </c>
      <c r="W127" s="96" t="s">
        <v>1834</v>
      </c>
      <c r="X127" s="78">
        <v>2950</v>
      </c>
      <c r="Y127" s="46">
        <v>117570</v>
      </c>
      <c r="Z127" s="97"/>
      <c r="AA127" s="97">
        <v>117570</v>
      </c>
    </row>
    <row r="128" spans="1:27" ht="15">
      <c r="A128" s="95" t="s">
        <v>673</v>
      </c>
      <c r="B128" s="96" t="s">
        <v>1842</v>
      </c>
      <c r="C128" s="97">
        <v>1982400</v>
      </c>
      <c r="D128" s="97">
        <f t="shared" si="2"/>
        <v>108825</v>
      </c>
      <c r="E128" s="78"/>
      <c r="F128" s="97">
        <v>108825</v>
      </c>
      <c r="H128" s="95" t="s">
        <v>712</v>
      </c>
      <c r="I128" s="96" t="s">
        <v>2313</v>
      </c>
      <c r="J128" s="97">
        <v>123000</v>
      </c>
      <c r="K128" s="46">
        <f t="shared" si="3"/>
        <v>0</v>
      </c>
      <c r="L128" s="78"/>
      <c r="M128" s="78"/>
      <c r="O128" s="95" t="s">
        <v>631</v>
      </c>
      <c r="P128" s="96" t="s">
        <v>2290</v>
      </c>
      <c r="Q128" s="97">
        <v>220600</v>
      </c>
      <c r="R128" s="97">
        <v>685661</v>
      </c>
      <c r="S128" s="97">
        <v>79476</v>
      </c>
      <c r="T128" s="97">
        <v>606185</v>
      </c>
      <c r="V128" s="95" t="s">
        <v>631</v>
      </c>
      <c r="W128" s="96" t="s">
        <v>2290</v>
      </c>
      <c r="X128" s="97">
        <v>62455</v>
      </c>
      <c r="Y128" s="46">
        <v>85284</v>
      </c>
      <c r="Z128" s="97"/>
      <c r="AA128" s="97">
        <v>85284</v>
      </c>
    </row>
    <row r="129" spans="1:27" ht="15">
      <c r="A129" s="95" t="s">
        <v>679</v>
      </c>
      <c r="B129" s="96" t="s">
        <v>1843</v>
      </c>
      <c r="C129" s="78"/>
      <c r="D129" s="97">
        <f t="shared" si="2"/>
        <v>558394</v>
      </c>
      <c r="E129" s="78"/>
      <c r="F129" s="97">
        <v>558394</v>
      </c>
      <c r="H129" s="95" t="s">
        <v>718</v>
      </c>
      <c r="I129" s="96" t="s">
        <v>1852</v>
      </c>
      <c r="J129" s="78"/>
      <c r="K129" s="46">
        <f t="shared" si="3"/>
        <v>5500</v>
      </c>
      <c r="L129" s="78"/>
      <c r="M129" s="97">
        <v>5500</v>
      </c>
      <c r="O129" s="95" t="s">
        <v>634</v>
      </c>
      <c r="P129" s="96" t="s">
        <v>1835</v>
      </c>
      <c r="Q129" s="78"/>
      <c r="R129" s="97">
        <v>1807958</v>
      </c>
      <c r="S129" s="97">
        <v>115025</v>
      </c>
      <c r="T129" s="97">
        <v>1692933</v>
      </c>
      <c r="V129" s="95" t="s">
        <v>634</v>
      </c>
      <c r="W129" s="96" t="s">
        <v>1835</v>
      </c>
      <c r="X129" s="78">
        <v>394387</v>
      </c>
      <c r="Y129" s="46">
        <v>905664</v>
      </c>
      <c r="Z129" s="97"/>
      <c r="AA129" s="97">
        <v>905664</v>
      </c>
    </row>
    <row r="130" spans="1:27" ht="15">
      <c r="A130" s="95" t="s">
        <v>682</v>
      </c>
      <c r="B130" s="96" t="s">
        <v>1844</v>
      </c>
      <c r="C130" s="78"/>
      <c r="D130" s="97">
        <f t="shared" si="2"/>
        <v>1969814</v>
      </c>
      <c r="E130" s="97">
        <v>239975</v>
      </c>
      <c r="F130" s="97">
        <v>1729839</v>
      </c>
      <c r="H130" s="95" t="s">
        <v>721</v>
      </c>
      <c r="I130" s="96" t="s">
        <v>1853</v>
      </c>
      <c r="J130" s="97">
        <v>6000</v>
      </c>
      <c r="K130" s="46">
        <f t="shared" si="3"/>
        <v>64824</v>
      </c>
      <c r="L130" s="78"/>
      <c r="M130" s="97">
        <v>64824</v>
      </c>
      <c r="O130" s="95" t="s">
        <v>637</v>
      </c>
      <c r="P130" s="96" t="s">
        <v>1836</v>
      </c>
      <c r="Q130" s="97">
        <v>154550</v>
      </c>
      <c r="R130" s="97">
        <v>292764</v>
      </c>
      <c r="S130" s="78"/>
      <c r="T130" s="97">
        <v>292764</v>
      </c>
      <c r="V130" s="95" t="s">
        <v>637</v>
      </c>
      <c r="W130" s="96" t="s">
        <v>1836</v>
      </c>
      <c r="X130" s="97">
        <v>79305</v>
      </c>
      <c r="Y130" s="46">
        <v>155673</v>
      </c>
      <c r="Z130" s="78"/>
      <c r="AA130" s="97">
        <v>155673</v>
      </c>
    </row>
    <row r="131" spans="1:27" ht="15">
      <c r="A131" s="95" t="s">
        <v>685</v>
      </c>
      <c r="B131" s="96" t="s">
        <v>1845</v>
      </c>
      <c r="C131" s="97">
        <v>10402</v>
      </c>
      <c r="D131" s="97">
        <f t="shared" si="2"/>
        <v>18232</v>
      </c>
      <c r="E131" s="78"/>
      <c r="F131" s="97">
        <v>18232</v>
      </c>
      <c r="H131" s="95" t="s">
        <v>724</v>
      </c>
      <c r="I131" s="96" t="s">
        <v>2269</v>
      </c>
      <c r="J131" s="78"/>
      <c r="K131" s="46">
        <f t="shared" si="3"/>
        <v>1250</v>
      </c>
      <c r="L131" s="78"/>
      <c r="M131" s="97">
        <v>1250</v>
      </c>
      <c r="O131" s="95" t="s">
        <v>640</v>
      </c>
      <c r="P131" s="96" t="s">
        <v>2291</v>
      </c>
      <c r="Q131" s="97">
        <v>1123300</v>
      </c>
      <c r="R131" s="97">
        <v>1404164</v>
      </c>
      <c r="S131" s="97">
        <v>37000</v>
      </c>
      <c r="T131" s="97">
        <v>1367164</v>
      </c>
      <c r="V131" s="95" t="s">
        <v>640</v>
      </c>
      <c r="W131" s="96" t="s">
        <v>2291</v>
      </c>
      <c r="X131" s="97">
        <v>157049</v>
      </c>
      <c r="Y131" s="46">
        <v>170038</v>
      </c>
      <c r="Z131" s="97"/>
      <c r="AA131" s="97">
        <v>170038</v>
      </c>
    </row>
    <row r="132" spans="1:27" ht="15">
      <c r="A132" s="95" t="s">
        <v>691</v>
      </c>
      <c r="B132" s="96" t="s">
        <v>1846</v>
      </c>
      <c r="C132" s="78"/>
      <c r="D132" s="97">
        <f t="shared" si="2"/>
        <v>335684</v>
      </c>
      <c r="E132" s="78"/>
      <c r="F132" s="97">
        <v>335684</v>
      </c>
      <c r="H132" s="95" t="s">
        <v>727</v>
      </c>
      <c r="I132" s="96" t="s">
        <v>2283</v>
      </c>
      <c r="J132" s="78"/>
      <c r="K132" s="46">
        <f t="shared" si="3"/>
        <v>2100</v>
      </c>
      <c r="L132" s="78"/>
      <c r="M132" s="97">
        <v>2100</v>
      </c>
      <c r="O132" s="95" t="s">
        <v>643</v>
      </c>
      <c r="P132" s="96" t="s">
        <v>1807</v>
      </c>
      <c r="Q132" s="97">
        <v>552</v>
      </c>
      <c r="R132" s="97">
        <v>95047</v>
      </c>
      <c r="S132" s="97">
        <v>36100</v>
      </c>
      <c r="T132" s="97">
        <v>58947</v>
      </c>
      <c r="V132" s="95" t="s">
        <v>643</v>
      </c>
      <c r="W132" s="96" t="s">
        <v>1807</v>
      </c>
      <c r="X132" s="97"/>
      <c r="Y132" s="46">
        <v>100100</v>
      </c>
      <c r="Z132" s="97"/>
      <c r="AA132" s="97">
        <v>100100</v>
      </c>
    </row>
    <row r="133" spans="1:27" ht="15">
      <c r="A133" s="95" t="s">
        <v>694</v>
      </c>
      <c r="B133" s="96" t="s">
        <v>1847</v>
      </c>
      <c r="C133" s="78"/>
      <c r="D133" s="97">
        <f t="shared" si="2"/>
        <v>29575</v>
      </c>
      <c r="E133" s="78"/>
      <c r="F133" s="97">
        <v>29575</v>
      </c>
      <c r="H133" s="95" t="s">
        <v>736</v>
      </c>
      <c r="I133" s="96" t="s">
        <v>1855</v>
      </c>
      <c r="J133" s="78"/>
      <c r="K133" s="46">
        <f t="shared" si="3"/>
        <v>1266530</v>
      </c>
      <c r="L133" s="78"/>
      <c r="M133" s="97">
        <v>1266530</v>
      </c>
      <c r="O133" s="95" t="s">
        <v>645</v>
      </c>
      <c r="P133" s="96" t="s">
        <v>1837</v>
      </c>
      <c r="Q133" s="78"/>
      <c r="R133" s="97">
        <v>639134</v>
      </c>
      <c r="S133" s="97">
        <v>35500</v>
      </c>
      <c r="T133" s="97">
        <v>603634</v>
      </c>
      <c r="V133" s="95" t="s">
        <v>645</v>
      </c>
      <c r="W133" s="96" t="s">
        <v>1837</v>
      </c>
      <c r="X133" s="78"/>
      <c r="Y133" s="46">
        <v>637578</v>
      </c>
      <c r="Z133" s="97"/>
      <c r="AA133" s="97">
        <v>637578</v>
      </c>
    </row>
    <row r="134" spans="1:27" ht="15">
      <c r="A134" s="95" t="s">
        <v>697</v>
      </c>
      <c r="B134" s="96" t="s">
        <v>1848</v>
      </c>
      <c r="C134" s="78"/>
      <c r="D134" s="97">
        <f t="shared" si="2"/>
        <v>245075</v>
      </c>
      <c r="E134" s="78"/>
      <c r="F134" s="97">
        <v>245075</v>
      </c>
      <c r="H134" s="95" t="s">
        <v>739</v>
      </c>
      <c r="I134" s="96" t="s">
        <v>2259</v>
      </c>
      <c r="J134" s="78"/>
      <c r="K134" s="46">
        <f t="shared" si="3"/>
        <v>4400</v>
      </c>
      <c r="L134" s="78"/>
      <c r="M134" s="97">
        <v>4400</v>
      </c>
      <c r="O134" s="95" t="s">
        <v>648</v>
      </c>
      <c r="P134" s="96" t="s">
        <v>1838</v>
      </c>
      <c r="Q134" s="97">
        <v>250260</v>
      </c>
      <c r="R134" s="97">
        <v>5974087</v>
      </c>
      <c r="S134" s="97">
        <v>32950</v>
      </c>
      <c r="T134" s="97">
        <v>5941137</v>
      </c>
      <c r="V134" s="95" t="s">
        <v>648</v>
      </c>
      <c r="W134" s="96" t="s">
        <v>1838</v>
      </c>
      <c r="X134" s="97"/>
      <c r="Y134" s="46">
        <v>1899098</v>
      </c>
      <c r="Z134" s="97"/>
      <c r="AA134" s="97">
        <v>1899098</v>
      </c>
    </row>
    <row r="135" spans="1:27" ht="15">
      <c r="A135" s="95" t="s">
        <v>703</v>
      </c>
      <c r="B135" s="96" t="s">
        <v>1849</v>
      </c>
      <c r="C135" s="78"/>
      <c r="D135" s="97">
        <f aca="true" t="shared" si="4" ref="D135:D198">E135+F135</f>
        <v>360063</v>
      </c>
      <c r="E135" s="97">
        <v>37100</v>
      </c>
      <c r="F135" s="97">
        <v>322963</v>
      </c>
      <c r="H135" s="95" t="s">
        <v>745</v>
      </c>
      <c r="I135" s="96" t="s">
        <v>1856</v>
      </c>
      <c r="J135" s="78"/>
      <c r="K135" s="46">
        <f aca="true" t="shared" si="5" ref="K135:K198">L135+M135</f>
        <v>346078</v>
      </c>
      <c r="L135" s="78"/>
      <c r="M135" s="97">
        <v>346078</v>
      </c>
      <c r="O135" s="95" t="s">
        <v>651</v>
      </c>
      <c r="P135" s="96" t="s">
        <v>2320</v>
      </c>
      <c r="Q135" s="78"/>
      <c r="R135" s="97">
        <v>57550</v>
      </c>
      <c r="S135" s="78"/>
      <c r="T135" s="97">
        <v>57550</v>
      </c>
      <c r="V135" s="95" t="s">
        <v>651</v>
      </c>
      <c r="W135" s="96" t="s">
        <v>2320</v>
      </c>
      <c r="X135" s="78"/>
      <c r="Y135" s="46">
        <v>40000</v>
      </c>
      <c r="Z135" s="78"/>
      <c r="AA135" s="97">
        <v>40000</v>
      </c>
    </row>
    <row r="136" spans="1:27" ht="15">
      <c r="A136" s="95" t="s">
        <v>709</v>
      </c>
      <c r="B136" s="96" t="s">
        <v>1851</v>
      </c>
      <c r="C136" s="78"/>
      <c r="D136" s="97">
        <f t="shared" si="4"/>
        <v>228172</v>
      </c>
      <c r="E136" s="97">
        <v>11800</v>
      </c>
      <c r="F136" s="97">
        <v>216372</v>
      </c>
      <c r="H136" s="95" t="s">
        <v>748</v>
      </c>
      <c r="I136" s="96" t="s">
        <v>1857</v>
      </c>
      <c r="J136" s="78"/>
      <c r="K136" s="46">
        <f t="shared" si="5"/>
        <v>19500</v>
      </c>
      <c r="L136" s="78"/>
      <c r="M136" s="97">
        <v>19500</v>
      </c>
      <c r="O136" s="95" t="s">
        <v>658</v>
      </c>
      <c r="P136" s="96" t="s">
        <v>2201</v>
      </c>
      <c r="Q136" s="78">
        <v>1</v>
      </c>
      <c r="R136" s="97">
        <v>1378746</v>
      </c>
      <c r="S136" s="97">
        <v>214316</v>
      </c>
      <c r="T136" s="97">
        <v>1164430</v>
      </c>
      <c r="V136" s="95" t="s">
        <v>654</v>
      </c>
      <c r="W136" s="96" t="s">
        <v>2248</v>
      </c>
      <c r="X136" s="97"/>
      <c r="Y136" s="46">
        <v>93375</v>
      </c>
      <c r="Z136" s="97"/>
      <c r="AA136" s="97">
        <v>93375</v>
      </c>
    </row>
    <row r="137" spans="1:27" ht="15">
      <c r="A137" s="95" t="s">
        <v>712</v>
      </c>
      <c r="B137" s="96" t="s">
        <v>2313</v>
      </c>
      <c r="C137" s="78"/>
      <c r="D137" s="97">
        <f t="shared" si="4"/>
        <v>2000</v>
      </c>
      <c r="E137" s="78"/>
      <c r="F137" s="97">
        <v>2000</v>
      </c>
      <c r="H137" s="95" t="s">
        <v>751</v>
      </c>
      <c r="I137" s="96" t="s">
        <v>1858</v>
      </c>
      <c r="J137" s="78"/>
      <c r="K137" s="46">
        <f t="shared" si="5"/>
        <v>64000</v>
      </c>
      <c r="L137" s="78"/>
      <c r="M137" s="97">
        <v>64000</v>
      </c>
      <c r="O137" s="95" t="s">
        <v>661</v>
      </c>
      <c r="P137" s="96" t="s">
        <v>2202</v>
      </c>
      <c r="Q137" s="78"/>
      <c r="R137" s="97">
        <v>56330</v>
      </c>
      <c r="S137" s="78"/>
      <c r="T137" s="97">
        <v>56330</v>
      </c>
      <c r="V137" s="95" t="s">
        <v>658</v>
      </c>
      <c r="W137" s="96" t="s">
        <v>2201</v>
      </c>
      <c r="X137" s="78"/>
      <c r="Y137" s="46">
        <v>1203038</v>
      </c>
      <c r="Z137" s="78"/>
      <c r="AA137" s="97">
        <v>1203038</v>
      </c>
    </row>
    <row r="138" spans="1:27" ht="15">
      <c r="A138" s="95" t="s">
        <v>715</v>
      </c>
      <c r="B138" s="96" t="s">
        <v>2203</v>
      </c>
      <c r="C138" s="78"/>
      <c r="D138" s="97">
        <f t="shared" si="4"/>
        <v>122684</v>
      </c>
      <c r="E138" s="78"/>
      <c r="F138" s="97">
        <v>122684</v>
      </c>
      <c r="H138" s="95" t="s">
        <v>760</v>
      </c>
      <c r="I138" s="96" t="s">
        <v>1859</v>
      </c>
      <c r="J138" s="97">
        <v>15000</v>
      </c>
      <c r="K138" s="46">
        <f t="shared" si="5"/>
        <v>10150</v>
      </c>
      <c r="L138" s="78"/>
      <c r="M138" s="97">
        <v>10150</v>
      </c>
      <c r="O138" s="95" t="s">
        <v>664</v>
      </c>
      <c r="P138" s="96" t="s">
        <v>1839</v>
      </c>
      <c r="Q138" s="97">
        <v>160000</v>
      </c>
      <c r="R138" s="97">
        <v>693743</v>
      </c>
      <c r="S138" s="97">
        <v>107326</v>
      </c>
      <c r="T138" s="97">
        <v>586417</v>
      </c>
      <c r="V138" s="95" t="s">
        <v>664</v>
      </c>
      <c r="W138" s="96" t="s">
        <v>1839</v>
      </c>
      <c r="X138" s="97"/>
      <c r="Y138" s="46">
        <v>197014</v>
      </c>
      <c r="Z138" s="97"/>
      <c r="AA138" s="97">
        <v>197014</v>
      </c>
    </row>
    <row r="139" spans="1:27" ht="15">
      <c r="A139" s="95" t="s">
        <v>718</v>
      </c>
      <c r="B139" s="96" t="s">
        <v>1852</v>
      </c>
      <c r="C139" s="78"/>
      <c r="D139" s="97">
        <f t="shared" si="4"/>
        <v>14850</v>
      </c>
      <c r="E139" s="78"/>
      <c r="F139" s="97">
        <v>14850</v>
      </c>
      <c r="H139" s="95" t="s">
        <v>763</v>
      </c>
      <c r="I139" s="96" t="s">
        <v>1860</v>
      </c>
      <c r="J139" s="78"/>
      <c r="K139" s="46">
        <f t="shared" si="5"/>
        <v>23000</v>
      </c>
      <c r="L139" s="78"/>
      <c r="M139" s="97">
        <v>23000</v>
      </c>
      <c r="O139" s="95" t="s">
        <v>667</v>
      </c>
      <c r="P139" s="96" t="s">
        <v>1840</v>
      </c>
      <c r="Q139" s="97">
        <v>150000</v>
      </c>
      <c r="R139" s="97">
        <v>1242357</v>
      </c>
      <c r="S139" s="78"/>
      <c r="T139" s="97">
        <v>1242357</v>
      </c>
      <c r="V139" s="95" t="s">
        <v>667</v>
      </c>
      <c r="W139" s="96" t="s">
        <v>1840</v>
      </c>
      <c r="X139" s="97">
        <v>50000</v>
      </c>
      <c r="Y139" s="46">
        <v>4341099</v>
      </c>
      <c r="Z139" s="78"/>
      <c r="AA139" s="97">
        <v>4341099</v>
      </c>
    </row>
    <row r="140" spans="1:27" ht="15">
      <c r="A140" s="95" t="s">
        <v>721</v>
      </c>
      <c r="B140" s="96" t="s">
        <v>1853</v>
      </c>
      <c r="C140" s="78"/>
      <c r="D140" s="97">
        <f t="shared" si="4"/>
        <v>153221</v>
      </c>
      <c r="E140" s="78"/>
      <c r="F140" s="97">
        <v>153221</v>
      </c>
      <c r="H140" s="95" t="s">
        <v>770</v>
      </c>
      <c r="I140" s="96" t="s">
        <v>1861</v>
      </c>
      <c r="J140" s="78"/>
      <c r="K140" s="46">
        <f t="shared" si="5"/>
        <v>100</v>
      </c>
      <c r="L140" s="78"/>
      <c r="M140" s="97">
        <v>100</v>
      </c>
      <c r="O140" s="95" t="s">
        <v>670</v>
      </c>
      <c r="P140" s="96" t="s">
        <v>1841</v>
      </c>
      <c r="Q140" s="78"/>
      <c r="R140" s="97">
        <v>7012893</v>
      </c>
      <c r="S140" s="78">
        <v>108165</v>
      </c>
      <c r="T140" s="97">
        <v>6904728</v>
      </c>
      <c r="V140" s="95" t="s">
        <v>670</v>
      </c>
      <c r="W140" s="96" t="s">
        <v>1841</v>
      </c>
      <c r="X140" s="78">
        <v>270200</v>
      </c>
      <c r="Y140" s="46">
        <v>686926</v>
      </c>
      <c r="Z140" s="97"/>
      <c r="AA140" s="97">
        <v>686926</v>
      </c>
    </row>
    <row r="141" spans="1:27" ht="15">
      <c r="A141" s="95" t="s">
        <v>724</v>
      </c>
      <c r="B141" s="96" t="s">
        <v>2269</v>
      </c>
      <c r="C141" s="78"/>
      <c r="D141" s="97">
        <f t="shared" si="4"/>
        <v>57714</v>
      </c>
      <c r="E141" s="78"/>
      <c r="F141" s="97">
        <v>57714</v>
      </c>
      <c r="H141" s="95" t="s">
        <v>773</v>
      </c>
      <c r="I141" s="96" t="s">
        <v>1862</v>
      </c>
      <c r="J141" s="97">
        <v>32000</v>
      </c>
      <c r="K141" s="46">
        <f t="shared" si="5"/>
        <v>960218</v>
      </c>
      <c r="L141" s="78"/>
      <c r="M141" s="97">
        <v>960218</v>
      </c>
      <c r="O141" s="95" t="s">
        <v>673</v>
      </c>
      <c r="P141" s="96" t="s">
        <v>1842</v>
      </c>
      <c r="Q141" s="97">
        <v>2846127</v>
      </c>
      <c r="R141" s="97">
        <v>589976</v>
      </c>
      <c r="S141" s="78"/>
      <c r="T141" s="97">
        <v>589976</v>
      </c>
      <c r="V141" s="95" t="s">
        <v>673</v>
      </c>
      <c r="W141" s="96" t="s">
        <v>1842</v>
      </c>
      <c r="X141" s="97"/>
      <c r="Y141" s="46">
        <v>1165664</v>
      </c>
      <c r="Z141" s="78">
        <v>6500</v>
      </c>
      <c r="AA141" s="97">
        <v>1159164</v>
      </c>
    </row>
    <row r="142" spans="1:27" ht="15">
      <c r="A142" s="95" t="s">
        <v>727</v>
      </c>
      <c r="B142" s="96" t="s">
        <v>2283</v>
      </c>
      <c r="C142" s="78"/>
      <c r="D142" s="97">
        <f t="shared" si="4"/>
        <v>50062</v>
      </c>
      <c r="E142" s="78"/>
      <c r="F142" s="97">
        <v>50062</v>
      </c>
      <c r="H142" s="95" t="s">
        <v>779</v>
      </c>
      <c r="I142" s="96" t="s">
        <v>1863</v>
      </c>
      <c r="J142" s="97">
        <v>73500</v>
      </c>
      <c r="K142" s="46">
        <f t="shared" si="5"/>
        <v>18350</v>
      </c>
      <c r="L142" s="78"/>
      <c r="M142" s="97">
        <v>18350</v>
      </c>
      <c r="O142" s="95" t="s">
        <v>679</v>
      </c>
      <c r="P142" s="96" t="s">
        <v>1843</v>
      </c>
      <c r="Q142" s="97">
        <v>582400</v>
      </c>
      <c r="R142" s="97">
        <v>2455837</v>
      </c>
      <c r="S142" s="78"/>
      <c r="T142" s="97">
        <v>2455837</v>
      </c>
      <c r="V142" s="95" t="s">
        <v>679</v>
      </c>
      <c r="W142" s="96" t="s">
        <v>1843</v>
      </c>
      <c r="X142" s="97">
        <v>89609098</v>
      </c>
      <c r="Y142" s="46">
        <v>23924814</v>
      </c>
      <c r="Z142" s="78">
        <v>114200</v>
      </c>
      <c r="AA142" s="97">
        <v>23810614</v>
      </c>
    </row>
    <row r="143" spans="1:27" ht="15">
      <c r="A143" s="95" t="s">
        <v>733</v>
      </c>
      <c r="B143" s="96" t="s">
        <v>1854</v>
      </c>
      <c r="C143" s="78"/>
      <c r="D143" s="97">
        <f t="shared" si="4"/>
        <v>61851</v>
      </c>
      <c r="E143" s="78"/>
      <c r="F143" s="97">
        <v>61851</v>
      </c>
      <c r="H143" s="95" t="s">
        <v>782</v>
      </c>
      <c r="I143" s="96" t="s">
        <v>1864</v>
      </c>
      <c r="J143" s="97">
        <v>5383400</v>
      </c>
      <c r="K143" s="46">
        <f t="shared" si="5"/>
        <v>509961</v>
      </c>
      <c r="L143" s="78"/>
      <c r="M143" s="97">
        <v>509961</v>
      </c>
      <c r="O143" s="95" t="s">
        <v>682</v>
      </c>
      <c r="P143" s="96" t="s">
        <v>1844</v>
      </c>
      <c r="Q143" s="97">
        <v>186500</v>
      </c>
      <c r="R143" s="97">
        <v>8400320</v>
      </c>
      <c r="S143" s="97">
        <v>919303</v>
      </c>
      <c r="T143" s="97">
        <v>7481017</v>
      </c>
      <c r="V143" s="95" t="s">
        <v>682</v>
      </c>
      <c r="W143" s="96" t="s">
        <v>1844</v>
      </c>
      <c r="X143" s="97">
        <v>19041125</v>
      </c>
      <c r="Y143" s="46">
        <v>110368250</v>
      </c>
      <c r="Z143" s="97">
        <v>95635309</v>
      </c>
      <c r="AA143" s="97">
        <v>14732941</v>
      </c>
    </row>
    <row r="144" spans="1:27" ht="15">
      <c r="A144" s="95" t="s">
        <v>736</v>
      </c>
      <c r="B144" s="96" t="s">
        <v>1855</v>
      </c>
      <c r="C144" s="97">
        <v>1938000</v>
      </c>
      <c r="D144" s="97">
        <f t="shared" si="4"/>
        <v>2085984</v>
      </c>
      <c r="E144" s="97">
        <v>7000</v>
      </c>
      <c r="F144" s="97">
        <v>2078984</v>
      </c>
      <c r="H144" s="95" t="s">
        <v>785</v>
      </c>
      <c r="I144" s="96" t="s">
        <v>1865</v>
      </c>
      <c r="J144" s="97">
        <v>933900</v>
      </c>
      <c r="K144" s="46">
        <f t="shared" si="5"/>
        <v>117784</v>
      </c>
      <c r="L144" s="78"/>
      <c r="M144" s="97">
        <v>117784</v>
      </c>
      <c r="O144" s="95" t="s">
        <v>685</v>
      </c>
      <c r="P144" s="96" t="s">
        <v>1845</v>
      </c>
      <c r="Q144" s="97">
        <v>14027</v>
      </c>
      <c r="R144" s="97">
        <v>160818</v>
      </c>
      <c r="S144" s="97">
        <v>23200</v>
      </c>
      <c r="T144" s="97">
        <v>137618</v>
      </c>
      <c r="V144" s="95" t="s">
        <v>685</v>
      </c>
      <c r="W144" s="96" t="s">
        <v>1845</v>
      </c>
      <c r="X144" s="97">
        <v>18000</v>
      </c>
      <c r="Y144" s="46">
        <v>10403</v>
      </c>
      <c r="Z144" s="97"/>
      <c r="AA144" s="97">
        <v>10403</v>
      </c>
    </row>
    <row r="145" spans="1:27" ht="15">
      <c r="A145" s="95" t="s">
        <v>739</v>
      </c>
      <c r="B145" s="96" t="s">
        <v>2259</v>
      </c>
      <c r="C145" s="78"/>
      <c r="D145" s="97">
        <f t="shared" si="4"/>
        <v>136015</v>
      </c>
      <c r="E145" s="78"/>
      <c r="F145" s="97">
        <v>136015</v>
      </c>
      <c r="H145" s="95" t="s">
        <v>788</v>
      </c>
      <c r="I145" s="96" t="s">
        <v>1866</v>
      </c>
      <c r="J145" s="97">
        <v>2500</v>
      </c>
      <c r="K145" s="46">
        <f t="shared" si="5"/>
        <v>569240</v>
      </c>
      <c r="L145" s="97">
        <v>530400</v>
      </c>
      <c r="M145" s="97">
        <v>38840</v>
      </c>
      <c r="O145" s="95" t="s">
        <v>688</v>
      </c>
      <c r="P145" s="96" t="s">
        <v>2321</v>
      </c>
      <c r="Q145" s="78"/>
      <c r="R145" s="97">
        <v>368971</v>
      </c>
      <c r="S145" s="78"/>
      <c r="T145" s="97">
        <v>368971</v>
      </c>
      <c r="V145" s="95" t="s">
        <v>691</v>
      </c>
      <c r="W145" s="96" t="s">
        <v>1846</v>
      </c>
      <c r="X145" s="78"/>
      <c r="Y145" s="46">
        <v>954139</v>
      </c>
      <c r="Z145" s="78">
        <v>11000</v>
      </c>
      <c r="AA145" s="97">
        <v>943139</v>
      </c>
    </row>
    <row r="146" spans="1:27" ht="15">
      <c r="A146" s="95" t="s">
        <v>742</v>
      </c>
      <c r="B146" s="96" t="s">
        <v>2339</v>
      </c>
      <c r="C146" s="78"/>
      <c r="D146" s="97">
        <f t="shared" si="4"/>
        <v>6155</v>
      </c>
      <c r="E146" s="78"/>
      <c r="F146" s="97">
        <v>6155</v>
      </c>
      <c r="H146" s="95" t="s">
        <v>791</v>
      </c>
      <c r="I146" s="96" t="s">
        <v>1867</v>
      </c>
      <c r="J146" s="97">
        <v>31000</v>
      </c>
      <c r="K146" s="46">
        <f t="shared" si="5"/>
        <v>496849</v>
      </c>
      <c r="L146" s="78"/>
      <c r="M146" s="97">
        <v>496849</v>
      </c>
      <c r="O146" s="95" t="s">
        <v>691</v>
      </c>
      <c r="P146" s="96" t="s">
        <v>1846</v>
      </c>
      <c r="Q146" s="78"/>
      <c r="R146" s="97">
        <v>1947913</v>
      </c>
      <c r="S146" s="97">
        <v>38850</v>
      </c>
      <c r="T146" s="97">
        <v>1909063</v>
      </c>
      <c r="V146" s="95" t="s">
        <v>694</v>
      </c>
      <c r="W146" s="96" t="s">
        <v>1847</v>
      </c>
      <c r="X146" s="78">
        <v>30000</v>
      </c>
      <c r="Y146" s="46">
        <v>492261</v>
      </c>
      <c r="Z146" s="97">
        <v>378466</v>
      </c>
      <c r="AA146" s="97">
        <v>113795</v>
      </c>
    </row>
    <row r="147" spans="1:27" ht="15">
      <c r="A147" s="95" t="s">
        <v>745</v>
      </c>
      <c r="B147" s="96" t="s">
        <v>1856</v>
      </c>
      <c r="C147" s="78"/>
      <c r="D147" s="97">
        <f t="shared" si="4"/>
        <v>302003</v>
      </c>
      <c r="E147" s="78"/>
      <c r="F147" s="97">
        <v>302003</v>
      </c>
      <c r="H147" s="95" t="s">
        <v>794</v>
      </c>
      <c r="I147" s="96" t="s">
        <v>1868</v>
      </c>
      <c r="J147" s="97">
        <v>130000</v>
      </c>
      <c r="K147" s="46">
        <f t="shared" si="5"/>
        <v>71950</v>
      </c>
      <c r="L147" s="78"/>
      <c r="M147" s="97">
        <v>71950</v>
      </c>
      <c r="O147" s="95" t="s">
        <v>694</v>
      </c>
      <c r="P147" s="96" t="s">
        <v>1847</v>
      </c>
      <c r="Q147" s="97">
        <v>171000</v>
      </c>
      <c r="R147" s="97">
        <v>189337</v>
      </c>
      <c r="S147" s="97">
        <v>3600</v>
      </c>
      <c r="T147" s="97">
        <v>185737</v>
      </c>
      <c r="V147" s="95" t="s">
        <v>697</v>
      </c>
      <c r="W147" s="96" t="s">
        <v>1848</v>
      </c>
      <c r="X147" s="97"/>
      <c r="Y147" s="46">
        <v>4557511</v>
      </c>
      <c r="Z147" s="97">
        <v>366000</v>
      </c>
      <c r="AA147" s="97">
        <v>4191511</v>
      </c>
    </row>
    <row r="148" spans="1:27" ht="15">
      <c r="A148" s="95" t="s">
        <v>748</v>
      </c>
      <c r="B148" s="96" t="s">
        <v>1857</v>
      </c>
      <c r="C148" s="78"/>
      <c r="D148" s="97">
        <f t="shared" si="4"/>
        <v>85975</v>
      </c>
      <c r="E148" s="78"/>
      <c r="F148" s="97">
        <v>85975</v>
      </c>
      <c r="H148" s="95" t="s">
        <v>797</v>
      </c>
      <c r="I148" s="96" t="s">
        <v>1869</v>
      </c>
      <c r="J148" s="78"/>
      <c r="K148" s="46">
        <f t="shared" si="5"/>
        <v>290526</v>
      </c>
      <c r="L148" s="78"/>
      <c r="M148" s="97">
        <v>290526</v>
      </c>
      <c r="O148" s="95" t="s">
        <v>697</v>
      </c>
      <c r="P148" s="96" t="s">
        <v>1848</v>
      </c>
      <c r="Q148" s="78"/>
      <c r="R148" s="97">
        <v>1930190</v>
      </c>
      <c r="S148" s="78"/>
      <c r="T148" s="97">
        <v>1930190</v>
      </c>
      <c r="V148" s="95" t="s">
        <v>700</v>
      </c>
      <c r="W148" s="96" t="s">
        <v>2249</v>
      </c>
      <c r="X148" s="78">
        <v>188496</v>
      </c>
      <c r="Y148" s="46">
        <v>1213920</v>
      </c>
      <c r="Z148" s="78"/>
      <c r="AA148" s="97">
        <v>1213920</v>
      </c>
    </row>
    <row r="149" spans="1:27" ht="15">
      <c r="A149" s="95" t="s">
        <v>751</v>
      </c>
      <c r="B149" s="96" t="s">
        <v>1858</v>
      </c>
      <c r="C149" s="78"/>
      <c r="D149" s="97">
        <f t="shared" si="4"/>
        <v>7200</v>
      </c>
      <c r="E149" s="78"/>
      <c r="F149" s="97">
        <v>7200</v>
      </c>
      <c r="H149" s="95" t="s">
        <v>800</v>
      </c>
      <c r="I149" s="96" t="s">
        <v>1870</v>
      </c>
      <c r="J149" s="97">
        <v>64000</v>
      </c>
      <c r="K149" s="46">
        <f t="shared" si="5"/>
        <v>501138</v>
      </c>
      <c r="L149" s="78"/>
      <c r="M149" s="97">
        <v>501138</v>
      </c>
      <c r="O149" s="95" t="s">
        <v>700</v>
      </c>
      <c r="P149" s="96" t="s">
        <v>2249</v>
      </c>
      <c r="Q149" s="97">
        <v>1909510</v>
      </c>
      <c r="R149" s="97">
        <v>3403715</v>
      </c>
      <c r="S149" s="97">
        <v>93400</v>
      </c>
      <c r="T149" s="97">
        <v>3310315</v>
      </c>
      <c r="V149" s="95" t="s">
        <v>703</v>
      </c>
      <c r="W149" s="96" t="s">
        <v>1849</v>
      </c>
      <c r="X149" s="97">
        <v>34700</v>
      </c>
      <c r="Y149" s="46">
        <v>1953230</v>
      </c>
      <c r="Z149" s="97"/>
      <c r="AA149" s="97">
        <v>1953230</v>
      </c>
    </row>
    <row r="150" spans="1:27" ht="15">
      <c r="A150" s="95" t="s">
        <v>760</v>
      </c>
      <c r="B150" s="96" t="s">
        <v>1859</v>
      </c>
      <c r="C150" s="78"/>
      <c r="D150" s="97">
        <f t="shared" si="4"/>
        <v>144960</v>
      </c>
      <c r="E150" s="78"/>
      <c r="F150" s="97">
        <v>144960</v>
      </c>
      <c r="H150" s="95" t="s">
        <v>803</v>
      </c>
      <c r="I150" s="96" t="s">
        <v>1871</v>
      </c>
      <c r="J150" s="78"/>
      <c r="K150" s="46">
        <f t="shared" si="5"/>
        <v>1025</v>
      </c>
      <c r="L150" s="78"/>
      <c r="M150" s="97">
        <v>1025</v>
      </c>
      <c r="O150" s="95" t="s">
        <v>703</v>
      </c>
      <c r="P150" s="96" t="s">
        <v>1849</v>
      </c>
      <c r="Q150" s="78"/>
      <c r="R150" s="97">
        <v>2181368</v>
      </c>
      <c r="S150" s="97">
        <v>335800</v>
      </c>
      <c r="T150" s="97">
        <v>1845568</v>
      </c>
      <c r="V150" s="95" t="s">
        <v>709</v>
      </c>
      <c r="W150" s="96" t="s">
        <v>1851</v>
      </c>
      <c r="X150" s="78">
        <v>75800</v>
      </c>
      <c r="Y150" s="46">
        <v>712955</v>
      </c>
      <c r="Z150" s="97">
        <v>152600</v>
      </c>
      <c r="AA150" s="97">
        <v>560355</v>
      </c>
    </row>
    <row r="151" spans="1:27" ht="15">
      <c r="A151" s="95" t="s">
        <v>763</v>
      </c>
      <c r="B151" s="96" t="s">
        <v>1860</v>
      </c>
      <c r="C151" s="78"/>
      <c r="D151" s="97">
        <f t="shared" si="4"/>
        <v>379857</v>
      </c>
      <c r="E151" s="78"/>
      <c r="F151" s="97">
        <v>379857</v>
      </c>
      <c r="H151" s="95" t="s">
        <v>806</v>
      </c>
      <c r="I151" s="96" t="s">
        <v>1872</v>
      </c>
      <c r="J151" s="78"/>
      <c r="K151" s="46">
        <f t="shared" si="5"/>
        <v>1</v>
      </c>
      <c r="L151" s="78"/>
      <c r="M151" s="97">
        <v>1</v>
      </c>
      <c r="O151" s="95" t="s">
        <v>706</v>
      </c>
      <c r="P151" s="96" t="s">
        <v>1850</v>
      </c>
      <c r="Q151" s="97">
        <v>211000</v>
      </c>
      <c r="R151" s="97">
        <v>517834</v>
      </c>
      <c r="S151" s="97">
        <v>510750</v>
      </c>
      <c r="T151" s="97">
        <v>7084</v>
      </c>
      <c r="V151" s="95" t="s">
        <v>712</v>
      </c>
      <c r="W151" s="96" t="s">
        <v>2313</v>
      </c>
      <c r="X151" s="97">
        <v>123000</v>
      </c>
      <c r="Y151" s="46">
        <v>0</v>
      </c>
      <c r="Z151" s="97"/>
      <c r="AA151" s="97"/>
    </row>
    <row r="152" spans="1:27" ht="15">
      <c r="A152" s="95" t="s">
        <v>770</v>
      </c>
      <c r="B152" s="96" t="s">
        <v>1861</v>
      </c>
      <c r="C152" s="78"/>
      <c r="D152" s="97">
        <f t="shared" si="4"/>
        <v>22250</v>
      </c>
      <c r="E152" s="78"/>
      <c r="F152" s="97">
        <v>22250</v>
      </c>
      <c r="H152" s="95" t="s">
        <v>809</v>
      </c>
      <c r="I152" s="96" t="s">
        <v>1873</v>
      </c>
      <c r="J152" s="97">
        <v>75151</v>
      </c>
      <c r="K152" s="46">
        <f t="shared" si="5"/>
        <v>345151</v>
      </c>
      <c r="L152" s="97">
        <v>160001</v>
      </c>
      <c r="M152" s="97">
        <v>185150</v>
      </c>
      <c r="O152" s="95" t="s">
        <v>709</v>
      </c>
      <c r="P152" s="96" t="s">
        <v>1851</v>
      </c>
      <c r="Q152" s="97">
        <v>279100</v>
      </c>
      <c r="R152" s="97">
        <v>1006016</v>
      </c>
      <c r="S152" s="97">
        <v>146200</v>
      </c>
      <c r="T152" s="97">
        <v>859816</v>
      </c>
      <c r="V152" s="95" t="s">
        <v>715</v>
      </c>
      <c r="W152" s="96" t="s">
        <v>2203</v>
      </c>
      <c r="X152" s="97">
        <v>23000</v>
      </c>
      <c r="Y152" s="46">
        <v>3400</v>
      </c>
      <c r="Z152" s="97"/>
      <c r="AA152" s="97">
        <v>3400</v>
      </c>
    </row>
    <row r="153" spans="1:27" ht="15">
      <c r="A153" s="95" t="s">
        <v>773</v>
      </c>
      <c r="B153" s="96" t="s">
        <v>1862</v>
      </c>
      <c r="C153" s="97">
        <v>4735600</v>
      </c>
      <c r="D153" s="97">
        <f t="shared" si="4"/>
        <v>499552</v>
      </c>
      <c r="E153" s="97">
        <v>11000</v>
      </c>
      <c r="F153" s="97">
        <v>488552</v>
      </c>
      <c r="H153" s="95" t="s">
        <v>812</v>
      </c>
      <c r="I153" s="96" t="s">
        <v>1874</v>
      </c>
      <c r="J153" s="97">
        <v>91500</v>
      </c>
      <c r="K153" s="46">
        <f t="shared" si="5"/>
        <v>91300</v>
      </c>
      <c r="L153" s="78"/>
      <c r="M153" s="97">
        <v>91300</v>
      </c>
      <c r="O153" s="95" t="s">
        <v>712</v>
      </c>
      <c r="P153" s="96" t="s">
        <v>2313</v>
      </c>
      <c r="Q153" s="78"/>
      <c r="R153" s="97">
        <v>9300</v>
      </c>
      <c r="S153" s="78"/>
      <c r="T153" s="97">
        <v>9300</v>
      </c>
      <c r="V153" s="95" t="s">
        <v>718</v>
      </c>
      <c r="W153" s="96" t="s">
        <v>1852</v>
      </c>
      <c r="X153" s="78"/>
      <c r="Y153" s="46">
        <v>24644</v>
      </c>
      <c r="Z153" s="78"/>
      <c r="AA153" s="97">
        <v>24644</v>
      </c>
    </row>
    <row r="154" spans="1:27" ht="15">
      <c r="A154" s="95" t="s">
        <v>776</v>
      </c>
      <c r="B154" s="96" t="s">
        <v>2250</v>
      </c>
      <c r="C154" s="97">
        <v>346350</v>
      </c>
      <c r="D154" s="97">
        <f t="shared" si="4"/>
        <v>65902</v>
      </c>
      <c r="E154" s="78"/>
      <c r="F154" s="97">
        <v>65902</v>
      </c>
      <c r="H154" s="95" t="s">
        <v>815</v>
      </c>
      <c r="I154" s="96" t="s">
        <v>1875</v>
      </c>
      <c r="J154" s="78"/>
      <c r="K154" s="46">
        <f t="shared" si="5"/>
        <v>275</v>
      </c>
      <c r="L154" s="78"/>
      <c r="M154" s="97">
        <v>275</v>
      </c>
      <c r="O154" s="95" t="s">
        <v>715</v>
      </c>
      <c r="P154" s="96" t="s">
        <v>2203</v>
      </c>
      <c r="Q154" s="78"/>
      <c r="R154" s="97">
        <v>775519</v>
      </c>
      <c r="S154" s="97">
        <v>440000</v>
      </c>
      <c r="T154" s="97">
        <v>335519</v>
      </c>
      <c r="V154" s="95" t="s">
        <v>721</v>
      </c>
      <c r="W154" s="96" t="s">
        <v>1853</v>
      </c>
      <c r="X154" s="78">
        <v>6000</v>
      </c>
      <c r="Y154" s="46">
        <v>1200394</v>
      </c>
      <c r="Z154" s="97">
        <v>23500</v>
      </c>
      <c r="AA154" s="97">
        <v>1176894</v>
      </c>
    </row>
    <row r="155" spans="1:27" ht="15">
      <c r="A155" s="95" t="s">
        <v>779</v>
      </c>
      <c r="B155" s="96" t="s">
        <v>1863</v>
      </c>
      <c r="C155" s="78"/>
      <c r="D155" s="97">
        <f t="shared" si="4"/>
        <v>249832</v>
      </c>
      <c r="E155" s="97">
        <v>36000</v>
      </c>
      <c r="F155" s="97">
        <v>213832</v>
      </c>
      <c r="H155" s="95" t="s">
        <v>819</v>
      </c>
      <c r="I155" s="96" t="s">
        <v>1876</v>
      </c>
      <c r="J155" s="97">
        <v>7307174</v>
      </c>
      <c r="K155" s="46">
        <f t="shared" si="5"/>
        <v>1852095</v>
      </c>
      <c r="L155" s="78"/>
      <c r="M155" s="97">
        <v>1852095</v>
      </c>
      <c r="O155" s="95" t="s">
        <v>718</v>
      </c>
      <c r="P155" s="96" t="s">
        <v>1852</v>
      </c>
      <c r="Q155" s="78"/>
      <c r="R155" s="97">
        <v>132849</v>
      </c>
      <c r="S155" s="97">
        <v>25700</v>
      </c>
      <c r="T155" s="97">
        <v>107149</v>
      </c>
      <c r="V155" s="95" t="s">
        <v>724</v>
      </c>
      <c r="W155" s="96" t="s">
        <v>2269</v>
      </c>
      <c r="X155" s="78"/>
      <c r="Y155" s="46">
        <v>100511</v>
      </c>
      <c r="Z155" s="97"/>
      <c r="AA155" s="97">
        <v>100511</v>
      </c>
    </row>
    <row r="156" spans="1:27" ht="15">
      <c r="A156" s="95" t="s">
        <v>782</v>
      </c>
      <c r="B156" s="96" t="s">
        <v>1864</v>
      </c>
      <c r="C156" s="97">
        <v>362850</v>
      </c>
      <c r="D156" s="97">
        <f t="shared" si="4"/>
        <v>1267076</v>
      </c>
      <c r="E156" s="97">
        <v>288125</v>
      </c>
      <c r="F156" s="97">
        <v>978951</v>
      </c>
      <c r="H156" s="95" t="s">
        <v>822</v>
      </c>
      <c r="I156" s="96" t="s">
        <v>1877</v>
      </c>
      <c r="J156" s="97">
        <v>36500</v>
      </c>
      <c r="K156" s="46">
        <f t="shared" si="5"/>
        <v>53647</v>
      </c>
      <c r="L156" s="78"/>
      <c r="M156" s="97">
        <v>53647</v>
      </c>
      <c r="O156" s="95" t="s">
        <v>721</v>
      </c>
      <c r="P156" s="96" t="s">
        <v>1853</v>
      </c>
      <c r="Q156" s="78"/>
      <c r="R156" s="97">
        <v>1232051</v>
      </c>
      <c r="S156" s="78"/>
      <c r="T156" s="97">
        <v>1232051</v>
      </c>
      <c r="V156" s="95" t="s">
        <v>727</v>
      </c>
      <c r="W156" s="96" t="s">
        <v>2283</v>
      </c>
      <c r="X156" s="78"/>
      <c r="Y156" s="46">
        <v>236227</v>
      </c>
      <c r="Z156" s="78">
        <v>102477</v>
      </c>
      <c r="AA156" s="97">
        <v>133750</v>
      </c>
    </row>
    <row r="157" spans="1:27" ht="15">
      <c r="A157" s="95" t="s">
        <v>785</v>
      </c>
      <c r="B157" s="96" t="s">
        <v>1865</v>
      </c>
      <c r="C157" s="97">
        <v>1103669</v>
      </c>
      <c r="D157" s="97">
        <f t="shared" si="4"/>
        <v>675195</v>
      </c>
      <c r="E157" s="97">
        <v>105500</v>
      </c>
      <c r="F157" s="97">
        <v>569695</v>
      </c>
      <c r="H157" s="95" t="s">
        <v>825</v>
      </c>
      <c r="I157" s="96" t="s">
        <v>1878</v>
      </c>
      <c r="J157" s="97">
        <v>28000</v>
      </c>
      <c r="K157" s="46">
        <f t="shared" si="5"/>
        <v>6550</v>
      </c>
      <c r="L157" s="78"/>
      <c r="M157" s="97">
        <v>6550</v>
      </c>
      <c r="O157" s="95" t="s">
        <v>724</v>
      </c>
      <c r="P157" s="96" t="s">
        <v>2269</v>
      </c>
      <c r="Q157" s="78"/>
      <c r="R157" s="97">
        <v>187329</v>
      </c>
      <c r="S157" s="78"/>
      <c r="T157" s="97">
        <v>187329</v>
      </c>
      <c r="V157" s="95" t="s">
        <v>730</v>
      </c>
      <c r="W157" s="96" t="s">
        <v>2292</v>
      </c>
      <c r="X157" s="78"/>
      <c r="Y157" s="46">
        <v>25600</v>
      </c>
      <c r="Z157" s="78"/>
      <c r="AA157" s="97">
        <v>25600</v>
      </c>
    </row>
    <row r="158" spans="1:27" ht="15">
      <c r="A158" s="95" t="s">
        <v>788</v>
      </c>
      <c r="B158" s="96" t="s">
        <v>1866</v>
      </c>
      <c r="C158" s="97">
        <v>2506773</v>
      </c>
      <c r="D158" s="97">
        <f t="shared" si="4"/>
        <v>728556</v>
      </c>
      <c r="E158" s="97">
        <v>462000</v>
      </c>
      <c r="F158" s="97">
        <v>266556</v>
      </c>
      <c r="H158" s="95" t="s">
        <v>831</v>
      </c>
      <c r="I158" s="96" t="s">
        <v>2166</v>
      </c>
      <c r="J158" s="78"/>
      <c r="K158" s="46">
        <f t="shared" si="5"/>
        <v>19480</v>
      </c>
      <c r="L158" s="78"/>
      <c r="M158" s="97">
        <v>19480</v>
      </c>
      <c r="O158" s="95" t="s">
        <v>727</v>
      </c>
      <c r="P158" s="96" t="s">
        <v>2283</v>
      </c>
      <c r="Q158" s="78"/>
      <c r="R158" s="97">
        <v>361026</v>
      </c>
      <c r="S158" s="78"/>
      <c r="T158" s="97">
        <v>361026</v>
      </c>
      <c r="V158" s="95" t="s">
        <v>733</v>
      </c>
      <c r="W158" s="96" t="s">
        <v>1854</v>
      </c>
      <c r="X158" s="78"/>
      <c r="Y158" s="46">
        <v>195358</v>
      </c>
      <c r="Z158" s="78"/>
      <c r="AA158" s="97">
        <v>195358</v>
      </c>
    </row>
    <row r="159" spans="1:27" ht="15">
      <c r="A159" s="95" t="s">
        <v>791</v>
      </c>
      <c r="B159" s="96" t="s">
        <v>1867</v>
      </c>
      <c r="C159" s="97">
        <v>5445850</v>
      </c>
      <c r="D159" s="97">
        <f t="shared" si="4"/>
        <v>1116126</v>
      </c>
      <c r="E159" s="97">
        <v>125725</v>
      </c>
      <c r="F159" s="97">
        <v>990401</v>
      </c>
      <c r="H159" s="95" t="s">
        <v>837</v>
      </c>
      <c r="I159" s="96" t="s">
        <v>1881</v>
      </c>
      <c r="J159" s="97">
        <v>18000</v>
      </c>
      <c r="K159" s="46">
        <f t="shared" si="5"/>
        <v>46540</v>
      </c>
      <c r="L159" s="78"/>
      <c r="M159" s="97">
        <v>46540</v>
      </c>
      <c r="O159" s="95" t="s">
        <v>730</v>
      </c>
      <c r="P159" s="96" t="s">
        <v>2292</v>
      </c>
      <c r="Q159" s="78"/>
      <c r="R159" s="97">
        <v>296444</v>
      </c>
      <c r="S159" s="78"/>
      <c r="T159" s="97">
        <v>296444</v>
      </c>
      <c r="V159" s="95" t="s">
        <v>736</v>
      </c>
      <c r="W159" s="96" t="s">
        <v>1855</v>
      </c>
      <c r="X159" s="78">
        <v>1631582</v>
      </c>
      <c r="Y159" s="46">
        <v>5408956</v>
      </c>
      <c r="Z159" s="78"/>
      <c r="AA159" s="97">
        <v>5408956</v>
      </c>
    </row>
    <row r="160" spans="1:27" ht="15">
      <c r="A160" s="95" t="s">
        <v>794</v>
      </c>
      <c r="B160" s="96" t="s">
        <v>1868</v>
      </c>
      <c r="C160" s="97">
        <v>1562140</v>
      </c>
      <c r="D160" s="97">
        <f t="shared" si="4"/>
        <v>395658</v>
      </c>
      <c r="E160" s="97">
        <v>4900</v>
      </c>
      <c r="F160" s="97">
        <v>390758</v>
      </c>
      <c r="H160" s="95" t="s">
        <v>843</v>
      </c>
      <c r="I160" s="96" t="s">
        <v>1883</v>
      </c>
      <c r="J160" s="97">
        <v>8260</v>
      </c>
      <c r="K160" s="46">
        <f t="shared" si="5"/>
        <v>559440</v>
      </c>
      <c r="L160" s="78"/>
      <c r="M160" s="97">
        <v>559440</v>
      </c>
      <c r="O160" s="95" t="s">
        <v>733</v>
      </c>
      <c r="P160" s="96" t="s">
        <v>1854</v>
      </c>
      <c r="Q160" s="78"/>
      <c r="R160" s="97">
        <v>510741</v>
      </c>
      <c r="S160" s="97">
        <v>44283</v>
      </c>
      <c r="T160" s="97">
        <v>466458</v>
      </c>
      <c r="V160" s="95" t="s">
        <v>739</v>
      </c>
      <c r="W160" s="96" t="s">
        <v>2259</v>
      </c>
      <c r="X160" s="78"/>
      <c r="Y160" s="46">
        <v>816952</v>
      </c>
      <c r="Z160" s="97">
        <v>13000</v>
      </c>
      <c r="AA160" s="97">
        <v>803952</v>
      </c>
    </row>
    <row r="161" spans="1:27" ht="15">
      <c r="A161" s="95" t="s">
        <v>797</v>
      </c>
      <c r="B161" s="96" t="s">
        <v>1869</v>
      </c>
      <c r="C161" s="97">
        <v>2028750</v>
      </c>
      <c r="D161" s="97">
        <f t="shared" si="4"/>
        <v>533566</v>
      </c>
      <c r="E161" s="97">
        <v>221500</v>
      </c>
      <c r="F161" s="97">
        <v>312066</v>
      </c>
      <c r="H161" s="95" t="s">
        <v>846</v>
      </c>
      <c r="I161" s="96" t="s">
        <v>1884</v>
      </c>
      <c r="J161" s="97">
        <v>2005040</v>
      </c>
      <c r="K161" s="46">
        <f t="shared" si="5"/>
        <v>43383951</v>
      </c>
      <c r="L161" s="97">
        <v>42230361</v>
      </c>
      <c r="M161" s="97">
        <v>1153590</v>
      </c>
      <c r="O161" s="95" t="s">
        <v>736</v>
      </c>
      <c r="P161" s="96" t="s">
        <v>1855</v>
      </c>
      <c r="Q161" s="97">
        <v>9543475</v>
      </c>
      <c r="R161" s="97">
        <v>10791838</v>
      </c>
      <c r="S161" s="97">
        <v>7951</v>
      </c>
      <c r="T161" s="97">
        <v>10783887</v>
      </c>
      <c r="V161" s="95" t="s">
        <v>742</v>
      </c>
      <c r="W161" s="96" t="s">
        <v>2339</v>
      </c>
      <c r="X161" s="97"/>
      <c r="Y161" s="46">
        <v>7000</v>
      </c>
      <c r="Z161" s="97"/>
      <c r="AA161" s="97">
        <v>7000</v>
      </c>
    </row>
    <row r="162" spans="1:27" ht="15">
      <c r="A162" s="95" t="s">
        <v>800</v>
      </c>
      <c r="B162" s="96" t="s">
        <v>1870</v>
      </c>
      <c r="C162" s="97">
        <v>1007050</v>
      </c>
      <c r="D162" s="97">
        <f t="shared" si="4"/>
        <v>281925</v>
      </c>
      <c r="E162" s="97">
        <v>41150</v>
      </c>
      <c r="F162" s="97">
        <v>240775</v>
      </c>
      <c r="H162" s="95" t="s">
        <v>852</v>
      </c>
      <c r="I162" s="96" t="s">
        <v>1885</v>
      </c>
      <c r="J162" s="78"/>
      <c r="K162" s="46">
        <f t="shared" si="5"/>
        <v>6500</v>
      </c>
      <c r="L162" s="78"/>
      <c r="M162" s="97">
        <v>6500</v>
      </c>
      <c r="O162" s="95" t="s">
        <v>739</v>
      </c>
      <c r="P162" s="96" t="s">
        <v>2259</v>
      </c>
      <c r="Q162" s="97">
        <v>135500</v>
      </c>
      <c r="R162" s="97">
        <v>781865</v>
      </c>
      <c r="S162" s="78"/>
      <c r="T162" s="97">
        <v>781865</v>
      </c>
      <c r="V162" s="95" t="s">
        <v>745</v>
      </c>
      <c r="W162" s="96" t="s">
        <v>1856</v>
      </c>
      <c r="X162" s="97"/>
      <c r="Y162" s="46">
        <v>643605</v>
      </c>
      <c r="Z162" s="78"/>
      <c r="AA162" s="97">
        <v>643605</v>
      </c>
    </row>
    <row r="163" spans="1:27" ht="15">
      <c r="A163" s="95" t="s">
        <v>803</v>
      </c>
      <c r="B163" s="96" t="s">
        <v>1871</v>
      </c>
      <c r="C163" s="97">
        <v>594580</v>
      </c>
      <c r="D163" s="97">
        <f t="shared" si="4"/>
        <v>572182</v>
      </c>
      <c r="E163" s="97">
        <v>51500</v>
      </c>
      <c r="F163" s="97">
        <v>520682</v>
      </c>
      <c r="H163" s="95" t="s">
        <v>855</v>
      </c>
      <c r="I163" s="96" t="s">
        <v>1886</v>
      </c>
      <c r="J163" s="78"/>
      <c r="K163" s="46">
        <f t="shared" si="5"/>
        <v>210593</v>
      </c>
      <c r="L163" s="78"/>
      <c r="M163" s="97">
        <v>210593</v>
      </c>
      <c r="O163" s="95" t="s">
        <v>742</v>
      </c>
      <c r="P163" s="96" t="s">
        <v>2339</v>
      </c>
      <c r="Q163" s="97"/>
      <c r="R163" s="97">
        <v>6155</v>
      </c>
      <c r="S163" s="78"/>
      <c r="T163" s="97">
        <v>6155</v>
      </c>
      <c r="V163" s="95" t="s">
        <v>748</v>
      </c>
      <c r="W163" s="96" t="s">
        <v>1857</v>
      </c>
      <c r="X163" s="78"/>
      <c r="Y163" s="46">
        <v>1229229</v>
      </c>
      <c r="Z163" s="78"/>
      <c r="AA163" s="97">
        <v>1229229</v>
      </c>
    </row>
    <row r="164" spans="1:27" ht="15">
      <c r="A164" s="95" t="s">
        <v>806</v>
      </c>
      <c r="B164" s="96" t="s">
        <v>1872</v>
      </c>
      <c r="C164" s="97">
        <v>51900</v>
      </c>
      <c r="D164" s="97">
        <f t="shared" si="4"/>
        <v>44063</v>
      </c>
      <c r="E164" s="97">
        <v>8001</v>
      </c>
      <c r="F164" s="97">
        <v>36062</v>
      </c>
      <c r="H164" s="95" t="s">
        <v>858</v>
      </c>
      <c r="I164" s="96" t="s">
        <v>1887</v>
      </c>
      <c r="J164" s="97">
        <v>4925071</v>
      </c>
      <c r="K164" s="46">
        <f t="shared" si="5"/>
        <v>1286028</v>
      </c>
      <c r="L164" s="97">
        <v>10301</v>
      </c>
      <c r="M164" s="97">
        <v>1275727</v>
      </c>
      <c r="O164" s="95" t="s">
        <v>745</v>
      </c>
      <c r="P164" s="96" t="s">
        <v>1856</v>
      </c>
      <c r="Q164" s="78">
        <v>354000</v>
      </c>
      <c r="R164" s="97">
        <v>1053678</v>
      </c>
      <c r="S164" s="97"/>
      <c r="T164" s="97">
        <v>1053678</v>
      </c>
      <c r="V164" s="95" t="s">
        <v>751</v>
      </c>
      <c r="W164" s="96" t="s">
        <v>1858</v>
      </c>
      <c r="X164" s="97"/>
      <c r="Y164" s="46">
        <v>460610</v>
      </c>
      <c r="Z164" s="78"/>
      <c r="AA164" s="97">
        <v>460610</v>
      </c>
    </row>
    <row r="165" spans="1:27" ht="15">
      <c r="A165" s="95" t="s">
        <v>809</v>
      </c>
      <c r="B165" s="96" t="s">
        <v>1873</v>
      </c>
      <c r="C165" s="97">
        <v>2</v>
      </c>
      <c r="D165" s="97">
        <f t="shared" si="4"/>
        <v>292692</v>
      </c>
      <c r="E165" s="78"/>
      <c r="F165" s="97">
        <v>292692</v>
      </c>
      <c r="H165" s="95" t="s">
        <v>862</v>
      </c>
      <c r="I165" s="96" t="s">
        <v>2271</v>
      </c>
      <c r="J165" s="78"/>
      <c r="K165" s="46">
        <f t="shared" si="5"/>
        <v>14300</v>
      </c>
      <c r="L165" s="78"/>
      <c r="M165" s="97">
        <v>14300</v>
      </c>
      <c r="O165" s="95" t="s">
        <v>748</v>
      </c>
      <c r="P165" s="96" t="s">
        <v>1857</v>
      </c>
      <c r="Q165" s="78"/>
      <c r="R165" s="97">
        <v>533095</v>
      </c>
      <c r="S165" s="78">
        <v>25000</v>
      </c>
      <c r="T165" s="97">
        <v>508095</v>
      </c>
      <c r="V165" s="95" t="s">
        <v>757</v>
      </c>
      <c r="W165" s="96" t="s">
        <v>2333</v>
      </c>
      <c r="X165" s="78">
        <v>62200</v>
      </c>
      <c r="Y165" s="46">
        <v>2923036</v>
      </c>
      <c r="Z165" s="97">
        <v>16250</v>
      </c>
      <c r="AA165" s="97">
        <v>2906786</v>
      </c>
    </row>
    <row r="166" spans="1:27" ht="15">
      <c r="A166" s="95" t="s">
        <v>812</v>
      </c>
      <c r="B166" s="96" t="s">
        <v>1874</v>
      </c>
      <c r="C166" s="97">
        <v>421611</v>
      </c>
      <c r="D166" s="97">
        <f t="shared" si="4"/>
        <v>165530</v>
      </c>
      <c r="E166" s="78"/>
      <c r="F166" s="97">
        <v>165530</v>
      </c>
      <c r="H166" s="95" t="s">
        <v>865</v>
      </c>
      <c r="I166" s="96" t="s">
        <v>2260</v>
      </c>
      <c r="J166" s="78"/>
      <c r="K166" s="46">
        <f t="shared" si="5"/>
        <v>413845</v>
      </c>
      <c r="L166" s="97">
        <v>131920</v>
      </c>
      <c r="M166" s="97">
        <v>281925</v>
      </c>
      <c r="O166" s="95" t="s">
        <v>751</v>
      </c>
      <c r="P166" s="96" t="s">
        <v>1858</v>
      </c>
      <c r="Q166" s="78"/>
      <c r="R166" s="97">
        <v>316113</v>
      </c>
      <c r="S166" s="97"/>
      <c r="T166" s="97">
        <v>316113</v>
      </c>
      <c r="V166" s="95" t="s">
        <v>760</v>
      </c>
      <c r="W166" s="96" t="s">
        <v>1859</v>
      </c>
      <c r="X166" s="78">
        <v>58200</v>
      </c>
      <c r="Y166" s="46">
        <v>82654</v>
      </c>
      <c r="Z166" s="78"/>
      <c r="AA166" s="97">
        <v>82654</v>
      </c>
    </row>
    <row r="167" spans="1:27" ht="15">
      <c r="A167" s="95" t="s">
        <v>815</v>
      </c>
      <c r="B167" s="96" t="s">
        <v>1875</v>
      </c>
      <c r="C167" s="97">
        <v>3136</v>
      </c>
      <c r="D167" s="97">
        <f t="shared" si="4"/>
        <v>36130</v>
      </c>
      <c r="E167" s="78"/>
      <c r="F167" s="97">
        <v>36130</v>
      </c>
      <c r="H167" s="95" t="s">
        <v>868</v>
      </c>
      <c r="I167" s="96" t="s">
        <v>1888</v>
      </c>
      <c r="J167" s="78"/>
      <c r="K167" s="46">
        <f t="shared" si="5"/>
        <v>53800</v>
      </c>
      <c r="L167" s="78"/>
      <c r="M167" s="97">
        <v>53800</v>
      </c>
      <c r="O167" s="95" t="s">
        <v>757</v>
      </c>
      <c r="P167" s="96" t="s">
        <v>2333</v>
      </c>
      <c r="Q167" s="97"/>
      <c r="R167" s="97">
        <v>1390640</v>
      </c>
      <c r="S167" s="78">
        <v>232710</v>
      </c>
      <c r="T167" s="97">
        <v>1157930</v>
      </c>
      <c r="V167" s="95" t="s">
        <v>763</v>
      </c>
      <c r="W167" s="96" t="s">
        <v>1860</v>
      </c>
      <c r="X167" s="78">
        <v>1949971</v>
      </c>
      <c r="Y167" s="46">
        <v>462826</v>
      </c>
      <c r="Z167" s="97">
        <v>175000</v>
      </c>
      <c r="AA167" s="97">
        <v>287826</v>
      </c>
    </row>
    <row r="168" spans="1:27" ht="15">
      <c r="A168" s="95" t="s">
        <v>819</v>
      </c>
      <c r="B168" s="96" t="s">
        <v>1876</v>
      </c>
      <c r="C168" s="78"/>
      <c r="D168" s="97">
        <f t="shared" si="4"/>
        <v>149791</v>
      </c>
      <c r="E168" s="78"/>
      <c r="F168" s="97">
        <v>149791</v>
      </c>
      <c r="H168" s="95" t="s">
        <v>871</v>
      </c>
      <c r="I168" s="96" t="s">
        <v>1889</v>
      </c>
      <c r="J168" s="97">
        <v>22000</v>
      </c>
      <c r="K168" s="46">
        <f t="shared" si="5"/>
        <v>44595</v>
      </c>
      <c r="L168" s="78"/>
      <c r="M168" s="97">
        <v>44595</v>
      </c>
      <c r="O168" s="95" t="s">
        <v>760</v>
      </c>
      <c r="P168" s="96" t="s">
        <v>1859</v>
      </c>
      <c r="Q168" s="97">
        <v>67050</v>
      </c>
      <c r="R168" s="97">
        <v>558227</v>
      </c>
      <c r="S168" s="97"/>
      <c r="T168" s="97">
        <v>558227</v>
      </c>
      <c r="V168" s="95" t="s">
        <v>770</v>
      </c>
      <c r="W168" s="96" t="s">
        <v>1861</v>
      </c>
      <c r="X168" s="97">
        <v>2500</v>
      </c>
      <c r="Y168" s="46">
        <v>1888315</v>
      </c>
      <c r="Z168" s="78"/>
      <c r="AA168" s="97">
        <v>1888315</v>
      </c>
    </row>
    <row r="169" spans="1:27" ht="15">
      <c r="A169" s="95" t="s">
        <v>822</v>
      </c>
      <c r="B169" s="96" t="s">
        <v>1877</v>
      </c>
      <c r="C169" s="97">
        <v>41700</v>
      </c>
      <c r="D169" s="97">
        <f t="shared" si="4"/>
        <v>58955</v>
      </c>
      <c r="E169" s="97">
        <v>10800</v>
      </c>
      <c r="F169" s="97">
        <v>48155</v>
      </c>
      <c r="H169" s="95" t="s">
        <v>874</v>
      </c>
      <c r="I169" s="96" t="s">
        <v>1890</v>
      </c>
      <c r="J169" s="78"/>
      <c r="K169" s="46">
        <f t="shared" si="5"/>
        <v>159340</v>
      </c>
      <c r="L169" s="78"/>
      <c r="M169" s="97">
        <v>159340</v>
      </c>
      <c r="O169" s="95" t="s">
        <v>763</v>
      </c>
      <c r="P169" s="96" t="s">
        <v>1860</v>
      </c>
      <c r="Q169" s="97">
        <v>5078000</v>
      </c>
      <c r="R169" s="97">
        <v>3539141</v>
      </c>
      <c r="S169" s="97">
        <v>41800</v>
      </c>
      <c r="T169" s="97">
        <v>3497341</v>
      </c>
      <c r="V169" s="95" t="s">
        <v>773</v>
      </c>
      <c r="W169" s="96" t="s">
        <v>1862</v>
      </c>
      <c r="X169" s="97">
        <v>32000</v>
      </c>
      <c r="Y169" s="46">
        <v>2036166</v>
      </c>
      <c r="Z169" s="97">
        <v>10001</v>
      </c>
      <c r="AA169" s="97">
        <v>2026165</v>
      </c>
    </row>
    <row r="170" spans="1:27" ht="15">
      <c r="A170" s="95" t="s">
        <v>825</v>
      </c>
      <c r="B170" s="96" t="s">
        <v>1878</v>
      </c>
      <c r="C170" s="78"/>
      <c r="D170" s="97">
        <f t="shared" si="4"/>
        <v>335250</v>
      </c>
      <c r="E170" s="78"/>
      <c r="F170" s="97">
        <v>335250</v>
      </c>
      <c r="H170" s="95" t="s">
        <v>880</v>
      </c>
      <c r="I170" s="96" t="s">
        <v>1891</v>
      </c>
      <c r="J170" s="78"/>
      <c r="K170" s="46">
        <f t="shared" si="5"/>
        <v>447850</v>
      </c>
      <c r="L170" s="78"/>
      <c r="M170" s="97">
        <v>447850</v>
      </c>
      <c r="O170" s="95" t="s">
        <v>770</v>
      </c>
      <c r="P170" s="96" t="s">
        <v>1861</v>
      </c>
      <c r="Q170" s="97">
        <v>8625377</v>
      </c>
      <c r="R170" s="97">
        <v>3357159</v>
      </c>
      <c r="S170" s="97">
        <v>170210</v>
      </c>
      <c r="T170" s="97">
        <v>3186949</v>
      </c>
      <c r="V170" s="95" t="s">
        <v>779</v>
      </c>
      <c r="W170" s="96" t="s">
        <v>1863</v>
      </c>
      <c r="X170" s="97">
        <v>2136442</v>
      </c>
      <c r="Y170" s="46">
        <v>111172</v>
      </c>
      <c r="Z170" s="97"/>
      <c r="AA170" s="97">
        <v>111172</v>
      </c>
    </row>
    <row r="171" spans="1:27" ht="15">
      <c r="A171" s="95" t="s">
        <v>828</v>
      </c>
      <c r="B171" s="96" t="s">
        <v>1879</v>
      </c>
      <c r="C171" s="97">
        <v>4000</v>
      </c>
      <c r="D171" s="97">
        <f t="shared" si="4"/>
        <v>21105</v>
      </c>
      <c r="E171" s="78"/>
      <c r="F171" s="97">
        <v>21105</v>
      </c>
      <c r="H171" s="95" t="s">
        <v>882</v>
      </c>
      <c r="I171" s="96" t="s">
        <v>2261</v>
      </c>
      <c r="J171" s="78"/>
      <c r="K171" s="46">
        <f t="shared" si="5"/>
        <v>4001716</v>
      </c>
      <c r="L171" s="97">
        <v>128150</v>
      </c>
      <c r="M171" s="97">
        <v>3873566</v>
      </c>
      <c r="O171" s="95" t="s">
        <v>773</v>
      </c>
      <c r="P171" s="96" t="s">
        <v>1862</v>
      </c>
      <c r="Q171" s="97">
        <v>6809825</v>
      </c>
      <c r="R171" s="97">
        <v>5309183</v>
      </c>
      <c r="S171" s="97">
        <v>778196</v>
      </c>
      <c r="T171" s="97">
        <v>4530987</v>
      </c>
      <c r="V171" s="95" t="s">
        <v>782</v>
      </c>
      <c r="W171" s="96" t="s">
        <v>1864</v>
      </c>
      <c r="X171" s="97">
        <v>5582751</v>
      </c>
      <c r="Y171" s="46">
        <v>3522601</v>
      </c>
      <c r="Z171" s="97">
        <v>5825</v>
      </c>
      <c r="AA171" s="97">
        <v>3516776</v>
      </c>
    </row>
    <row r="172" spans="1:27" ht="15">
      <c r="A172" s="95" t="s">
        <v>831</v>
      </c>
      <c r="B172" s="96" t="s">
        <v>2166</v>
      </c>
      <c r="C172" s="78"/>
      <c r="D172" s="97">
        <f t="shared" si="4"/>
        <v>19793</v>
      </c>
      <c r="E172" s="78"/>
      <c r="F172" s="97">
        <v>19793</v>
      </c>
      <c r="H172" s="95" t="s">
        <v>888</v>
      </c>
      <c r="I172" s="96" t="s">
        <v>1892</v>
      </c>
      <c r="J172" s="78"/>
      <c r="K172" s="46">
        <f t="shared" si="5"/>
        <v>1481396</v>
      </c>
      <c r="L172" s="97">
        <v>967060</v>
      </c>
      <c r="M172" s="97">
        <v>514336</v>
      </c>
      <c r="O172" s="95" t="s">
        <v>776</v>
      </c>
      <c r="P172" s="96" t="s">
        <v>2250</v>
      </c>
      <c r="Q172" s="97">
        <v>1424750</v>
      </c>
      <c r="R172" s="97">
        <v>828999</v>
      </c>
      <c r="S172" s="97">
        <v>345450</v>
      </c>
      <c r="T172" s="97">
        <v>483549</v>
      </c>
      <c r="V172" s="95" t="s">
        <v>785</v>
      </c>
      <c r="W172" s="96" t="s">
        <v>1865</v>
      </c>
      <c r="X172" s="97">
        <v>980900</v>
      </c>
      <c r="Y172" s="46">
        <v>1289563</v>
      </c>
      <c r="Z172" s="97">
        <v>21000</v>
      </c>
      <c r="AA172" s="97">
        <v>1268563</v>
      </c>
    </row>
    <row r="173" spans="1:27" ht="15">
      <c r="A173" s="95" t="s">
        <v>834</v>
      </c>
      <c r="B173" s="96" t="s">
        <v>1880</v>
      </c>
      <c r="C173" s="78"/>
      <c r="D173" s="97">
        <f t="shared" si="4"/>
        <v>2550</v>
      </c>
      <c r="E173" s="78"/>
      <c r="F173" s="97">
        <v>2550</v>
      </c>
      <c r="H173" s="95" t="s">
        <v>891</v>
      </c>
      <c r="I173" s="96" t="s">
        <v>1893</v>
      </c>
      <c r="J173" s="78"/>
      <c r="K173" s="46">
        <f t="shared" si="5"/>
        <v>525000</v>
      </c>
      <c r="L173" s="78"/>
      <c r="M173" s="97">
        <v>525000</v>
      </c>
      <c r="O173" s="95" t="s">
        <v>779</v>
      </c>
      <c r="P173" s="96" t="s">
        <v>1863</v>
      </c>
      <c r="Q173" s="97">
        <v>460900</v>
      </c>
      <c r="R173" s="97">
        <v>949530</v>
      </c>
      <c r="S173" s="97">
        <v>213800</v>
      </c>
      <c r="T173" s="97">
        <v>735730</v>
      </c>
      <c r="V173" s="95" t="s">
        <v>788</v>
      </c>
      <c r="W173" s="96" t="s">
        <v>1866</v>
      </c>
      <c r="X173" s="97">
        <v>2502</v>
      </c>
      <c r="Y173" s="46">
        <v>1203448</v>
      </c>
      <c r="Z173" s="97">
        <v>530400</v>
      </c>
      <c r="AA173" s="97">
        <v>673048</v>
      </c>
    </row>
    <row r="174" spans="1:27" ht="15">
      <c r="A174" s="95" t="s">
        <v>837</v>
      </c>
      <c r="B174" s="96" t="s">
        <v>1881</v>
      </c>
      <c r="C174" s="78"/>
      <c r="D174" s="97">
        <f t="shared" si="4"/>
        <v>21595</v>
      </c>
      <c r="E174" s="78"/>
      <c r="F174" s="97">
        <v>21595</v>
      </c>
      <c r="H174" s="95" t="s">
        <v>894</v>
      </c>
      <c r="I174" s="96" t="s">
        <v>2182</v>
      </c>
      <c r="J174" s="97">
        <v>49435</v>
      </c>
      <c r="K174" s="46">
        <f t="shared" si="5"/>
        <v>737053</v>
      </c>
      <c r="L174" s="78"/>
      <c r="M174" s="97">
        <v>737053</v>
      </c>
      <c r="O174" s="95" t="s">
        <v>782</v>
      </c>
      <c r="P174" s="96" t="s">
        <v>1864</v>
      </c>
      <c r="Q174" s="97">
        <v>1443016</v>
      </c>
      <c r="R174" s="97">
        <v>4953226</v>
      </c>
      <c r="S174" s="97">
        <v>1128509</v>
      </c>
      <c r="T174" s="97">
        <v>3824717</v>
      </c>
      <c r="V174" s="95" t="s">
        <v>791</v>
      </c>
      <c r="W174" s="96" t="s">
        <v>1867</v>
      </c>
      <c r="X174" s="97">
        <v>498393</v>
      </c>
      <c r="Y174" s="46">
        <v>5312086</v>
      </c>
      <c r="Z174" s="97"/>
      <c r="AA174" s="97">
        <v>5312086</v>
      </c>
    </row>
    <row r="175" spans="1:27" ht="15">
      <c r="A175" s="95" t="s">
        <v>840</v>
      </c>
      <c r="B175" s="96" t="s">
        <v>1882</v>
      </c>
      <c r="C175" s="78"/>
      <c r="D175" s="97">
        <f t="shared" si="4"/>
        <v>118987</v>
      </c>
      <c r="E175" s="78"/>
      <c r="F175" s="97">
        <v>118987</v>
      </c>
      <c r="H175" s="95" t="s">
        <v>897</v>
      </c>
      <c r="I175" s="96" t="s">
        <v>1894</v>
      </c>
      <c r="J175" s="97">
        <v>1156153</v>
      </c>
      <c r="K175" s="46">
        <f t="shared" si="5"/>
        <v>674433</v>
      </c>
      <c r="L175" s="97">
        <v>166100</v>
      </c>
      <c r="M175" s="97">
        <v>508333</v>
      </c>
      <c r="O175" s="95" t="s">
        <v>785</v>
      </c>
      <c r="P175" s="96" t="s">
        <v>1865</v>
      </c>
      <c r="Q175" s="97">
        <v>2335019</v>
      </c>
      <c r="R175" s="97">
        <v>3386979</v>
      </c>
      <c r="S175" s="97">
        <v>489617</v>
      </c>
      <c r="T175" s="97">
        <v>2897362</v>
      </c>
      <c r="V175" s="95" t="s">
        <v>794</v>
      </c>
      <c r="W175" s="96" t="s">
        <v>1868</v>
      </c>
      <c r="X175" s="97">
        <v>130000</v>
      </c>
      <c r="Y175" s="46">
        <v>445956</v>
      </c>
      <c r="Z175" s="97"/>
      <c r="AA175" s="97">
        <v>445956</v>
      </c>
    </row>
    <row r="176" spans="1:27" ht="15">
      <c r="A176" s="95" t="s">
        <v>843</v>
      </c>
      <c r="B176" s="96" t="s">
        <v>1883</v>
      </c>
      <c r="C176" s="97">
        <v>238800</v>
      </c>
      <c r="D176" s="97">
        <f t="shared" si="4"/>
        <v>32047</v>
      </c>
      <c r="E176" s="78"/>
      <c r="F176" s="97">
        <v>32047</v>
      </c>
      <c r="H176" s="95" t="s">
        <v>900</v>
      </c>
      <c r="I176" s="96" t="s">
        <v>1895</v>
      </c>
      <c r="J176" s="97">
        <v>7356353</v>
      </c>
      <c r="K176" s="46">
        <f t="shared" si="5"/>
        <v>13725244</v>
      </c>
      <c r="L176" s="97">
        <v>1240000</v>
      </c>
      <c r="M176" s="97">
        <v>12485244</v>
      </c>
      <c r="O176" s="95" t="s">
        <v>788</v>
      </c>
      <c r="P176" s="96" t="s">
        <v>1866</v>
      </c>
      <c r="Q176" s="97">
        <v>7269826</v>
      </c>
      <c r="R176" s="97">
        <v>2206068</v>
      </c>
      <c r="S176" s="97">
        <v>1007348</v>
      </c>
      <c r="T176" s="97">
        <v>1198720</v>
      </c>
      <c r="V176" s="95" t="s">
        <v>797</v>
      </c>
      <c r="W176" s="96" t="s">
        <v>1869</v>
      </c>
      <c r="X176" s="97"/>
      <c r="Y176" s="46">
        <v>1237965</v>
      </c>
      <c r="Z176" s="97">
        <v>55000</v>
      </c>
      <c r="AA176" s="97">
        <v>1182965</v>
      </c>
    </row>
    <row r="177" spans="1:27" ht="15">
      <c r="A177" s="95" t="s">
        <v>846</v>
      </c>
      <c r="B177" s="96" t="s">
        <v>1884</v>
      </c>
      <c r="C177" s="97">
        <v>10202</v>
      </c>
      <c r="D177" s="97">
        <f t="shared" si="4"/>
        <v>405254</v>
      </c>
      <c r="E177" s="78"/>
      <c r="F177" s="97">
        <v>405254</v>
      </c>
      <c r="H177" s="95" t="s">
        <v>903</v>
      </c>
      <c r="I177" s="96" t="s">
        <v>1896</v>
      </c>
      <c r="J177" s="78"/>
      <c r="K177" s="46">
        <f t="shared" si="5"/>
        <v>60003</v>
      </c>
      <c r="L177" s="78"/>
      <c r="M177" s="97">
        <v>60003</v>
      </c>
      <c r="O177" s="95" t="s">
        <v>791</v>
      </c>
      <c r="P177" s="96" t="s">
        <v>1867</v>
      </c>
      <c r="Q177" s="97">
        <v>18854182</v>
      </c>
      <c r="R177" s="97">
        <v>6829146</v>
      </c>
      <c r="S177" s="97">
        <v>1389025</v>
      </c>
      <c r="T177" s="97">
        <v>5440121</v>
      </c>
      <c r="V177" s="95" t="s">
        <v>800</v>
      </c>
      <c r="W177" s="96" t="s">
        <v>1870</v>
      </c>
      <c r="X177" s="97">
        <v>159199</v>
      </c>
      <c r="Y177" s="46">
        <v>1863689</v>
      </c>
      <c r="Z177" s="97">
        <v>3250</v>
      </c>
      <c r="AA177" s="97">
        <v>1860439</v>
      </c>
    </row>
    <row r="178" spans="1:27" ht="15">
      <c r="A178" s="95" t="s">
        <v>852</v>
      </c>
      <c r="B178" s="96" t="s">
        <v>1885</v>
      </c>
      <c r="C178" s="97">
        <v>1</v>
      </c>
      <c r="D178" s="97">
        <f t="shared" si="4"/>
        <v>24100</v>
      </c>
      <c r="E178" s="78"/>
      <c r="F178" s="97">
        <v>24100</v>
      </c>
      <c r="H178" s="95" t="s">
        <v>906</v>
      </c>
      <c r="I178" s="96" t="s">
        <v>1897</v>
      </c>
      <c r="J178" s="78"/>
      <c r="K178" s="46">
        <f t="shared" si="5"/>
        <v>7132839</v>
      </c>
      <c r="L178" s="78"/>
      <c r="M178" s="97">
        <v>7132839</v>
      </c>
      <c r="O178" s="95" t="s">
        <v>794</v>
      </c>
      <c r="P178" s="96" t="s">
        <v>1868</v>
      </c>
      <c r="Q178" s="97">
        <v>11531823</v>
      </c>
      <c r="R178" s="97">
        <v>1967251</v>
      </c>
      <c r="S178" s="97">
        <v>66435</v>
      </c>
      <c r="T178" s="97">
        <v>1900816</v>
      </c>
      <c r="V178" s="95" t="s">
        <v>803</v>
      </c>
      <c r="W178" s="96" t="s">
        <v>1871</v>
      </c>
      <c r="X178" s="97"/>
      <c r="Y178" s="46">
        <v>114740</v>
      </c>
      <c r="Z178" s="97">
        <v>53000</v>
      </c>
      <c r="AA178" s="97">
        <v>61740</v>
      </c>
    </row>
    <row r="179" spans="1:27" ht="15">
      <c r="A179" s="95" t="s">
        <v>855</v>
      </c>
      <c r="B179" s="96" t="s">
        <v>1886</v>
      </c>
      <c r="C179" s="78"/>
      <c r="D179" s="97">
        <f t="shared" si="4"/>
        <v>86315</v>
      </c>
      <c r="E179" s="97">
        <v>49000</v>
      </c>
      <c r="F179" s="97">
        <v>37315</v>
      </c>
      <c r="H179" s="95" t="s">
        <v>911</v>
      </c>
      <c r="I179" s="96" t="s">
        <v>1898</v>
      </c>
      <c r="J179" s="78"/>
      <c r="K179" s="46">
        <f t="shared" si="5"/>
        <v>711024</v>
      </c>
      <c r="L179" s="78"/>
      <c r="M179" s="97">
        <v>711024</v>
      </c>
      <c r="O179" s="95" t="s">
        <v>797</v>
      </c>
      <c r="P179" s="96" t="s">
        <v>1869</v>
      </c>
      <c r="Q179" s="97">
        <v>10735080</v>
      </c>
      <c r="R179" s="97">
        <v>4228847</v>
      </c>
      <c r="S179" s="97">
        <v>1727850</v>
      </c>
      <c r="T179" s="97">
        <v>2500997</v>
      </c>
      <c r="V179" s="95" t="s">
        <v>806</v>
      </c>
      <c r="W179" s="96" t="s">
        <v>1872</v>
      </c>
      <c r="X179" s="97"/>
      <c r="Y179" s="46">
        <v>48423</v>
      </c>
      <c r="Z179" s="97"/>
      <c r="AA179" s="97">
        <v>48423</v>
      </c>
    </row>
    <row r="180" spans="1:27" ht="15">
      <c r="A180" s="95" t="s">
        <v>858</v>
      </c>
      <c r="B180" s="96" t="s">
        <v>1887</v>
      </c>
      <c r="C180" s="97">
        <v>719245</v>
      </c>
      <c r="D180" s="97">
        <f t="shared" si="4"/>
        <v>432526</v>
      </c>
      <c r="E180" s="97">
        <v>29000</v>
      </c>
      <c r="F180" s="97">
        <v>403526</v>
      </c>
      <c r="H180" s="95" t="s">
        <v>914</v>
      </c>
      <c r="I180" s="96" t="s">
        <v>2272</v>
      </c>
      <c r="J180" s="78"/>
      <c r="K180" s="46">
        <f t="shared" si="5"/>
        <v>257815</v>
      </c>
      <c r="L180" s="97">
        <v>43000</v>
      </c>
      <c r="M180" s="97">
        <v>214815</v>
      </c>
      <c r="O180" s="95" t="s">
        <v>800</v>
      </c>
      <c r="P180" s="96" t="s">
        <v>1870</v>
      </c>
      <c r="Q180" s="97">
        <v>1523200</v>
      </c>
      <c r="R180" s="97">
        <v>891454</v>
      </c>
      <c r="S180" s="97">
        <v>274650</v>
      </c>
      <c r="T180" s="97">
        <v>616804</v>
      </c>
      <c r="V180" s="95" t="s">
        <v>809</v>
      </c>
      <c r="W180" s="96" t="s">
        <v>1873</v>
      </c>
      <c r="X180" s="97">
        <v>1355802</v>
      </c>
      <c r="Y180" s="46">
        <v>1526575</v>
      </c>
      <c r="Z180" s="97">
        <v>610001</v>
      </c>
      <c r="AA180" s="97">
        <v>916574</v>
      </c>
    </row>
    <row r="181" spans="1:27" ht="15">
      <c r="A181" s="95" t="s">
        <v>862</v>
      </c>
      <c r="B181" s="96" t="s">
        <v>2271</v>
      </c>
      <c r="C181" s="78"/>
      <c r="D181" s="97">
        <f t="shared" si="4"/>
        <v>730398</v>
      </c>
      <c r="E181" s="78"/>
      <c r="F181" s="97">
        <v>730398</v>
      </c>
      <c r="H181" s="95" t="s">
        <v>917</v>
      </c>
      <c r="I181" s="96" t="s">
        <v>1899</v>
      </c>
      <c r="J181" s="78"/>
      <c r="K181" s="46">
        <f t="shared" si="5"/>
        <v>37100</v>
      </c>
      <c r="L181" s="78"/>
      <c r="M181" s="97">
        <v>37100</v>
      </c>
      <c r="O181" s="95" t="s">
        <v>803</v>
      </c>
      <c r="P181" s="96" t="s">
        <v>1871</v>
      </c>
      <c r="Q181" s="97">
        <v>1220280</v>
      </c>
      <c r="R181" s="97">
        <v>3076921</v>
      </c>
      <c r="S181" s="78">
        <v>499000</v>
      </c>
      <c r="T181" s="97">
        <v>2577921</v>
      </c>
      <c r="V181" s="95" t="s">
        <v>812</v>
      </c>
      <c r="W181" s="96" t="s">
        <v>1874</v>
      </c>
      <c r="X181" s="97">
        <v>171500</v>
      </c>
      <c r="Y181" s="46">
        <v>1325830</v>
      </c>
      <c r="Z181" s="97"/>
      <c r="AA181" s="97">
        <v>1325830</v>
      </c>
    </row>
    <row r="182" spans="1:27" ht="15">
      <c r="A182" s="95" t="s">
        <v>865</v>
      </c>
      <c r="B182" s="96" t="s">
        <v>2260</v>
      </c>
      <c r="C182" s="78"/>
      <c r="D182" s="97">
        <f t="shared" si="4"/>
        <v>1192183</v>
      </c>
      <c r="E182" s="97">
        <v>61200</v>
      </c>
      <c r="F182" s="97">
        <v>1130983</v>
      </c>
      <c r="H182" s="95" t="s">
        <v>920</v>
      </c>
      <c r="I182" s="96" t="s">
        <v>1900</v>
      </c>
      <c r="J182" s="78"/>
      <c r="K182" s="46">
        <f t="shared" si="5"/>
        <v>29304038</v>
      </c>
      <c r="L182" s="97">
        <v>28940000</v>
      </c>
      <c r="M182" s="97">
        <v>364038</v>
      </c>
      <c r="O182" s="95" t="s">
        <v>806</v>
      </c>
      <c r="P182" s="96" t="s">
        <v>1872</v>
      </c>
      <c r="Q182" s="97">
        <v>842604</v>
      </c>
      <c r="R182" s="97">
        <v>163459</v>
      </c>
      <c r="S182" s="97">
        <v>8001</v>
      </c>
      <c r="T182" s="97">
        <v>155458</v>
      </c>
      <c r="V182" s="95" t="s">
        <v>815</v>
      </c>
      <c r="W182" s="96" t="s">
        <v>1875</v>
      </c>
      <c r="X182" s="97">
        <v>28000</v>
      </c>
      <c r="Y182" s="46">
        <v>357565</v>
      </c>
      <c r="Z182" s="97"/>
      <c r="AA182" s="97">
        <v>357565</v>
      </c>
    </row>
    <row r="183" spans="1:27" ht="15">
      <c r="A183" s="95" t="s">
        <v>868</v>
      </c>
      <c r="B183" s="96" t="s">
        <v>1888</v>
      </c>
      <c r="C183" s="78"/>
      <c r="D183" s="97">
        <f t="shared" si="4"/>
        <v>203537</v>
      </c>
      <c r="E183" s="78"/>
      <c r="F183" s="97">
        <v>203537</v>
      </c>
      <c r="H183" s="95" t="s">
        <v>923</v>
      </c>
      <c r="I183" s="96" t="s">
        <v>1901</v>
      </c>
      <c r="J183" s="97">
        <v>14300000</v>
      </c>
      <c r="K183" s="46">
        <f t="shared" si="5"/>
        <v>18465154</v>
      </c>
      <c r="L183" s="97">
        <v>3211000</v>
      </c>
      <c r="M183" s="97">
        <v>15254154</v>
      </c>
      <c r="O183" s="95" t="s">
        <v>809</v>
      </c>
      <c r="P183" s="96" t="s">
        <v>1873</v>
      </c>
      <c r="Q183" s="97">
        <v>15452</v>
      </c>
      <c r="R183" s="97">
        <v>1390915</v>
      </c>
      <c r="S183" s="97">
        <v>49600</v>
      </c>
      <c r="T183" s="97">
        <v>1341315</v>
      </c>
      <c r="V183" s="95" t="s">
        <v>819</v>
      </c>
      <c r="W183" s="96" t="s">
        <v>1876</v>
      </c>
      <c r="X183" s="97">
        <v>7341174</v>
      </c>
      <c r="Y183" s="46">
        <v>2043344</v>
      </c>
      <c r="Z183" s="97"/>
      <c r="AA183" s="97">
        <v>2043344</v>
      </c>
    </row>
    <row r="184" spans="1:27" ht="15">
      <c r="A184" s="95" t="s">
        <v>871</v>
      </c>
      <c r="B184" s="96" t="s">
        <v>1889</v>
      </c>
      <c r="C184" s="97">
        <v>2052372</v>
      </c>
      <c r="D184" s="97">
        <f t="shared" si="4"/>
        <v>569721</v>
      </c>
      <c r="E184" s="97">
        <v>60000</v>
      </c>
      <c r="F184" s="97">
        <v>509721</v>
      </c>
      <c r="H184" s="95" t="s">
        <v>927</v>
      </c>
      <c r="I184" s="96" t="s">
        <v>2273</v>
      </c>
      <c r="J184" s="78"/>
      <c r="K184" s="46">
        <f t="shared" si="5"/>
        <v>3695</v>
      </c>
      <c r="L184" s="78"/>
      <c r="M184" s="97">
        <v>3695</v>
      </c>
      <c r="O184" s="95" t="s">
        <v>812</v>
      </c>
      <c r="P184" s="96" t="s">
        <v>1874</v>
      </c>
      <c r="Q184" s="78">
        <v>2978073</v>
      </c>
      <c r="R184" s="97">
        <v>1659236</v>
      </c>
      <c r="S184" s="97">
        <v>332600</v>
      </c>
      <c r="T184" s="97">
        <v>1326636</v>
      </c>
      <c r="V184" s="95" t="s">
        <v>822</v>
      </c>
      <c r="W184" s="96" t="s">
        <v>1877</v>
      </c>
      <c r="X184" s="97">
        <v>42733</v>
      </c>
      <c r="Y184" s="46">
        <v>195881</v>
      </c>
      <c r="Z184" s="97"/>
      <c r="AA184" s="97">
        <v>195881</v>
      </c>
    </row>
    <row r="185" spans="1:27" ht="15">
      <c r="A185" s="95" t="s">
        <v>874</v>
      </c>
      <c r="B185" s="96" t="s">
        <v>1890</v>
      </c>
      <c r="C185" s="78"/>
      <c r="D185" s="97">
        <f t="shared" si="4"/>
        <v>1760353</v>
      </c>
      <c r="E185" s="97">
        <v>117250</v>
      </c>
      <c r="F185" s="97">
        <v>1643103</v>
      </c>
      <c r="H185" s="95" t="s">
        <v>930</v>
      </c>
      <c r="I185" s="96" t="s">
        <v>1902</v>
      </c>
      <c r="J185" s="97">
        <v>4475000</v>
      </c>
      <c r="K185" s="46">
        <f t="shared" si="5"/>
        <v>613493</v>
      </c>
      <c r="L185" s="78"/>
      <c r="M185" s="97">
        <v>613493</v>
      </c>
      <c r="O185" s="95" t="s">
        <v>815</v>
      </c>
      <c r="P185" s="96" t="s">
        <v>1875</v>
      </c>
      <c r="Q185" s="97">
        <v>3136</v>
      </c>
      <c r="R185" s="97">
        <v>247054</v>
      </c>
      <c r="S185" s="78">
        <v>32200</v>
      </c>
      <c r="T185" s="97">
        <v>214854</v>
      </c>
      <c r="V185" s="95" t="s">
        <v>825</v>
      </c>
      <c r="W185" s="96" t="s">
        <v>1878</v>
      </c>
      <c r="X185" s="97">
        <v>57500</v>
      </c>
      <c r="Y185" s="46">
        <v>221892</v>
      </c>
      <c r="Z185" s="97"/>
      <c r="AA185" s="97">
        <v>221892</v>
      </c>
    </row>
    <row r="186" spans="1:27" ht="15">
      <c r="A186" s="95" t="s">
        <v>877</v>
      </c>
      <c r="B186" s="96" t="s">
        <v>2322</v>
      </c>
      <c r="C186" s="78"/>
      <c r="D186" s="97">
        <f t="shared" si="4"/>
        <v>75575</v>
      </c>
      <c r="E186" s="78"/>
      <c r="F186" s="97">
        <v>75575</v>
      </c>
      <c r="H186" s="95" t="s">
        <v>933</v>
      </c>
      <c r="I186" s="96" t="s">
        <v>1903</v>
      </c>
      <c r="J186" s="78"/>
      <c r="K186" s="46">
        <f t="shared" si="5"/>
        <v>32010</v>
      </c>
      <c r="L186" s="78"/>
      <c r="M186" s="97">
        <v>32010</v>
      </c>
      <c r="O186" s="95" t="s">
        <v>819</v>
      </c>
      <c r="P186" s="96" t="s">
        <v>1876</v>
      </c>
      <c r="Q186" s="97">
        <v>960000</v>
      </c>
      <c r="R186" s="97">
        <v>1514674</v>
      </c>
      <c r="S186" s="78"/>
      <c r="T186" s="97">
        <v>1514674</v>
      </c>
      <c r="V186" s="95" t="s">
        <v>828</v>
      </c>
      <c r="W186" s="96" t="s">
        <v>1879</v>
      </c>
      <c r="X186" s="97"/>
      <c r="Y186" s="46">
        <v>83704</v>
      </c>
      <c r="Z186" s="78"/>
      <c r="AA186" s="97">
        <v>83704</v>
      </c>
    </row>
    <row r="187" spans="1:27" ht="15">
      <c r="A187" s="95" t="s">
        <v>880</v>
      </c>
      <c r="B187" s="96" t="s">
        <v>1891</v>
      </c>
      <c r="C187" s="78"/>
      <c r="D187" s="97">
        <f t="shared" si="4"/>
        <v>158293</v>
      </c>
      <c r="E187" s="97">
        <v>78000</v>
      </c>
      <c r="F187" s="97">
        <v>80293</v>
      </c>
      <c r="H187" s="95" t="s">
        <v>936</v>
      </c>
      <c r="I187" s="96" t="s">
        <v>1904</v>
      </c>
      <c r="J187" s="97">
        <v>230000</v>
      </c>
      <c r="K187" s="46">
        <f t="shared" si="5"/>
        <v>177799</v>
      </c>
      <c r="L187" s="78"/>
      <c r="M187" s="97">
        <v>177799</v>
      </c>
      <c r="O187" s="95" t="s">
        <v>822</v>
      </c>
      <c r="P187" s="96" t="s">
        <v>1877</v>
      </c>
      <c r="Q187" s="78">
        <v>99500</v>
      </c>
      <c r="R187" s="97">
        <v>152167</v>
      </c>
      <c r="S187" s="78">
        <v>10800</v>
      </c>
      <c r="T187" s="97">
        <v>141367</v>
      </c>
      <c r="V187" s="95" t="s">
        <v>831</v>
      </c>
      <c r="W187" s="96" t="s">
        <v>2166</v>
      </c>
      <c r="X187" s="97">
        <v>61875</v>
      </c>
      <c r="Y187" s="46">
        <v>205693</v>
      </c>
      <c r="Z187" s="97"/>
      <c r="AA187" s="97">
        <v>205693</v>
      </c>
    </row>
    <row r="188" spans="1:27" ht="15">
      <c r="A188" s="95" t="s">
        <v>882</v>
      </c>
      <c r="B188" s="96" t="s">
        <v>2261</v>
      </c>
      <c r="C188" s="78"/>
      <c r="D188" s="97">
        <f t="shared" si="4"/>
        <v>7633156</v>
      </c>
      <c r="E188" s="97">
        <v>124000</v>
      </c>
      <c r="F188" s="97">
        <v>7509156</v>
      </c>
      <c r="H188" s="95" t="s">
        <v>939</v>
      </c>
      <c r="I188" s="96" t="s">
        <v>1905</v>
      </c>
      <c r="J188" s="78"/>
      <c r="K188" s="46">
        <f t="shared" si="5"/>
        <v>362662</v>
      </c>
      <c r="L188" s="78"/>
      <c r="M188" s="97">
        <v>362662</v>
      </c>
      <c r="O188" s="95" t="s">
        <v>825</v>
      </c>
      <c r="P188" s="96" t="s">
        <v>1878</v>
      </c>
      <c r="Q188" s="78"/>
      <c r="R188" s="97">
        <v>432520</v>
      </c>
      <c r="S188" s="97"/>
      <c r="T188" s="97">
        <v>432520</v>
      </c>
      <c r="V188" s="95" t="s">
        <v>834</v>
      </c>
      <c r="W188" s="96" t="s">
        <v>1880</v>
      </c>
      <c r="X188" s="78"/>
      <c r="Y188" s="46">
        <v>9200</v>
      </c>
      <c r="Z188" s="78"/>
      <c r="AA188" s="97">
        <v>9200</v>
      </c>
    </row>
    <row r="189" spans="1:27" ht="15">
      <c r="A189" s="95" t="s">
        <v>888</v>
      </c>
      <c r="B189" s="96" t="s">
        <v>1892</v>
      </c>
      <c r="C189" s="97">
        <v>2766901</v>
      </c>
      <c r="D189" s="97">
        <f t="shared" si="4"/>
        <v>1603314</v>
      </c>
      <c r="E189" s="97">
        <v>714330</v>
      </c>
      <c r="F189" s="97">
        <v>888984</v>
      </c>
      <c r="H189" s="95" t="s">
        <v>942</v>
      </c>
      <c r="I189" s="96" t="s">
        <v>1906</v>
      </c>
      <c r="J189" s="78"/>
      <c r="K189" s="46">
        <f t="shared" si="5"/>
        <v>437666</v>
      </c>
      <c r="L189" s="78"/>
      <c r="M189" s="97">
        <v>437666</v>
      </c>
      <c r="O189" s="95" t="s">
        <v>828</v>
      </c>
      <c r="P189" s="96" t="s">
        <v>1879</v>
      </c>
      <c r="Q189" s="97">
        <v>4000</v>
      </c>
      <c r="R189" s="97">
        <v>117375</v>
      </c>
      <c r="S189" s="78">
        <v>12630</v>
      </c>
      <c r="T189" s="97">
        <v>104745</v>
      </c>
      <c r="V189" s="95" t="s">
        <v>837</v>
      </c>
      <c r="W189" s="96" t="s">
        <v>1881</v>
      </c>
      <c r="X189" s="97">
        <v>18000</v>
      </c>
      <c r="Y189" s="46">
        <v>199359</v>
      </c>
      <c r="Z189" s="97"/>
      <c r="AA189" s="97">
        <v>199359</v>
      </c>
    </row>
    <row r="190" spans="1:27" ht="15">
      <c r="A190" s="95" t="s">
        <v>891</v>
      </c>
      <c r="B190" s="96" t="s">
        <v>1893</v>
      </c>
      <c r="C190" s="78"/>
      <c r="D190" s="97">
        <f t="shared" si="4"/>
        <v>2238366</v>
      </c>
      <c r="E190" s="97">
        <v>475000</v>
      </c>
      <c r="F190" s="97">
        <v>1763366</v>
      </c>
      <c r="H190" s="95" t="s">
        <v>945</v>
      </c>
      <c r="I190" s="96" t="s">
        <v>1880</v>
      </c>
      <c r="J190" s="97">
        <v>10000</v>
      </c>
      <c r="K190" s="46">
        <f t="shared" si="5"/>
        <v>45295</v>
      </c>
      <c r="L190" s="78"/>
      <c r="M190" s="97">
        <v>45295</v>
      </c>
      <c r="O190" s="95" t="s">
        <v>831</v>
      </c>
      <c r="P190" s="96" t="s">
        <v>2166</v>
      </c>
      <c r="Q190" s="78">
        <v>40004</v>
      </c>
      <c r="R190" s="97">
        <v>75478</v>
      </c>
      <c r="S190" s="78"/>
      <c r="T190" s="97">
        <v>75478</v>
      </c>
      <c r="V190" s="95" t="s">
        <v>840</v>
      </c>
      <c r="W190" s="96" t="s">
        <v>1882</v>
      </c>
      <c r="X190" s="97">
        <v>8000</v>
      </c>
      <c r="Y190" s="46">
        <v>12000</v>
      </c>
      <c r="Z190" s="78"/>
      <c r="AA190" s="97">
        <v>12000</v>
      </c>
    </row>
    <row r="191" spans="1:27" ht="15">
      <c r="A191" s="95" t="s">
        <v>894</v>
      </c>
      <c r="B191" s="96" t="s">
        <v>2182</v>
      </c>
      <c r="C191" s="78"/>
      <c r="D191" s="97">
        <f t="shared" si="4"/>
        <v>2545318</v>
      </c>
      <c r="E191" s="97">
        <v>1232401</v>
      </c>
      <c r="F191" s="97">
        <v>1312917</v>
      </c>
      <c r="H191" s="95" t="s">
        <v>947</v>
      </c>
      <c r="I191" s="96" t="s">
        <v>1907</v>
      </c>
      <c r="J191" s="97">
        <v>1990244</v>
      </c>
      <c r="K191" s="46">
        <f t="shared" si="5"/>
        <v>1578834</v>
      </c>
      <c r="L191" s="97">
        <v>150250</v>
      </c>
      <c r="M191" s="97">
        <v>1428584</v>
      </c>
      <c r="O191" s="95" t="s">
        <v>834</v>
      </c>
      <c r="P191" s="96" t="s">
        <v>1880</v>
      </c>
      <c r="Q191" s="97"/>
      <c r="R191" s="97">
        <v>4810</v>
      </c>
      <c r="S191" s="78"/>
      <c r="T191" s="97">
        <v>4810</v>
      </c>
      <c r="V191" s="95" t="s">
        <v>843</v>
      </c>
      <c r="W191" s="96" t="s">
        <v>1883</v>
      </c>
      <c r="X191" s="78">
        <v>58860</v>
      </c>
      <c r="Y191" s="46">
        <v>1056880</v>
      </c>
      <c r="Z191" s="78"/>
      <c r="AA191" s="97">
        <v>1056880</v>
      </c>
    </row>
    <row r="192" spans="1:27" ht="15">
      <c r="A192" s="95" t="s">
        <v>897</v>
      </c>
      <c r="B192" s="96" t="s">
        <v>1894</v>
      </c>
      <c r="C192" s="97">
        <v>42389194</v>
      </c>
      <c r="D192" s="97">
        <f t="shared" si="4"/>
        <v>2659494</v>
      </c>
      <c r="E192" s="97">
        <v>663950</v>
      </c>
      <c r="F192" s="97">
        <v>1995544</v>
      </c>
      <c r="H192" s="95" t="s">
        <v>950</v>
      </c>
      <c r="I192" s="96" t="s">
        <v>2252</v>
      </c>
      <c r="J192" s="97">
        <v>4135000</v>
      </c>
      <c r="K192" s="46">
        <f t="shared" si="5"/>
        <v>3339562</v>
      </c>
      <c r="L192" s="97">
        <v>2945100</v>
      </c>
      <c r="M192" s="97">
        <v>394462</v>
      </c>
      <c r="O192" s="95" t="s">
        <v>837</v>
      </c>
      <c r="P192" s="96" t="s">
        <v>1881</v>
      </c>
      <c r="Q192" s="97">
        <v>185000</v>
      </c>
      <c r="R192" s="97">
        <v>98887</v>
      </c>
      <c r="S192" s="97"/>
      <c r="T192" s="97">
        <v>98887</v>
      </c>
      <c r="V192" s="95" t="s">
        <v>846</v>
      </c>
      <c r="W192" s="96" t="s">
        <v>1884</v>
      </c>
      <c r="X192" s="97">
        <v>6114040</v>
      </c>
      <c r="Y192" s="46">
        <v>44857837</v>
      </c>
      <c r="Z192" s="78">
        <v>42230361</v>
      </c>
      <c r="AA192" s="97">
        <v>2627476</v>
      </c>
    </row>
    <row r="193" spans="1:27" ht="15">
      <c r="A193" s="95" t="s">
        <v>900</v>
      </c>
      <c r="B193" s="96" t="s">
        <v>1895</v>
      </c>
      <c r="C193" s="97">
        <v>1714004</v>
      </c>
      <c r="D193" s="97">
        <f t="shared" si="4"/>
        <v>3526641</v>
      </c>
      <c r="E193" s="97">
        <v>1513000</v>
      </c>
      <c r="F193" s="97">
        <v>2013641</v>
      </c>
      <c r="H193" s="95" t="s">
        <v>953</v>
      </c>
      <c r="I193" s="96" t="s">
        <v>2336</v>
      </c>
      <c r="J193" s="78"/>
      <c r="K193" s="46">
        <f t="shared" si="5"/>
        <v>303847</v>
      </c>
      <c r="L193" s="97">
        <v>54800</v>
      </c>
      <c r="M193" s="97">
        <v>249047</v>
      </c>
      <c r="O193" s="95" t="s">
        <v>840</v>
      </c>
      <c r="P193" s="96" t="s">
        <v>1882</v>
      </c>
      <c r="Q193" s="78">
        <v>149500</v>
      </c>
      <c r="R193" s="97">
        <v>382941</v>
      </c>
      <c r="S193" s="97">
        <v>16529</v>
      </c>
      <c r="T193" s="97">
        <v>366412</v>
      </c>
      <c r="V193" s="95" t="s">
        <v>849</v>
      </c>
      <c r="W193" s="96" t="s">
        <v>2270</v>
      </c>
      <c r="X193" s="97"/>
      <c r="Y193" s="46">
        <v>5229</v>
      </c>
      <c r="Z193" s="97"/>
      <c r="AA193" s="97">
        <v>5229</v>
      </c>
    </row>
    <row r="194" spans="1:27" ht="15">
      <c r="A194" s="95" t="s">
        <v>903</v>
      </c>
      <c r="B194" s="96" t="s">
        <v>1896</v>
      </c>
      <c r="C194" s="97">
        <v>10120650</v>
      </c>
      <c r="D194" s="97">
        <f t="shared" si="4"/>
        <v>639172</v>
      </c>
      <c r="E194" s="97">
        <v>162900</v>
      </c>
      <c r="F194" s="97">
        <v>476272</v>
      </c>
      <c r="H194" s="95" t="s">
        <v>956</v>
      </c>
      <c r="I194" s="96" t="s">
        <v>1908</v>
      </c>
      <c r="J194" s="97">
        <v>232000</v>
      </c>
      <c r="K194" s="46">
        <f t="shared" si="5"/>
        <v>394971</v>
      </c>
      <c r="L194" s="78"/>
      <c r="M194" s="97">
        <v>394971</v>
      </c>
      <c r="O194" s="95" t="s">
        <v>843</v>
      </c>
      <c r="P194" s="96" t="s">
        <v>1883</v>
      </c>
      <c r="Q194" s="97">
        <v>238800</v>
      </c>
      <c r="R194" s="97">
        <v>467565</v>
      </c>
      <c r="S194" s="97">
        <v>112500</v>
      </c>
      <c r="T194" s="97">
        <v>355065</v>
      </c>
      <c r="V194" s="95" t="s">
        <v>852</v>
      </c>
      <c r="W194" s="96" t="s">
        <v>1885</v>
      </c>
      <c r="X194" s="97">
        <v>64786</v>
      </c>
      <c r="Y194" s="46">
        <v>23976</v>
      </c>
      <c r="Z194" s="97"/>
      <c r="AA194" s="97">
        <v>23976</v>
      </c>
    </row>
    <row r="195" spans="1:27" ht="15">
      <c r="A195" s="95" t="s">
        <v>906</v>
      </c>
      <c r="B195" s="96" t="s">
        <v>1897</v>
      </c>
      <c r="C195" s="78"/>
      <c r="D195" s="97">
        <f t="shared" si="4"/>
        <v>1133757</v>
      </c>
      <c r="E195" s="97">
        <v>211800</v>
      </c>
      <c r="F195" s="97">
        <v>921957</v>
      </c>
      <c r="H195" s="95" t="s">
        <v>965</v>
      </c>
      <c r="I195" s="96" t="s">
        <v>1910</v>
      </c>
      <c r="J195" s="78"/>
      <c r="K195" s="46">
        <f t="shared" si="5"/>
        <v>19895</v>
      </c>
      <c r="L195" s="78"/>
      <c r="M195" s="97">
        <v>19895</v>
      </c>
      <c r="O195" s="95" t="s">
        <v>846</v>
      </c>
      <c r="P195" s="96" t="s">
        <v>1884</v>
      </c>
      <c r="Q195" s="78">
        <v>925502</v>
      </c>
      <c r="R195" s="97">
        <v>1548604</v>
      </c>
      <c r="S195" s="78">
        <v>40000</v>
      </c>
      <c r="T195" s="97">
        <v>1508604</v>
      </c>
      <c r="V195" s="95" t="s">
        <v>855</v>
      </c>
      <c r="W195" s="96" t="s">
        <v>1886</v>
      </c>
      <c r="X195" s="97">
        <v>36400</v>
      </c>
      <c r="Y195" s="46">
        <v>3832382</v>
      </c>
      <c r="Z195" s="97">
        <v>1427000</v>
      </c>
      <c r="AA195" s="97">
        <v>2405382</v>
      </c>
    </row>
    <row r="196" spans="1:27" ht="15">
      <c r="A196" s="95" t="s">
        <v>911</v>
      </c>
      <c r="B196" s="96" t="s">
        <v>1898</v>
      </c>
      <c r="C196" s="78"/>
      <c r="D196" s="97">
        <f t="shared" si="4"/>
        <v>105416</v>
      </c>
      <c r="E196" s="78"/>
      <c r="F196" s="97">
        <v>105416</v>
      </c>
      <c r="H196" s="95" t="s">
        <v>968</v>
      </c>
      <c r="I196" s="96" t="s">
        <v>1911</v>
      </c>
      <c r="J196" s="78"/>
      <c r="K196" s="46">
        <f t="shared" si="5"/>
        <v>17525</v>
      </c>
      <c r="L196" s="78"/>
      <c r="M196" s="97">
        <v>17525</v>
      </c>
      <c r="O196" s="95" t="s">
        <v>852</v>
      </c>
      <c r="P196" s="96" t="s">
        <v>1885</v>
      </c>
      <c r="Q196" s="97">
        <v>1</v>
      </c>
      <c r="R196" s="97">
        <v>84429</v>
      </c>
      <c r="S196" s="78"/>
      <c r="T196" s="97">
        <v>84429</v>
      </c>
      <c r="V196" s="95" t="s">
        <v>858</v>
      </c>
      <c r="W196" s="96" t="s">
        <v>1887</v>
      </c>
      <c r="X196" s="97">
        <v>16660603</v>
      </c>
      <c r="Y196" s="46">
        <v>15393275</v>
      </c>
      <c r="Z196" s="78">
        <v>6425801</v>
      </c>
      <c r="AA196" s="97">
        <v>8967474</v>
      </c>
    </row>
    <row r="197" spans="1:27" ht="15">
      <c r="A197" s="95" t="s">
        <v>914</v>
      </c>
      <c r="B197" s="96" t="s">
        <v>2272</v>
      </c>
      <c r="C197" s="78"/>
      <c r="D197" s="97">
        <f t="shared" si="4"/>
        <v>6851354</v>
      </c>
      <c r="E197" s="97">
        <v>5290800</v>
      </c>
      <c r="F197" s="97">
        <v>1560554</v>
      </c>
      <c r="H197" s="95" t="s">
        <v>971</v>
      </c>
      <c r="I197" s="96" t="s">
        <v>1912</v>
      </c>
      <c r="J197" s="97">
        <v>70000</v>
      </c>
      <c r="K197" s="46">
        <f t="shared" si="5"/>
        <v>5000</v>
      </c>
      <c r="L197" s="78"/>
      <c r="M197" s="97">
        <v>5000</v>
      </c>
      <c r="O197" s="95" t="s">
        <v>855</v>
      </c>
      <c r="P197" s="96" t="s">
        <v>1886</v>
      </c>
      <c r="Q197" s="97">
        <v>9425</v>
      </c>
      <c r="R197" s="97">
        <v>352373</v>
      </c>
      <c r="S197" s="97">
        <v>49000</v>
      </c>
      <c r="T197" s="97">
        <v>303373</v>
      </c>
      <c r="V197" s="95" t="s">
        <v>862</v>
      </c>
      <c r="W197" s="96" t="s">
        <v>2271</v>
      </c>
      <c r="X197" s="97">
        <v>5460000</v>
      </c>
      <c r="Y197" s="46">
        <v>5226297</v>
      </c>
      <c r="Z197" s="97"/>
      <c r="AA197" s="97">
        <v>5226297</v>
      </c>
    </row>
    <row r="198" spans="1:27" ht="15">
      <c r="A198" s="95" t="s">
        <v>917</v>
      </c>
      <c r="B198" s="96" t="s">
        <v>1899</v>
      </c>
      <c r="C198" s="78"/>
      <c r="D198" s="97">
        <f t="shared" si="4"/>
        <v>696115</v>
      </c>
      <c r="E198" s="97">
        <v>200140</v>
      </c>
      <c r="F198" s="97">
        <v>495975</v>
      </c>
      <c r="H198" s="95" t="s">
        <v>974</v>
      </c>
      <c r="I198" s="96" t="s">
        <v>2167</v>
      </c>
      <c r="J198" s="78"/>
      <c r="K198" s="46">
        <f t="shared" si="5"/>
        <v>59133</v>
      </c>
      <c r="L198" s="78"/>
      <c r="M198" s="97">
        <v>59133</v>
      </c>
      <c r="O198" s="95" t="s">
        <v>858</v>
      </c>
      <c r="P198" s="96" t="s">
        <v>1887</v>
      </c>
      <c r="Q198" s="97">
        <v>1646095</v>
      </c>
      <c r="R198" s="97">
        <v>2837869</v>
      </c>
      <c r="S198" s="97">
        <v>63302</v>
      </c>
      <c r="T198" s="97">
        <v>2774567</v>
      </c>
      <c r="V198" s="95" t="s">
        <v>865</v>
      </c>
      <c r="W198" s="96" t="s">
        <v>2260</v>
      </c>
      <c r="X198" s="97">
        <v>6451600</v>
      </c>
      <c r="Y198" s="46">
        <v>1228667</v>
      </c>
      <c r="Z198" s="97">
        <v>131920</v>
      </c>
      <c r="AA198" s="97">
        <v>1096747</v>
      </c>
    </row>
    <row r="199" spans="1:27" ht="15">
      <c r="A199" s="95" t="s">
        <v>920</v>
      </c>
      <c r="B199" s="96" t="s">
        <v>1900</v>
      </c>
      <c r="C199" s="78"/>
      <c r="D199" s="97">
        <f aca="true" t="shared" si="6" ref="D199:D262">E199+F199</f>
        <v>978107</v>
      </c>
      <c r="E199" s="97">
        <v>570200</v>
      </c>
      <c r="F199" s="97">
        <v>407907</v>
      </c>
      <c r="H199" s="95" t="s">
        <v>977</v>
      </c>
      <c r="I199" s="96" t="s">
        <v>1807</v>
      </c>
      <c r="J199" s="78"/>
      <c r="K199" s="46">
        <f aca="true" t="shared" si="7" ref="K199:K262">L199+M199</f>
        <v>1243561</v>
      </c>
      <c r="L199" s="78"/>
      <c r="M199" s="97">
        <v>1243561</v>
      </c>
      <c r="O199" s="95" t="s">
        <v>862</v>
      </c>
      <c r="P199" s="96" t="s">
        <v>2271</v>
      </c>
      <c r="Q199" s="97">
        <v>262000</v>
      </c>
      <c r="R199" s="97">
        <v>9173795</v>
      </c>
      <c r="S199" s="97">
        <v>331600</v>
      </c>
      <c r="T199" s="97">
        <v>8842195</v>
      </c>
      <c r="V199" s="95" t="s">
        <v>868</v>
      </c>
      <c r="W199" s="96" t="s">
        <v>1888</v>
      </c>
      <c r="X199" s="97"/>
      <c r="Y199" s="46">
        <v>2183136</v>
      </c>
      <c r="Z199" s="97"/>
      <c r="AA199" s="97">
        <v>2183136</v>
      </c>
    </row>
    <row r="200" spans="1:27" ht="15">
      <c r="A200" s="95" t="s">
        <v>923</v>
      </c>
      <c r="B200" s="96" t="s">
        <v>1901</v>
      </c>
      <c r="C200" s="78"/>
      <c r="D200" s="97">
        <f t="shared" si="6"/>
        <v>1272157</v>
      </c>
      <c r="E200" s="97">
        <v>233400</v>
      </c>
      <c r="F200" s="97">
        <v>1038757</v>
      </c>
      <c r="H200" s="95" t="s">
        <v>982</v>
      </c>
      <c r="I200" s="96" t="s">
        <v>1913</v>
      </c>
      <c r="J200" s="97">
        <v>53200</v>
      </c>
      <c r="K200" s="46">
        <f t="shared" si="7"/>
        <v>1736879</v>
      </c>
      <c r="L200" s="97">
        <v>1266740</v>
      </c>
      <c r="M200" s="97">
        <v>470139</v>
      </c>
      <c r="O200" s="95" t="s">
        <v>865</v>
      </c>
      <c r="P200" s="96" t="s">
        <v>2260</v>
      </c>
      <c r="Q200" s="97">
        <v>23687292</v>
      </c>
      <c r="R200" s="97">
        <v>7591867</v>
      </c>
      <c r="S200" s="97">
        <v>533850</v>
      </c>
      <c r="T200" s="97">
        <v>7058017</v>
      </c>
      <c r="V200" s="95" t="s">
        <v>871</v>
      </c>
      <c r="W200" s="96" t="s">
        <v>1889</v>
      </c>
      <c r="X200" s="97">
        <v>3322000</v>
      </c>
      <c r="Y200" s="46">
        <v>285505</v>
      </c>
      <c r="Z200" s="97"/>
      <c r="AA200" s="97">
        <v>285505</v>
      </c>
    </row>
    <row r="201" spans="1:27" ht="15">
      <c r="A201" s="95" t="s">
        <v>927</v>
      </c>
      <c r="B201" s="96" t="s">
        <v>2273</v>
      </c>
      <c r="C201" s="78"/>
      <c r="D201" s="97">
        <f t="shared" si="6"/>
        <v>104050</v>
      </c>
      <c r="E201" s="97">
        <v>40250</v>
      </c>
      <c r="F201" s="97">
        <v>63800</v>
      </c>
      <c r="H201" s="95" t="s">
        <v>985</v>
      </c>
      <c r="I201" s="96" t="s">
        <v>1914</v>
      </c>
      <c r="J201" s="78"/>
      <c r="K201" s="46">
        <f t="shared" si="7"/>
        <v>1400</v>
      </c>
      <c r="L201" s="78"/>
      <c r="M201" s="97">
        <v>1400</v>
      </c>
      <c r="O201" s="95" t="s">
        <v>868</v>
      </c>
      <c r="P201" s="96" t="s">
        <v>1888</v>
      </c>
      <c r="Q201" s="97">
        <v>129600</v>
      </c>
      <c r="R201" s="97">
        <v>1240331</v>
      </c>
      <c r="S201" s="97">
        <v>101502</v>
      </c>
      <c r="T201" s="97">
        <v>1138829</v>
      </c>
      <c r="V201" s="95" t="s">
        <v>874</v>
      </c>
      <c r="W201" s="96" t="s">
        <v>1890</v>
      </c>
      <c r="X201" s="97">
        <v>2716200</v>
      </c>
      <c r="Y201" s="46">
        <v>626128</v>
      </c>
      <c r="Z201" s="97"/>
      <c r="AA201" s="97">
        <v>626128</v>
      </c>
    </row>
    <row r="202" spans="1:27" ht="15">
      <c r="A202" s="95" t="s">
        <v>930</v>
      </c>
      <c r="B202" s="96" t="s">
        <v>1902</v>
      </c>
      <c r="C202" s="97">
        <v>268000</v>
      </c>
      <c r="D202" s="97">
        <f t="shared" si="6"/>
        <v>575799</v>
      </c>
      <c r="E202" s="97">
        <v>21000</v>
      </c>
      <c r="F202" s="97">
        <v>554799</v>
      </c>
      <c r="H202" s="95" t="s">
        <v>988</v>
      </c>
      <c r="I202" s="96" t="s">
        <v>1915</v>
      </c>
      <c r="J202" s="97">
        <v>107000</v>
      </c>
      <c r="K202" s="46">
        <f t="shared" si="7"/>
        <v>1296520</v>
      </c>
      <c r="L202" s="78"/>
      <c r="M202" s="97">
        <v>1296520</v>
      </c>
      <c r="O202" s="95" t="s">
        <v>871</v>
      </c>
      <c r="P202" s="96" t="s">
        <v>1889</v>
      </c>
      <c r="Q202" s="97">
        <v>5774300</v>
      </c>
      <c r="R202" s="97">
        <v>3347179</v>
      </c>
      <c r="S202" s="97">
        <v>430300</v>
      </c>
      <c r="T202" s="97">
        <v>2916879</v>
      </c>
      <c r="V202" s="95" t="s">
        <v>880</v>
      </c>
      <c r="W202" s="96" t="s">
        <v>1891</v>
      </c>
      <c r="X202" s="97"/>
      <c r="Y202" s="46">
        <v>4493235</v>
      </c>
      <c r="Z202" s="97">
        <v>300000</v>
      </c>
      <c r="AA202" s="97">
        <v>4193235</v>
      </c>
    </row>
    <row r="203" spans="1:27" ht="15">
      <c r="A203" s="95" t="s">
        <v>933</v>
      </c>
      <c r="B203" s="96" t="s">
        <v>1903</v>
      </c>
      <c r="C203" s="97">
        <v>129000</v>
      </c>
      <c r="D203" s="97">
        <f t="shared" si="6"/>
        <v>399841</v>
      </c>
      <c r="E203" s="97">
        <v>13000</v>
      </c>
      <c r="F203" s="97">
        <v>386841</v>
      </c>
      <c r="H203" s="95" t="s">
        <v>991</v>
      </c>
      <c r="I203" s="96" t="s">
        <v>1916</v>
      </c>
      <c r="J203" s="78"/>
      <c r="K203" s="46">
        <f t="shared" si="7"/>
        <v>237200</v>
      </c>
      <c r="L203" s="78"/>
      <c r="M203" s="97">
        <v>237200</v>
      </c>
      <c r="O203" s="95" t="s">
        <v>874</v>
      </c>
      <c r="P203" s="96" t="s">
        <v>1890</v>
      </c>
      <c r="Q203" s="97">
        <v>6800</v>
      </c>
      <c r="R203" s="97">
        <v>8553073</v>
      </c>
      <c r="S203" s="97">
        <v>208250</v>
      </c>
      <c r="T203" s="97">
        <v>8344823</v>
      </c>
      <c r="V203" s="95" t="s">
        <v>882</v>
      </c>
      <c r="W203" s="96" t="s">
        <v>2261</v>
      </c>
      <c r="X203" s="97">
        <v>1520000</v>
      </c>
      <c r="Y203" s="46">
        <v>8356452</v>
      </c>
      <c r="Z203" s="97">
        <v>754850</v>
      </c>
      <c r="AA203" s="97">
        <v>7601602</v>
      </c>
    </row>
    <row r="204" spans="1:27" ht="15">
      <c r="A204" s="95" t="s">
        <v>936</v>
      </c>
      <c r="B204" s="96" t="s">
        <v>1904</v>
      </c>
      <c r="C204" s="97">
        <v>240000</v>
      </c>
      <c r="D204" s="97">
        <f t="shared" si="6"/>
        <v>0</v>
      </c>
      <c r="E204" s="78"/>
      <c r="F204" s="78"/>
      <c r="H204" s="95" t="s">
        <v>994</v>
      </c>
      <c r="I204" s="96" t="s">
        <v>1917</v>
      </c>
      <c r="J204" s="78"/>
      <c r="K204" s="46">
        <f t="shared" si="7"/>
        <v>581496</v>
      </c>
      <c r="L204" s="78"/>
      <c r="M204" s="97">
        <v>581496</v>
      </c>
      <c r="O204" s="95" t="s">
        <v>877</v>
      </c>
      <c r="P204" s="96" t="s">
        <v>2322</v>
      </c>
      <c r="Q204" s="97">
        <v>27000</v>
      </c>
      <c r="R204" s="97">
        <v>809076</v>
      </c>
      <c r="S204" s="97">
        <v>176000</v>
      </c>
      <c r="T204" s="97">
        <v>633076</v>
      </c>
      <c r="V204" s="95" t="s">
        <v>885</v>
      </c>
      <c r="W204" s="96" t="s">
        <v>2262</v>
      </c>
      <c r="X204" s="97">
        <v>205000</v>
      </c>
      <c r="Y204" s="46">
        <v>102891</v>
      </c>
      <c r="Z204" s="97"/>
      <c r="AA204" s="97">
        <v>102891</v>
      </c>
    </row>
    <row r="205" spans="1:27" ht="15">
      <c r="A205" s="95" t="s">
        <v>939</v>
      </c>
      <c r="B205" s="96" t="s">
        <v>1905</v>
      </c>
      <c r="C205" s="97">
        <v>623750</v>
      </c>
      <c r="D205" s="97">
        <f t="shared" si="6"/>
        <v>376694</v>
      </c>
      <c r="E205" s="97">
        <v>12000</v>
      </c>
      <c r="F205" s="97">
        <v>364694</v>
      </c>
      <c r="H205" s="95" t="s">
        <v>998</v>
      </c>
      <c r="I205" s="96" t="s">
        <v>2293</v>
      </c>
      <c r="J205" s="97">
        <v>6600000</v>
      </c>
      <c r="K205" s="46">
        <f t="shared" si="7"/>
        <v>1347295</v>
      </c>
      <c r="L205" s="78"/>
      <c r="M205" s="97">
        <v>1347295</v>
      </c>
      <c r="O205" s="95" t="s">
        <v>880</v>
      </c>
      <c r="P205" s="96" t="s">
        <v>1891</v>
      </c>
      <c r="Q205" s="97">
        <v>502767</v>
      </c>
      <c r="R205" s="97">
        <v>1036517</v>
      </c>
      <c r="S205" s="97">
        <v>525700</v>
      </c>
      <c r="T205" s="97">
        <v>510817</v>
      </c>
      <c r="V205" s="95" t="s">
        <v>888</v>
      </c>
      <c r="W205" s="96" t="s">
        <v>1892</v>
      </c>
      <c r="X205" s="97"/>
      <c r="Y205" s="46">
        <v>3912016</v>
      </c>
      <c r="Z205" s="97">
        <v>967060</v>
      </c>
      <c r="AA205" s="97">
        <v>2944956</v>
      </c>
    </row>
    <row r="206" spans="1:27" ht="15">
      <c r="A206" s="95" t="s">
        <v>942</v>
      </c>
      <c r="B206" s="96" t="s">
        <v>1906</v>
      </c>
      <c r="C206" s="78"/>
      <c r="D206" s="97">
        <f t="shared" si="6"/>
        <v>406055</v>
      </c>
      <c r="E206" s="78"/>
      <c r="F206" s="97">
        <v>406055</v>
      </c>
      <c r="H206" s="95" t="s">
        <v>1004</v>
      </c>
      <c r="I206" s="96" t="s">
        <v>1918</v>
      </c>
      <c r="J206" s="78"/>
      <c r="K206" s="46">
        <f t="shared" si="7"/>
        <v>25059</v>
      </c>
      <c r="L206" s="78"/>
      <c r="M206" s="97">
        <v>25059</v>
      </c>
      <c r="O206" s="95" t="s">
        <v>882</v>
      </c>
      <c r="P206" s="96" t="s">
        <v>2261</v>
      </c>
      <c r="Q206" s="78">
        <v>8284600</v>
      </c>
      <c r="R206" s="97">
        <v>9331844</v>
      </c>
      <c r="S206" s="78">
        <v>558900</v>
      </c>
      <c r="T206" s="97">
        <v>8772944</v>
      </c>
      <c r="V206" s="95" t="s">
        <v>891</v>
      </c>
      <c r="W206" s="96" t="s">
        <v>1893</v>
      </c>
      <c r="X206" s="97"/>
      <c r="Y206" s="46">
        <v>1021942</v>
      </c>
      <c r="Z206" s="97"/>
      <c r="AA206" s="97">
        <v>1021942</v>
      </c>
    </row>
    <row r="207" spans="1:27" ht="15">
      <c r="A207" s="95" t="s">
        <v>945</v>
      </c>
      <c r="B207" s="96" t="s">
        <v>1880</v>
      </c>
      <c r="C207" s="78"/>
      <c r="D207" s="97">
        <f t="shared" si="6"/>
        <v>147924</v>
      </c>
      <c r="E207" s="78"/>
      <c r="F207" s="97">
        <v>147924</v>
      </c>
      <c r="H207" s="95" t="s">
        <v>1007</v>
      </c>
      <c r="I207" s="96" t="s">
        <v>1919</v>
      </c>
      <c r="J207" s="78"/>
      <c r="K207" s="46">
        <f t="shared" si="7"/>
        <v>490900</v>
      </c>
      <c r="L207" s="78"/>
      <c r="M207" s="97">
        <v>490900</v>
      </c>
      <c r="O207" s="95" t="s">
        <v>885</v>
      </c>
      <c r="P207" s="96" t="s">
        <v>2262</v>
      </c>
      <c r="Q207" s="97"/>
      <c r="R207" s="97">
        <v>713280</v>
      </c>
      <c r="S207" s="97"/>
      <c r="T207" s="97">
        <v>713280</v>
      </c>
      <c r="V207" s="95" t="s">
        <v>894</v>
      </c>
      <c r="W207" s="96" t="s">
        <v>2182</v>
      </c>
      <c r="X207" s="78">
        <v>3219435</v>
      </c>
      <c r="Y207" s="46">
        <v>7139685</v>
      </c>
      <c r="Z207" s="78"/>
      <c r="AA207" s="97">
        <v>7139685</v>
      </c>
    </row>
    <row r="208" spans="1:27" ht="15">
      <c r="A208" s="95" t="s">
        <v>947</v>
      </c>
      <c r="B208" s="96" t="s">
        <v>1907</v>
      </c>
      <c r="C208" s="97">
        <v>498000</v>
      </c>
      <c r="D208" s="97">
        <f t="shared" si="6"/>
        <v>398100</v>
      </c>
      <c r="E208" s="97">
        <v>131345</v>
      </c>
      <c r="F208" s="97">
        <v>266755</v>
      </c>
      <c r="H208" s="95" t="s">
        <v>1010</v>
      </c>
      <c r="I208" s="96" t="s">
        <v>1920</v>
      </c>
      <c r="J208" s="78"/>
      <c r="K208" s="46">
        <f t="shared" si="7"/>
        <v>503587</v>
      </c>
      <c r="L208" s="78"/>
      <c r="M208" s="97">
        <v>503587</v>
      </c>
      <c r="O208" s="95" t="s">
        <v>888</v>
      </c>
      <c r="P208" s="96" t="s">
        <v>1892</v>
      </c>
      <c r="Q208" s="78">
        <v>7882903</v>
      </c>
      <c r="R208" s="97">
        <v>13129196</v>
      </c>
      <c r="S208" s="97">
        <v>8762701</v>
      </c>
      <c r="T208" s="97">
        <v>4366495</v>
      </c>
      <c r="V208" s="95" t="s">
        <v>897</v>
      </c>
      <c r="W208" s="96" t="s">
        <v>1894</v>
      </c>
      <c r="X208" s="97">
        <v>2804903</v>
      </c>
      <c r="Y208" s="46">
        <v>4793294</v>
      </c>
      <c r="Z208" s="97">
        <v>177100</v>
      </c>
      <c r="AA208" s="97">
        <v>4616194</v>
      </c>
    </row>
    <row r="209" spans="1:27" ht="15">
      <c r="A209" s="95" t="s">
        <v>950</v>
      </c>
      <c r="B209" s="96" t="s">
        <v>2252</v>
      </c>
      <c r="C209" s="78"/>
      <c r="D209" s="97">
        <f t="shared" si="6"/>
        <v>263440</v>
      </c>
      <c r="E209" s="97">
        <v>72900</v>
      </c>
      <c r="F209" s="97">
        <v>190540</v>
      </c>
      <c r="H209" s="95" t="s">
        <v>1013</v>
      </c>
      <c r="I209" s="96" t="s">
        <v>1921</v>
      </c>
      <c r="J209" s="97">
        <v>100000</v>
      </c>
      <c r="K209" s="46">
        <f t="shared" si="7"/>
        <v>82429333</v>
      </c>
      <c r="L209" s="97">
        <v>62364637</v>
      </c>
      <c r="M209" s="97">
        <v>20064696</v>
      </c>
      <c r="O209" s="95" t="s">
        <v>891</v>
      </c>
      <c r="P209" s="96" t="s">
        <v>1893</v>
      </c>
      <c r="Q209" s="97"/>
      <c r="R209" s="97">
        <v>10764440</v>
      </c>
      <c r="S209" s="97">
        <v>2381065</v>
      </c>
      <c r="T209" s="97">
        <v>8383375</v>
      </c>
      <c r="V209" s="95" t="s">
        <v>900</v>
      </c>
      <c r="W209" s="96" t="s">
        <v>1895</v>
      </c>
      <c r="X209" s="78">
        <v>55257496</v>
      </c>
      <c r="Y209" s="46">
        <v>61094032</v>
      </c>
      <c r="Z209" s="97">
        <v>1879501</v>
      </c>
      <c r="AA209" s="97">
        <v>59214531</v>
      </c>
    </row>
    <row r="210" spans="1:27" ht="15">
      <c r="A210" s="95" t="s">
        <v>953</v>
      </c>
      <c r="B210" s="96" t="s">
        <v>2336</v>
      </c>
      <c r="C210" s="97">
        <v>640758</v>
      </c>
      <c r="D210" s="97">
        <f t="shared" si="6"/>
        <v>415773</v>
      </c>
      <c r="E210" s="97">
        <v>9700</v>
      </c>
      <c r="F210" s="97">
        <v>406073</v>
      </c>
      <c r="H210" s="95" t="s">
        <v>1016</v>
      </c>
      <c r="I210" s="96" t="s">
        <v>1922</v>
      </c>
      <c r="J210" s="97">
        <v>1108650</v>
      </c>
      <c r="K210" s="46">
        <f t="shared" si="7"/>
        <v>300030</v>
      </c>
      <c r="L210" s="78"/>
      <c r="M210" s="97">
        <v>300030</v>
      </c>
      <c r="O210" s="95" t="s">
        <v>894</v>
      </c>
      <c r="P210" s="96" t="s">
        <v>2182</v>
      </c>
      <c r="Q210" s="97">
        <v>25659221</v>
      </c>
      <c r="R210" s="97">
        <v>13195603</v>
      </c>
      <c r="S210" s="97">
        <v>6448957</v>
      </c>
      <c r="T210" s="97">
        <v>6746646</v>
      </c>
      <c r="V210" s="95" t="s">
        <v>903</v>
      </c>
      <c r="W210" s="96" t="s">
        <v>1896</v>
      </c>
      <c r="X210" s="97"/>
      <c r="Y210" s="46">
        <v>72004</v>
      </c>
      <c r="Z210" s="97"/>
      <c r="AA210" s="97">
        <v>72004</v>
      </c>
    </row>
    <row r="211" spans="1:27" ht="15">
      <c r="A211" s="95" t="s">
        <v>956</v>
      </c>
      <c r="B211" s="96" t="s">
        <v>1908</v>
      </c>
      <c r="C211" s="97">
        <v>1024199</v>
      </c>
      <c r="D211" s="97">
        <f t="shared" si="6"/>
        <v>1304994</v>
      </c>
      <c r="E211" s="97">
        <v>16600</v>
      </c>
      <c r="F211" s="97">
        <v>1288394</v>
      </c>
      <c r="H211" s="95" t="s">
        <v>1019</v>
      </c>
      <c r="I211" s="96" t="s">
        <v>1923</v>
      </c>
      <c r="J211" s="97">
        <v>859957</v>
      </c>
      <c r="K211" s="46">
        <f t="shared" si="7"/>
        <v>999532</v>
      </c>
      <c r="L211" s="78"/>
      <c r="M211" s="97">
        <v>999532</v>
      </c>
      <c r="O211" s="95" t="s">
        <v>897</v>
      </c>
      <c r="P211" s="96" t="s">
        <v>1894</v>
      </c>
      <c r="Q211" s="97">
        <v>42580710</v>
      </c>
      <c r="R211" s="97">
        <v>16745824</v>
      </c>
      <c r="S211" s="97">
        <v>2304530</v>
      </c>
      <c r="T211" s="97">
        <v>14441294</v>
      </c>
      <c r="V211" s="95" t="s">
        <v>906</v>
      </c>
      <c r="W211" s="96" t="s">
        <v>1897</v>
      </c>
      <c r="X211" s="97">
        <v>1913936</v>
      </c>
      <c r="Y211" s="46">
        <v>14967672</v>
      </c>
      <c r="Z211" s="97"/>
      <c r="AA211" s="97">
        <v>14967672</v>
      </c>
    </row>
    <row r="212" spans="1:27" ht="15">
      <c r="A212" s="95" t="s">
        <v>959</v>
      </c>
      <c r="B212" s="96" t="s">
        <v>1909</v>
      </c>
      <c r="C212" s="78"/>
      <c r="D212" s="97">
        <f t="shared" si="6"/>
        <v>85395</v>
      </c>
      <c r="E212" s="78"/>
      <c r="F212" s="97">
        <v>85395</v>
      </c>
      <c r="H212" s="95" t="s">
        <v>1025</v>
      </c>
      <c r="I212" s="96" t="s">
        <v>1925</v>
      </c>
      <c r="J212" s="78"/>
      <c r="K212" s="46">
        <f t="shared" si="7"/>
        <v>1853585</v>
      </c>
      <c r="L212" s="97">
        <v>1000</v>
      </c>
      <c r="M212" s="97">
        <v>1852585</v>
      </c>
      <c r="O212" s="95" t="s">
        <v>900</v>
      </c>
      <c r="P212" s="96" t="s">
        <v>1895</v>
      </c>
      <c r="Q212" s="97">
        <v>7422675</v>
      </c>
      <c r="R212" s="97">
        <v>24855452</v>
      </c>
      <c r="S212" s="97">
        <v>1564450</v>
      </c>
      <c r="T212" s="97">
        <v>23291002</v>
      </c>
      <c r="V212" s="95" t="s">
        <v>908</v>
      </c>
      <c r="W212" s="96" t="s">
        <v>2251</v>
      </c>
      <c r="X212" s="97">
        <v>24800</v>
      </c>
      <c r="Y212" s="46">
        <v>870651</v>
      </c>
      <c r="Z212" s="97"/>
      <c r="AA212" s="97">
        <v>870651</v>
      </c>
    </row>
    <row r="213" spans="1:27" ht="15">
      <c r="A213" s="95" t="s">
        <v>962</v>
      </c>
      <c r="B213" s="96" t="s">
        <v>2323</v>
      </c>
      <c r="C213" s="97">
        <v>113000</v>
      </c>
      <c r="D213" s="97">
        <f t="shared" si="6"/>
        <v>14600</v>
      </c>
      <c r="E213" s="78"/>
      <c r="F213" s="97">
        <v>14600</v>
      </c>
      <c r="H213" s="95" t="s">
        <v>1031</v>
      </c>
      <c r="I213" s="96" t="s">
        <v>1926</v>
      </c>
      <c r="J213" s="78"/>
      <c r="K213" s="46">
        <f t="shared" si="7"/>
        <v>246807</v>
      </c>
      <c r="L213" s="78"/>
      <c r="M213" s="97">
        <v>246807</v>
      </c>
      <c r="O213" s="95" t="s">
        <v>903</v>
      </c>
      <c r="P213" s="96" t="s">
        <v>1896</v>
      </c>
      <c r="Q213" s="97">
        <v>11609500</v>
      </c>
      <c r="R213" s="97">
        <v>2903995</v>
      </c>
      <c r="S213" s="97">
        <v>896100</v>
      </c>
      <c r="T213" s="97">
        <v>2007895</v>
      </c>
      <c r="V213" s="95" t="s">
        <v>911</v>
      </c>
      <c r="W213" s="96" t="s">
        <v>1898</v>
      </c>
      <c r="X213" s="97">
        <v>672190</v>
      </c>
      <c r="Y213" s="46">
        <v>1614616</v>
      </c>
      <c r="Z213" s="97"/>
      <c r="AA213" s="97">
        <v>1614616</v>
      </c>
    </row>
    <row r="214" spans="1:27" ht="15">
      <c r="A214" s="95" t="s">
        <v>965</v>
      </c>
      <c r="B214" s="96" t="s">
        <v>1910</v>
      </c>
      <c r="C214" s="78"/>
      <c r="D214" s="97">
        <f t="shared" si="6"/>
        <v>121713</v>
      </c>
      <c r="E214" s="78"/>
      <c r="F214" s="97">
        <v>121713</v>
      </c>
      <c r="H214" s="95" t="s">
        <v>1035</v>
      </c>
      <c r="I214" s="96" t="s">
        <v>1927</v>
      </c>
      <c r="J214" s="97">
        <v>40000</v>
      </c>
      <c r="K214" s="46">
        <f t="shared" si="7"/>
        <v>115550</v>
      </c>
      <c r="L214" s="78"/>
      <c r="M214" s="97">
        <v>115550</v>
      </c>
      <c r="O214" s="95" t="s">
        <v>906</v>
      </c>
      <c r="P214" s="96" t="s">
        <v>1897</v>
      </c>
      <c r="Q214" s="97">
        <v>531500</v>
      </c>
      <c r="R214" s="97">
        <v>4316800</v>
      </c>
      <c r="S214" s="78">
        <v>1034750</v>
      </c>
      <c r="T214" s="97">
        <v>3282050</v>
      </c>
      <c r="V214" s="95" t="s">
        <v>914</v>
      </c>
      <c r="W214" s="96" t="s">
        <v>2272</v>
      </c>
      <c r="X214" s="97"/>
      <c r="Y214" s="46">
        <v>5239710</v>
      </c>
      <c r="Z214" s="97">
        <v>43000</v>
      </c>
      <c r="AA214" s="97">
        <v>5196710</v>
      </c>
    </row>
    <row r="215" spans="1:27" ht="15">
      <c r="A215" s="95" t="s">
        <v>968</v>
      </c>
      <c r="B215" s="96" t="s">
        <v>1911</v>
      </c>
      <c r="C215" s="97">
        <v>357000</v>
      </c>
      <c r="D215" s="97">
        <f t="shared" si="6"/>
        <v>312315</v>
      </c>
      <c r="E215" s="97">
        <v>42500</v>
      </c>
      <c r="F215" s="97">
        <v>269815</v>
      </c>
      <c r="H215" s="95" t="s">
        <v>1038</v>
      </c>
      <c r="I215" s="96" t="s">
        <v>1928</v>
      </c>
      <c r="J215" s="78"/>
      <c r="K215" s="46">
        <f t="shared" si="7"/>
        <v>77022</v>
      </c>
      <c r="L215" s="78"/>
      <c r="M215" s="97">
        <v>77022</v>
      </c>
      <c r="O215" s="95" t="s">
        <v>908</v>
      </c>
      <c r="P215" s="96" t="s">
        <v>2251</v>
      </c>
      <c r="Q215" s="78">
        <v>293000</v>
      </c>
      <c r="R215" s="97">
        <v>1394282</v>
      </c>
      <c r="S215" s="97"/>
      <c r="T215" s="97">
        <v>1394282</v>
      </c>
      <c r="V215" s="95" t="s">
        <v>917</v>
      </c>
      <c r="W215" s="96" t="s">
        <v>1899</v>
      </c>
      <c r="X215" s="97"/>
      <c r="Y215" s="46">
        <v>559607</v>
      </c>
      <c r="Z215" s="78"/>
      <c r="AA215" s="97">
        <v>559607</v>
      </c>
    </row>
    <row r="216" spans="1:27" ht="15">
      <c r="A216" s="95" t="s">
        <v>971</v>
      </c>
      <c r="B216" s="96" t="s">
        <v>1912</v>
      </c>
      <c r="C216" s="78"/>
      <c r="D216" s="97">
        <f t="shared" si="6"/>
        <v>119555</v>
      </c>
      <c r="E216" s="78"/>
      <c r="F216" s="97">
        <v>119555</v>
      </c>
      <c r="H216" s="95" t="s">
        <v>1041</v>
      </c>
      <c r="I216" s="96" t="s">
        <v>1929</v>
      </c>
      <c r="J216" s="78"/>
      <c r="K216" s="46">
        <f t="shared" si="7"/>
        <v>74150</v>
      </c>
      <c r="L216" s="78"/>
      <c r="M216" s="97">
        <v>74150</v>
      </c>
      <c r="O216" s="95" t="s">
        <v>911</v>
      </c>
      <c r="P216" s="96" t="s">
        <v>1898</v>
      </c>
      <c r="Q216" s="97"/>
      <c r="R216" s="97">
        <v>1189461</v>
      </c>
      <c r="S216" s="97">
        <v>378000</v>
      </c>
      <c r="T216" s="97">
        <v>811461</v>
      </c>
      <c r="V216" s="95" t="s">
        <v>920</v>
      </c>
      <c r="W216" s="96" t="s">
        <v>1900</v>
      </c>
      <c r="X216" s="78">
        <v>743500</v>
      </c>
      <c r="Y216" s="46">
        <v>35539720</v>
      </c>
      <c r="Z216" s="97">
        <v>31670000</v>
      </c>
      <c r="AA216" s="97">
        <v>3869720</v>
      </c>
    </row>
    <row r="217" spans="1:27" ht="15">
      <c r="A217" s="95" t="s">
        <v>977</v>
      </c>
      <c r="B217" s="96" t="s">
        <v>1807</v>
      </c>
      <c r="C217" s="97">
        <v>24600</v>
      </c>
      <c r="D217" s="97">
        <f t="shared" si="6"/>
        <v>1086033</v>
      </c>
      <c r="E217" s="97">
        <v>50400</v>
      </c>
      <c r="F217" s="97">
        <v>1035633</v>
      </c>
      <c r="H217" s="95" t="s">
        <v>1044</v>
      </c>
      <c r="I217" s="96" t="s">
        <v>1930</v>
      </c>
      <c r="J217" s="78"/>
      <c r="K217" s="46">
        <f t="shared" si="7"/>
        <v>1500</v>
      </c>
      <c r="L217" s="78"/>
      <c r="M217" s="97">
        <v>1500</v>
      </c>
      <c r="O217" s="95" t="s">
        <v>914</v>
      </c>
      <c r="P217" s="96" t="s">
        <v>2272</v>
      </c>
      <c r="Q217" s="78">
        <v>9660</v>
      </c>
      <c r="R217" s="97">
        <v>10187631</v>
      </c>
      <c r="S217" s="97">
        <v>5468700</v>
      </c>
      <c r="T217" s="97">
        <v>4718931</v>
      </c>
      <c r="V217" s="95" t="s">
        <v>923</v>
      </c>
      <c r="W217" s="96" t="s">
        <v>1901</v>
      </c>
      <c r="X217" s="97">
        <v>14300154</v>
      </c>
      <c r="Y217" s="46">
        <v>22779579</v>
      </c>
      <c r="Z217" s="97">
        <v>3241000</v>
      </c>
      <c r="AA217" s="97">
        <v>19538579</v>
      </c>
    </row>
    <row r="218" spans="1:27" ht="15">
      <c r="A218" s="95" t="s">
        <v>979</v>
      </c>
      <c r="B218" s="96" t="s">
        <v>2334</v>
      </c>
      <c r="C218" s="78"/>
      <c r="D218" s="97">
        <f t="shared" si="6"/>
        <v>139233</v>
      </c>
      <c r="E218" s="97">
        <v>89600</v>
      </c>
      <c r="F218" s="97">
        <v>49633</v>
      </c>
      <c r="H218" s="95" t="s">
        <v>1047</v>
      </c>
      <c r="I218" s="96" t="s">
        <v>1931</v>
      </c>
      <c r="J218" s="78"/>
      <c r="K218" s="46">
        <f t="shared" si="7"/>
        <v>142266</v>
      </c>
      <c r="L218" s="78"/>
      <c r="M218" s="97">
        <v>142266</v>
      </c>
      <c r="O218" s="95" t="s">
        <v>917</v>
      </c>
      <c r="P218" s="96" t="s">
        <v>1899</v>
      </c>
      <c r="Q218" s="78"/>
      <c r="R218" s="97">
        <v>2915248</v>
      </c>
      <c r="S218" s="97">
        <v>524540</v>
      </c>
      <c r="T218" s="97">
        <v>2390708</v>
      </c>
      <c r="V218" s="95" t="s">
        <v>927</v>
      </c>
      <c r="W218" s="96" t="s">
        <v>2273</v>
      </c>
      <c r="X218" s="78"/>
      <c r="Y218" s="46">
        <v>210586</v>
      </c>
      <c r="Z218" s="97"/>
      <c r="AA218" s="97">
        <v>210586</v>
      </c>
    </row>
    <row r="219" spans="1:27" ht="15">
      <c r="A219" s="95" t="s">
        <v>982</v>
      </c>
      <c r="B219" s="96" t="s">
        <v>1913</v>
      </c>
      <c r="C219" s="78"/>
      <c r="D219" s="97">
        <f t="shared" si="6"/>
        <v>751412</v>
      </c>
      <c r="E219" s="97">
        <v>4850</v>
      </c>
      <c r="F219" s="97">
        <v>746562</v>
      </c>
      <c r="H219" s="95" t="s">
        <v>1050</v>
      </c>
      <c r="I219" s="96" t="s">
        <v>1932</v>
      </c>
      <c r="J219" s="78"/>
      <c r="K219" s="46">
        <f t="shared" si="7"/>
        <v>929270</v>
      </c>
      <c r="L219" s="78"/>
      <c r="M219" s="97">
        <v>929270</v>
      </c>
      <c r="O219" s="95" t="s">
        <v>920</v>
      </c>
      <c r="P219" s="96" t="s">
        <v>1900</v>
      </c>
      <c r="Q219" s="97"/>
      <c r="R219" s="97">
        <v>3633323</v>
      </c>
      <c r="S219" s="97">
        <v>956150</v>
      </c>
      <c r="T219" s="97">
        <v>2677173</v>
      </c>
      <c r="V219" s="95" t="s">
        <v>930</v>
      </c>
      <c r="W219" s="96" t="s">
        <v>1902</v>
      </c>
      <c r="X219" s="78">
        <v>4491850</v>
      </c>
      <c r="Y219" s="46">
        <v>3598715</v>
      </c>
      <c r="Z219" s="97">
        <v>188900</v>
      </c>
      <c r="AA219" s="97">
        <v>3409815</v>
      </c>
    </row>
    <row r="220" spans="1:27" ht="15">
      <c r="A220" s="95" t="s">
        <v>985</v>
      </c>
      <c r="B220" s="96" t="s">
        <v>1914</v>
      </c>
      <c r="C220" s="78"/>
      <c r="D220" s="97">
        <f t="shared" si="6"/>
        <v>65606</v>
      </c>
      <c r="E220" s="78"/>
      <c r="F220" s="97">
        <v>65606</v>
      </c>
      <c r="H220" s="95" t="s">
        <v>1056</v>
      </c>
      <c r="I220" s="96" t="s">
        <v>1934</v>
      </c>
      <c r="J220" s="97">
        <v>8000</v>
      </c>
      <c r="K220" s="46">
        <f t="shared" si="7"/>
        <v>39516</v>
      </c>
      <c r="L220" s="78"/>
      <c r="M220" s="97">
        <v>39516</v>
      </c>
      <c r="O220" s="95" t="s">
        <v>923</v>
      </c>
      <c r="P220" s="96" t="s">
        <v>1901</v>
      </c>
      <c r="Q220" s="97">
        <v>1086301</v>
      </c>
      <c r="R220" s="97">
        <v>6769633</v>
      </c>
      <c r="S220" s="78">
        <v>842650</v>
      </c>
      <c r="T220" s="97">
        <v>5926983</v>
      </c>
      <c r="V220" s="95" t="s">
        <v>933</v>
      </c>
      <c r="W220" s="96" t="s">
        <v>1903</v>
      </c>
      <c r="X220" s="97">
        <v>32500</v>
      </c>
      <c r="Y220" s="46">
        <v>241896</v>
      </c>
      <c r="Z220" s="97"/>
      <c r="AA220" s="97">
        <v>241896</v>
      </c>
    </row>
    <row r="221" spans="1:27" ht="15">
      <c r="A221" s="95" t="s">
        <v>988</v>
      </c>
      <c r="B221" s="96" t="s">
        <v>1915</v>
      </c>
      <c r="C221" s="97">
        <v>72800</v>
      </c>
      <c r="D221" s="97">
        <f t="shared" si="6"/>
        <v>231783</v>
      </c>
      <c r="E221" s="97">
        <v>43600</v>
      </c>
      <c r="F221" s="97">
        <v>188183</v>
      </c>
      <c r="H221" s="95" t="s">
        <v>1059</v>
      </c>
      <c r="I221" s="96" t="s">
        <v>1935</v>
      </c>
      <c r="J221" s="97">
        <v>25000</v>
      </c>
      <c r="K221" s="46">
        <f t="shared" si="7"/>
        <v>537900</v>
      </c>
      <c r="L221" s="78"/>
      <c r="M221" s="97">
        <v>537900</v>
      </c>
      <c r="O221" s="95" t="s">
        <v>927</v>
      </c>
      <c r="P221" s="96" t="s">
        <v>2273</v>
      </c>
      <c r="Q221" s="97">
        <v>11000</v>
      </c>
      <c r="R221" s="97">
        <v>771564</v>
      </c>
      <c r="S221" s="97">
        <v>40250</v>
      </c>
      <c r="T221" s="97">
        <v>731314</v>
      </c>
      <c r="V221" s="95" t="s">
        <v>936</v>
      </c>
      <c r="W221" s="96" t="s">
        <v>1904</v>
      </c>
      <c r="X221" s="97">
        <v>772923</v>
      </c>
      <c r="Y221" s="46">
        <v>570821</v>
      </c>
      <c r="Z221" s="97"/>
      <c r="AA221" s="97">
        <v>570821</v>
      </c>
    </row>
    <row r="222" spans="1:27" ht="15">
      <c r="A222" s="95" t="s">
        <v>991</v>
      </c>
      <c r="B222" s="96" t="s">
        <v>1916</v>
      </c>
      <c r="C222" s="78"/>
      <c r="D222" s="97">
        <f t="shared" si="6"/>
        <v>68624</v>
      </c>
      <c r="E222" s="78"/>
      <c r="F222" s="97">
        <v>68624</v>
      </c>
      <c r="H222" s="95" t="s">
        <v>1062</v>
      </c>
      <c r="I222" s="96" t="s">
        <v>1905</v>
      </c>
      <c r="J222" s="97">
        <v>13500</v>
      </c>
      <c r="K222" s="46">
        <f t="shared" si="7"/>
        <v>160660</v>
      </c>
      <c r="L222" s="97">
        <v>110300</v>
      </c>
      <c r="M222" s="97">
        <v>50360</v>
      </c>
      <c r="O222" s="95" t="s">
        <v>930</v>
      </c>
      <c r="P222" s="96" t="s">
        <v>1902</v>
      </c>
      <c r="Q222" s="97">
        <v>1169683</v>
      </c>
      <c r="R222" s="97">
        <v>2819986</v>
      </c>
      <c r="S222" s="97">
        <v>47850</v>
      </c>
      <c r="T222" s="97">
        <v>2772136</v>
      </c>
      <c r="V222" s="95" t="s">
        <v>939</v>
      </c>
      <c r="W222" s="96" t="s">
        <v>1905</v>
      </c>
      <c r="X222" s="97">
        <v>27001</v>
      </c>
      <c r="Y222" s="46">
        <v>453171</v>
      </c>
      <c r="Z222" s="97"/>
      <c r="AA222" s="97">
        <v>453171</v>
      </c>
    </row>
    <row r="223" spans="1:27" ht="15">
      <c r="A223" s="95" t="s">
        <v>994</v>
      </c>
      <c r="B223" s="96" t="s">
        <v>1917</v>
      </c>
      <c r="C223" s="97">
        <v>1322239</v>
      </c>
      <c r="D223" s="97">
        <f t="shared" si="6"/>
        <v>14319</v>
      </c>
      <c r="E223" s="97">
        <v>11200</v>
      </c>
      <c r="F223" s="97">
        <v>3119</v>
      </c>
      <c r="H223" s="95" t="s">
        <v>1064</v>
      </c>
      <c r="I223" s="96" t="s">
        <v>1936</v>
      </c>
      <c r="J223" s="78"/>
      <c r="K223" s="46">
        <f t="shared" si="7"/>
        <v>98100</v>
      </c>
      <c r="L223" s="97">
        <v>91000</v>
      </c>
      <c r="M223" s="97">
        <v>7100</v>
      </c>
      <c r="O223" s="95" t="s">
        <v>933</v>
      </c>
      <c r="P223" s="96" t="s">
        <v>1903</v>
      </c>
      <c r="Q223" s="97">
        <v>3793251</v>
      </c>
      <c r="R223" s="97">
        <v>2000628</v>
      </c>
      <c r="S223" s="97">
        <v>152050</v>
      </c>
      <c r="T223" s="97">
        <v>1848578</v>
      </c>
      <c r="V223" s="95" t="s">
        <v>942</v>
      </c>
      <c r="W223" s="96" t="s">
        <v>1906</v>
      </c>
      <c r="X223" s="97"/>
      <c r="Y223" s="46">
        <v>2463632</v>
      </c>
      <c r="Z223" s="97"/>
      <c r="AA223" s="97">
        <v>2463632</v>
      </c>
    </row>
    <row r="224" spans="1:27" ht="15">
      <c r="A224" s="95" t="s">
        <v>998</v>
      </c>
      <c r="B224" s="96" t="s">
        <v>2293</v>
      </c>
      <c r="C224" s="78"/>
      <c r="D224" s="97">
        <f t="shared" si="6"/>
        <v>2964711</v>
      </c>
      <c r="E224" s="97">
        <v>26000</v>
      </c>
      <c r="F224" s="97">
        <v>2938711</v>
      </c>
      <c r="H224" s="95" t="s">
        <v>1067</v>
      </c>
      <c r="I224" s="96" t="s">
        <v>1937</v>
      </c>
      <c r="J224" s="78"/>
      <c r="K224" s="46">
        <f t="shared" si="7"/>
        <v>9400</v>
      </c>
      <c r="L224" s="78"/>
      <c r="M224" s="97">
        <v>9400</v>
      </c>
      <c r="O224" s="95" t="s">
        <v>936</v>
      </c>
      <c r="P224" s="96" t="s">
        <v>1904</v>
      </c>
      <c r="Q224" s="97">
        <v>527800</v>
      </c>
      <c r="R224" s="97">
        <v>47000</v>
      </c>
      <c r="S224" s="97">
        <v>4000</v>
      </c>
      <c r="T224" s="97">
        <v>43000</v>
      </c>
      <c r="V224" s="95" t="s">
        <v>945</v>
      </c>
      <c r="W224" s="96" t="s">
        <v>1880</v>
      </c>
      <c r="X224" s="97">
        <v>10000</v>
      </c>
      <c r="Y224" s="46">
        <v>565436</v>
      </c>
      <c r="Z224" s="97"/>
      <c r="AA224" s="97">
        <v>565436</v>
      </c>
    </row>
    <row r="225" spans="1:27" ht="15">
      <c r="A225" s="95" t="s">
        <v>1004</v>
      </c>
      <c r="B225" s="96" t="s">
        <v>1918</v>
      </c>
      <c r="C225" s="78"/>
      <c r="D225" s="97">
        <f t="shared" si="6"/>
        <v>43165</v>
      </c>
      <c r="E225" s="78"/>
      <c r="F225" s="97">
        <v>43165</v>
      </c>
      <c r="H225" s="95" t="s">
        <v>1070</v>
      </c>
      <c r="I225" s="96" t="s">
        <v>1938</v>
      </c>
      <c r="J225" s="97">
        <v>1400</v>
      </c>
      <c r="K225" s="46">
        <f t="shared" si="7"/>
        <v>18319</v>
      </c>
      <c r="L225" s="78"/>
      <c r="M225" s="97">
        <v>18319</v>
      </c>
      <c r="O225" s="95" t="s">
        <v>939</v>
      </c>
      <c r="P225" s="96" t="s">
        <v>1905</v>
      </c>
      <c r="Q225" s="78">
        <v>1341645</v>
      </c>
      <c r="R225" s="97">
        <v>1939956</v>
      </c>
      <c r="S225" s="97">
        <v>216600</v>
      </c>
      <c r="T225" s="97">
        <v>1723356</v>
      </c>
      <c r="V225" s="95" t="s">
        <v>947</v>
      </c>
      <c r="W225" s="96" t="s">
        <v>1907</v>
      </c>
      <c r="X225" s="97">
        <v>8605334</v>
      </c>
      <c r="Y225" s="46">
        <v>3640171</v>
      </c>
      <c r="Z225" s="97">
        <v>862725</v>
      </c>
      <c r="AA225" s="97">
        <v>2777446</v>
      </c>
    </row>
    <row r="226" spans="1:27" ht="15">
      <c r="A226" s="95" t="s">
        <v>1007</v>
      </c>
      <c r="B226" s="96" t="s">
        <v>1919</v>
      </c>
      <c r="C226" s="97">
        <v>276100</v>
      </c>
      <c r="D226" s="97">
        <f t="shared" si="6"/>
        <v>238588</v>
      </c>
      <c r="E226" s="78"/>
      <c r="F226" s="97">
        <v>238588</v>
      </c>
      <c r="H226" s="95" t="s">
        <v>1073</v>
      </c>
      <c r="I226" s="96" t="s">
        <v>1939</v>
      </c>
      <c r="J226" s="78"/>
      <c r="K226" s="46">
        <f t="shared" si="7"/>
        <v>3750</v>
      </c>
      <c r="L226" s="78"/>
      <c r="M226" s="97">
        <v>3750</v>
      </c>
      <c r="O226" s="95" t="s">
        <v>942</v>
      </c>
      <c r="P226" s="96" t="s">
        <v>1906</v>
      </c>
      <c r="Q226" s="78"/>
      <c r="R226" s="97">
        <v>1794544</v>
      </c>
      <c r="S226" s="97">
        <v>51550</v>
      </c>
      <c r="T226" s="97">
        <v>1742994</v>
      </c>
      <c r="V226" s="95" t="s">
        <v>950</v>
      </c>
      <c r="W226" s="96" t="s">
        <v>2252</v>
      </c>
      <c r="X226" s="78">
        <v>4135000</v>
      </c>
      <c r="Y226" s="46">
        <v>5262488</v>
      </c>
      <c r="Z226" s="97">
        <v>2945100</v>
      </c>
      <c r="AA226" s="97">
        <v>2317388</v>
      </c>
    </row>
    <row r="227" spans="1:27" ht="15">
      <c r="A227" s="95" t="s">
        <v>1010</v>
      </c>
      <c r="B227" s="96" t="s">
        <v>1920</v>
      </c>
      <c r="C227" s="97">
        <v>1140000</v>
      </c>
      <c r="D227" s="97">
        <f t="shared" si="6"/>
        <v>3518958</v>
      </c>
      <c r="E227" s="97">
        <v>1061120</v>
      </c>
      <c r="F227" s="97">
        <v>2457838</v>
      </c>
      <c r="H227" s="95" t="s">
        <v>1076</v>
      </c>
      <c r="I227" s="96" t="s">
        <v>1940</v>
      </c>
      <c r="J227" s="97">
        <v>501</v>
      </c>
      <c r="K227" s="46">
        <f t="shared" si="7"/>
        <v>89364</v>
      </c>
      <c r="L227" s="78"/>
      <c r="M227" s="97">
        <v>89364</v>
      </c>
      <c r="O227" s="95" t="s">
        <v>945</v>
      </c>
      <c r="P227" s="96" t="s">
        <v>1880</v>
      </c>
      <c r="Q227" s="97"/>
      <c r="R227" s="97">
        <v>691843</v>
      </c>
      <c r="S227" s="97">
        <v>97900</v>
      </c>
      <c r="T227" s="97">
        <v>593943</v>
      </c>
      <c r="V227" s="95" t="s">
        <v>953</v>
      </c>
      <c r="W227" s="96" t="s">
        <v>2336</v>
      </c>
      <c r="X227" s="78">
        <v>100000</v>
      </c>
      <c r="Y227" s="46">
        <v>1179237</v>
      </c>
      <c r="Z227" s="97">
        <v>54800</v>
      </c>
      <c r="AA227" s="97">
        <v>1124437</v>
      </c>
    </row>
    <row r="228" spans="1:27" ht="15">
      <c r="A228" s="95" t="s">
        <v>1013</v>
      </c>
      <c r="B228" s="96" t="s">
        <v>1921</v>
      </c>
      <c r="C228" s="97">
        <v>249018941</v>
      </c>
      <c r="D228" s="97">
        <f t="shared" si="6"/>
        <v>21121488</v>
      </c>
      <c r="E228" s="97">
        <v>779500</v>
      </c>
      <c r="F228" s="97">
        <v>20341988</v>
      </c>
      <c r="H228" s="95" t="s">
        <v>1082</v>
      </c>
      <c r="I228" s="96" t="s">
        <v>1942</v>
      </c>
      <c r="J228" s="78"/>
      <c r="K228" s="46">
        <f t="shared" si="7"/>
        <v>85580</v>
      </c>
      <c r="L228" s="97">
        <v>8800</v>
      </c>
      <c r="M228" s="97">
        <v>76780</v>
      </c>
      <c r="O228" s="95" t="s">
        <v>947</v>
      </c>
      <c r="P228" s="96" t="s">
        <v>1907</v>
      </c>
      <c r="Q228" s="78">
        <v>2806579</v>
      </c>
      <c r="R228" s="97">
        <v>1309508</v>
      </c>
      <c r="S228" s="78">
        <v>322067</v>
      </c>
      <c r="T228" s="97">
        <v>987441</v>
      </c>
      <c r="V228" s="95" t="s">
        <v>956</v>
      </c>
      <c r="W228" s="96" t="s">
        <v>1908</v>
      </c>
      <c r="X228" s="97">
        <v>956506</v>
      </c>
      <c r="Y228" s="46">
        <v>1860852</v>
      </c>
      <c r="Z228" s="97">
        <v>9500</v>
      </c>
      <c r="AA228" s="97">
        <v>1851352</v>
      </c>
    </row>
    <row r="229" spans="1:27" ht="15">
      <c r="A229" s="95" t="s">
        <v>1016</v>
      </c>
      <c r="B229" s="96" t="s">
        <v>1922</v>
      </c>
      <c r="C229" s="97">
        <v>382500</v>
      </c>
      <c r="D229" s="97">
        <f t="shared" si="6"/>
        <v>668885</v>
      </c>
      <c r="E229" s="97">
        <v>191000</v>
      </c>
      <c r="F229" s="97">
        <v>477885</v>
      </c>
      <c r="H229" s="95" t="s">
        <v>1085</v>
      </c>
      <c r="I229" s="96" t="s">
        <v>1943</v>
      </c>
      <c r="J229" s="78"/>
      <c r="K229" s="46">
        <f t="shared" si="7"/>
        <v>216426</v>
      </c>
      <c r="L229" s="97">
        <v>9950</v>
      </c>
      <c r="M229" s="97">
        <v>206476</v>
      </c>
      <c r="O229" s="95" t="s">
        <v>950</v>
      </c>
      <c r="P229" s="96" t="s">
        <v>2252</v>
      </c>
      <c r="Q229" s="97"/>
      <c r="R229" s="97">
        <v>732592</v>
      </c>
      <c r="S229" s="97">
        <v>72900</v>
      </c>
      <c r="T229" s="97">
        <v>659692</v>
      </c>
      <c r="V229" s="95" t="s">
        <v>962</v>
      </c>
      <c r="W229" s="96" t="s">
        <v>2323</v>
      </c>
      <c r="X229" s="78">
        <v>456878</v>
      </c>
      <c r="Y229" s="46">
        <v>1000</v>
      </c>
      <c r="Z229" s="97"/>
      <c r="AA229" s="97">
        <v>1000</v>
      </c>
    </row>
    <row r="230" spans="1:27" ht="15">
      <c r="A230" s="95" t="s">
        <v>1019</v>
      </c>
      <c r="B230" s="96" t="s">
        <v>1923</v>
      </c>
      <c r="C230" s="78"/>
      <c r="D230" s="97">
        <f t="shared" si="6"/>
        <v>1447085</v>
      </c>
      <c r="E230" s="78"/>
      <c r="F230" s="97">
        <v>1447085</v>
      </c>
      <c r="H230" s="95" t="s">
        <v>1088</v>
      </c>
      <c r="I230" s="96" t="s">
        <v>1944</v>
      </c>
      <c r="J230" s="97">
        <v>62000</v>
      </c>
      <c r="K230" s="46">
        <f t="shared" si="7"/>
        <v>54160</v>
      </c>
      <c r="L230" s="78"/>
      <c r="M230" s="97">
        <v>54160</v>
      </c>
      <c r="O230" s="95" t="s">
        <v>953</v>
      </c>
      <c r="P230" s="96" t="s">
        <v>2336</v>
      </c>
      <c r="Q230" s="97">
        <v>3266524</v>
      </c>
      <c r="R230" s="97">
        <v>2774786</v>
      </c>
      <c r="S230" s="97">
        <v>103605</v>
      </c>
      <c r="T230" s="97">
        <v>2671181</v>
      </c>
      <c r="V230" s="95" t="s">
        <v>965</v>
      </c>
      <c r="W230" s="96" t="s">
        <v>1910</v>
      </c>
      <c r="X230" s="97"/>
      <c r="Y230" s="46">
        <v>947032</v>
      </c>
      <c r="Z230" s="97"/>
      <c r="AA230" s="97">
        <v>947032</v>
      </c>
    </row>
    <row r="231" spans="1:27" ht="15">
      <c r="A231" s="95" t="s">
        <v>1025</v>
      </c>
      <c r="B231" s="96" t="s">
        <v>1925</v>
      </c>
      <c r="C231" s="97">
        <v>311800</v>
      </c>
      <c r="D231" s="97">
        <f t="shared" si="6"/>
        <v>762183</v>
      </c>
      <c r="E231" s="78"/>
      <c r="F231" s="97">
        <v>762183</v>
      </c>
      <c r="H231" s="95" t="s">
        <v>1091</v>
      </c>
      <c r="I231" s="96" t="s">
        <v>2168</v>
      </c>
      <c r="J231" s="97">
        <v>2100</v>
      </c>
      <c r="K231" s="46">
        <f t="shared" si="7"/>
        <v>55319</v>
      </c>
      <c r="L231" s="78"/>
      <c r="M231" s="97">
        <v>55319</v>
      </c>
      <c r="O231" s="95" t="s">
        <v>956</v>
      </c>
      <c r="P231" s="96" t="s">
        <v>1908</v>
      </c>
      <c r="Q231" s="78">
        <v>4263232</v>
      </c>
      <c r="R231" s="97">
        <v>4882415</v>
      </c>
      <c r="S231" s="78">
        <v>138940</v>
      </c>
      <c r="T231" s="97">
        <v>4743475</v>
      </c>
      <c r="V231" s="95" t="s">
        <v>968</v>
      </c>
      <c r="W231" s="96" t="s">
        <v>1911</v>
      </c>
      <c r="X231" s="97"/>
      <c r="Y231" s="46">
        <v>146415</v>
      </c>
      <c r="Z231" s="97"/>
      <c r="AA231" s="97">
        <v>146415</v>
      </c>
    </row>
    <row r="232" spans="1:27" ht="15">
      <c r="A232" s="95" t="s">
        <v>1031</v>
      </c>
      <c r="B232" s="96" t="s">
        <v>1926</v>
      </c>
      <c r="C232" s="97">
        <v>1600000</v>
      </c>
      <c r="D232" s="97">
        <f t="shared" si="6"/>
        <v>739460</v>
      </c>
      <c r="E232" s="97">
        <v>127450</v>
      </c>
      <c r="F232" s="97">
        <v>612010</v>
      </c>
      <c r="H232" s="95" t="s">
        <v>1094</v>
      </c>
      <c r="I232" s="96" t="s">
        <v>1945</v>
      </c>
      <c r="J232" s="97">
        <v>1214500</v>
      </c>
      <c r="K232" s="46">
        <f t="shared" si="7"/>
        <v>1254903</v>
      </c>
      <c r="L232" s="78"/>
      <c r="M232" s="97">
        <v>1254903</v>
      </c>
      <c r="O232" s="95" t="s">
        <v>959</v>
      </c>
      <c r="P232" s="96" t="s">
        <v>1909</v>
      </c>
      <c r="Q232" s="97"/>
      <c r="R232" s="97">
        <v>433540</v>
      </c>
      <c r="S232" s="78"/>
      <c r="T232" s="97">
        <v>433540</v>
      </c>
      <c r="V232" s="95" t="s">
        <v>971</v>
      </c>
      <c r="W232" s="96" t="s">
        <v>1912</v>
      </c>
      <c r="X232" s="78">
        <v>162382</v>
      </c>
      <c r="Y232" s="46">
        <v>10000</v>
      </c>
      <c r="Z232" s="78"/>
      <c r="AA232" s="97">
        <v>10000</v>
      </c>
    </row>
    <row r="233" spans="1:27" ht="15">
      <c r="A233" s="95" t="s">
        <v>1035</v>
      </c>
      <c r="B233" s="96" t="s">
        <v>1927</v>
      </c>
      <c r="C233" s="78"/>
      <c r="D233" s="97">
        <f t="shared" si="6"/>
        <v>180332</v>
      </c>
      <c r="E233" s="78"/>
      <c r="F233" s="97">
        <v>180332</v>
      </c>
      <c r="H233" s="95" t="s">
        <v>1097</v>
      </c>
      <c r="I233" s="96" t="s">
        <v>1946</v>
      </c>
      <c r="J233" s="97">
        <v>90500</v>
      </c>
      <c r="K233" s="46">
        <f t="shared" si="7"/>
        <v>482048</v>
      </c>
      <c r="L233" s="78"/>
      <c r="M233" s="97">
        <v>482048</v>
      </c>
      <c r="O233" s="95" t="s">
        <v>962</v>
      </c>
      <c r="P233" s="96" t="s">
        <v>2323</v>
      </c>
      <c r="Q233" s="78">
        <v>513000</v>
      </c>
      <c r="R233" s="97">
        <v>108400</v>
      </c>
      <c r="S233" s="78"/>
      <c r="T233" s="97">
        <v>108400</v>
      </c>
      <c r="V233" s="95" t="s">
        <v>974</v>
      </c>
      <c r="W233" s="96" t="s">
        <v>2167</v>
      </c>
      <c r="X233" s="97"/>
      <c r="Y233" s="46">
        <v>448263</v>
      </c>
      <c r="Z233" s="78"/>
      <c r="AA233" s="97">
        <v>448263</v>
      </c>
    </row>
    <row r="234" spans="1:27" ht="15">
      <c r="A234" s="95" t="s">
        <v>1038</v>
      </c>
      <c r="B234" s="96" t="s">
        <v>1928</v>
      </c>
      <c r="C234" s="78"/>
      <c r="D234" s="97">
        <f t="shared" si="6"/>
        <v>69000</v>
      </c>
      <c r="E234" s="78"/>
      <c r="F234" s="97">
        <v>69000</v>
      </c>
      <c r="H234" s="95" t="s">
        <v>1100</v>
      </c>
      <c r="I234" s="96" t="s">
        <v>2307</v>
      </c>
      <c r="J234" s="78"/>
      <c r="K234" s="46">
        <f t="shared" si="7"/>
        <v>7500</v>
      </c>
      <c r="L234" s="78"/>
      <c r="M234" s="97">
        <v>7500</v>
      </c>
      <c r="O234" s="95" t="s">
        <v>965</v>
      </c>
      <c r="P234" s="96" t="s">
        <v>1910</v>
      </c>
      <c r="Q234" s="78"/>
      <c r="R234" s="97">
        <v>591492</v>
      </c>
      <c r="S234" s="97"/>
      <c r="T234" s="97">
        <v>591492</v>
      </c>
      <c r="V234" s="95" t="s">
        <v>977</v>
      </c>
      <c r="W234" s="96" t="s">
        <v>1807</v>
      </c>
      <c r="X234" s="78">
        <v>42200</v>
      </c>
      <c r="Y234" s="46">
        <v>8000031</v>
      </c>
      <c r="Z234" s="78">
        <v>198812</v>
      </c>
      <c r="AA234" s="97">
        <v>7801219</v>
      </c>
    </row>
    <row r="235" spans="1:27" ht="15">
      <c r="A235" s="95" t="s">
        <v>1041</v>
      </c>
      <c r="B235" s="96" t="s">
        <v>1929</v>
      </c>
      <c r="C235" s="78"/>
      <c r="D235" s="97">
        <f t="shared" si="6"/>
        <v>3000</v>
      </c>
      <c r="E235" s="78"/>
      <c r="F235" s="97">
        <v>3000</v>
      </c>
      <c r="H235" s="95" t="s">
        <v>1103</v>
      </c>
      <c r="I235" s="96" t="s">
        <v>1947</v>
      </c>
      <c r="J235" s="97">
        <v>6300</v>
      </c>
      <c r="K235" s="46">
        <f t="shared" si="7"/>
        <v>82067</v>
      </c>
      <c r="L235" s="78"/>
      <c r="M235" s="97">
        <v>82067</v>
      </c>
      <c r="O235" s="95" t="s">
        <v>968</v>
      </c>
      <c r="P235" s="96" t="s">
        <v>1911</v>
      </c>
      <c r="Q235" s="97">
        <v>357000</v>
      </c>
      <c r="R235" s="97">
        <v>1247368</v>
      </c>
      <c r="S235" s="97">
        <v>97850</v>
      </c>
      <c r="T235" s="97">
        <v>1149518</v>
      </c>
      <c r="V235" s="95" t="s">
        <v>982</v>
      </c>
      <c r="W235" s="96" t="s">
        <v>1913</v>
      </c>
      <c r="X235" s="97">
        <v>61200</v>
      </c>
      <c r="Y235" s="46">
        <v>4752535</v>
      </c>
      <c r="Z235" s="97">
        <v>1636536</v>
      </c>
      <c r="AA235" s="97">
        <v>3115999</v>
      </c>
    </row>
    <row r="236" spans="1:27" ht="15">
      <c r="A236" s="95" t="s">
        <v>1044</v>
      </c>
      <c r="B236" s="96" t="s">
        <v>1930</v>
      </c>
      <c r="C236" s="78"/>
      <c r="D236" s="97">
        <f t="shared" si="6"/>
        <v>9288</v>
      </c>
      <c r="E236" s="78"/>
      <c r="F236" s="97">
        <v>9288</v>
      </c>
      <c r="H236" s="95" t="s">
        <v>1106</v>
      </c>
      <c r="I236" s="96" t="s">
        <v>1948</v>
      </c>
      <c r="J236" s="97">
        <v>715500</v>
      </c>
      <c r="K236" s="46">
        <f t="shared" si="7"/>
        <v>556204</v>
      </c>
      <c r="L236" s="78"/>
      <c r="M236" s="97">
        <v>556204</v>
      </c>
      <c r="O236" s="95" t="s">
        <v>971</v>
      </c>
      <c r="P236" s="96" t="s">
        <v>1912</v>
      </c>
      <c r="Q236" s="97">
        <v>852300</v>
      </c>
      <c r="R236" s="97">
        <v>652764</v>
      </c>
      <c r="S236" s="78">
        <v>20000</v>
      </c>
      <c r="T236" s="97">
        <v>632764</v>
      </c>
      <c r="V236" s="95" t="s">
        <v>985</v>
      </c>
      <c r="W236" s="96" t="s">
        <v>1914</v>
      </c>
      <c r="X236" s="97"/>
      <c r="Y236" s="46">
        <v>101125</v>
      </c>
      <c r="Z236" s="97"/>
      <c r="AA236" s="97">
        <v>101125</v>
      </c>
    </row>
    <row r="237" spans="1:27" ht="15">
      <c r="A237" s="95" t="s">
        <v>1047</v>
      </c>
      <c r="B237" s="96" t="s">
        <v>1931</v>
      </c>
      <c r="C237" s="78"/>
      <c r="D237" s="97">
        <f t="shared" si="6"/>
        <v>70205</v>
      </c>
      <c r="E237" s="78"/>
      <c r="F237" s="97">
        <v>70205</v>
      </c>
      <c r="H237" s="95" t="s">
        <v>1109</v>
      </c>
      <c r="I237" s="96" t="s">
        <v>1949</v>
      </c>
      <c r="J237" s="97">
        <v>2201</v>
      </c>
      <c r="K237" s="46">
        <f t="shared" si="7"/>
        <v>184300</v>
      </c>
      <c r="L237" s="97">
        <v>22800</v>
      </c>
      <c r="M237" s="97">
        <v>161500</v>
      </c>
      <c r="O237" s="95" t="s">
        <v>974</v>
      </c>
      <c r="P237" s="96" t="s">
        <v>2167</v>
      </c>
      <c r="Q237" s="97">
        <v>90000</v>
      </c>
      <c r="R237" s="97">
        <v>3400</v>
      </c>
      <c r="S237" s="97"/>
      <c r="T237" s="97">
        <v>3400</v>
      </c>
      <c r="V237" s="95" t="s">
        <v>988</v>
      </c>
      <c r="W237" s="96" t="s">
        <v>1915</v>
      </c>
      <c r="X237" s="97">
        <v>107000</v>
      </c>
      <c r="Y237" s="46">
        <v>2668020</v>
      </c>
      <c r="Z237" s="78"/>
      <c r="AA237" s="97">
        <v>2668020</v>
      </c>
    </row>
    <row r="238" spans="1:27" ht="15">
      <c r="A238" s="95" t="s">
        <v>1050</v>
      </c>
      <c r="B238" s="96" t="s">
        <v>1932</v>
      </c>
      <c r="C238" s="97">
        <v>4430000</v>
      </c>
      <c r="D238" s="97">
        <f t="shared" si="6"/>
        <v>1165720</v>
      </c>
      <c r="E238" s="97">
        <v>18232</v>
      </c>
      <c r="F238" s="97">
        <v>1147488</v>
      </c>
      <c r="H238" s="95" t="s">
        <v>1113</v>
      </c>
      <c r="I238" s="96" t="s">
        <v>1950</v>
      </c>
      <c r="J238" s="78"/>
      <c r="K238" s="46">
        <f t="shared" si="7"/>
        <v>638777</v>
      </c>
      <c r="L238" s="78"/>
      <c r="M238" s="97">
        <v>638777</v>
      </c>
      <c r="O238" s="95" t="s">
        <v>977</v>
      </c>
      <c r="P238" s="96" t="s">
        <v>1807</v>
      </c>
      <c r="Q238" s="97">
        <v>731600</v>
      </c>
      <c r="R238" s="97">
        <v>5057952</v>
      </c>
      <c r="S238" s="97">
        <v>468650</v>
      </c>
      <c r="T238" s="97">
        <v>4589302</v>
      </c>
      <c r="V238" s="95" t="s">
        <v>991</v>
      </c>
      <c r="W238" s="96" t="s">
        <v>1916</v>
      </c>
      <c r="X238" s="97"/>
      <c r="Y238" s="46">
        <v>348079</v>
      </c>
      <c r="Z238" s="97"/>
      <c r="AA238" s="97">
        <v>348079</v>
      </c>
    </row>
    <row r="239" spans="1:27" ht="15">
      <c r="A239" s="95" t="s">
        <v>1053</v>
      </c>
      <c r="B239" s="96" t="s">
        <v>1933</v>
      </c>
      <c r="C239" s="97">
        <v>400</v>
      </c>
      <c r="D239" s="97">
        <f t="shared" si="6"/>
        <v>236590</v>
      </c>
      <c r="E239" s="97">
        <v>6000</v>
      </c>
      <c r="F239" s="97">
        <v>230590</v>
      </c>
      <c r="H239" s="95" t="s">
        <v>1122</v>
      </c>
      <c r="I239" s="96" t="s">
        <v>1951</v>
      </c>
      <c r="J239" s="78"/>
      <c r="K239" s="46">
        <f t="shared" si="7"/>
        <v>8324855</v>
      </c>
      <c r="L239" s="78"/>
      <c r="M239" s="97">
        <v>8324855</v>
      </c>
      <c r="O239" s="95" t="s">
        <v>979</v>
      </c>
      <c r="P239" s="96" t="s">
        <v>2334</v>
      </c>
      <c r="Q239" s="97">
        <v>7000</v>
      </c>
      <c r="R239" s="97">
        <v>505152</v>
      </c>
      <c r="S239" s="97">
        <v>111350</v>
      </c>
      <c r="T239" s="97">
        <v>393802</v>
      </c>
      <c r="V239" s="95" t="s">
        <v>994</v>
      </c>
      <c r="W239" s="96" t="s">
        <v>1917</v>
      </c>
      <c r="X239" s="97">
        <v>52200</v>
      </c>
      <c r="Y239" s="46">
        <v>2835749</v>
      </c>
      <c r="Z239" s="97"/>
      <c r="AA239" s="97">
        <v>2835749</v>
      </c>
    </row>
    <row r="240" spans="1:27" ht="15">
      <c r="A240" s="95" t="s">
        <v>1056</v>
      </c>
      <c r="B240" s="96" t="s">
        <v>1934</v>
      </c>
      <c r="C240" s="97">
        <v>7195</v>
      </c>
      <c r="D240" s="97">
        <f t="shared" si="6"/>
        <v>80956</v>
      </c>
      <c r="E240" s="97">
        <v>1000</v>
      </c>
      <c r="F240" s="97">
        <v>79956</v>
      </c>
      <c r="H240" s="95" t="s">
        <v>1125</v>
      </c>
      <c r="I240" s="96" t="s">
        <v>1746</v>
      </c>
      <c r="J240" s="78"/>
      <c r="K240" s="46">
        <f t="shared" si="7"/>
        <v>1258136</v>
      </c>
      <c r="L240" s="97">
        <v>60000</v>
      </c>
      <c r="M240" s="97">
        <v>1198136</v>
      </c>
      <c r="O240" s="95" t="s">
        <v>982</v>
      </c>
      <c r="P240" s="96" t="s">
        <v>1913</v>
      </c>
      <c r="Q240" s="78">
        <v>303062</v>
      </c>
      <c r="R240" s="97">
        <v>2663680</v>
      </c>
      <c r="S240" s="78">
        <v>195080</v>
      </c>
      <c r="T240" s="97">
        <v>2468600</v>
      </c>
      <c r="V240" s="95" t="s">
        <v>998</v>
      </c>
      <c r="W240" s="96" t="s">
        <v>2293</v>
      </c>
      <c r="X240" s="97">
        <v>8950000</v>
      </c>
      <c r="Y240" s="46">
        <v>3802439</v>
      </c>
      <c r="Z240" s="97"/>
      <c r="AA240" s="97">
        <v>3802439</v>
      </c>
    </row>
    <row r="241" spans="1:27" ht="15">
      <c r="A241" s="95" t="s">
        <v>1059</v>
      </c>
      <c r="B241" s="96" t="s">
        <v>1935</v>
      </c>
      <c r="C241" s="78"/>
      <c r="D241" s="97">
        <f t="shared" si="6"/>
        <v>44930</v>
      </c>
      <c r="E241" s="78"/>
      <c r="F241" s="97">
        <v>44930</v>
      </c>
      <c r="H241" s="95" t="s">
        <v>1127</v>
      </c>
      <c r="I241" s="96" t="s">
        <v>1952</v>
      </c>
      <c r="J241" s="97">
        <v>76367</v>
      </c>
      <c r="K241" s="46">
        <f t="shared" si="7"/>
        <v>65314</v>
      </c>
      <c r="L241" s="78"/>
      <c r="M241" s="97">
        <v>65314</v>
      </c>
      <c r="O241" s="95" t="s">
        <v>985</v>
      </c>
      <c r="P241" s="96" t="s">
        <v>1914</v>
      </c>
      <c r="Q241" s="78"/>
      <c r="R241" s="97">
        <v>386615</v>
      </c>
      <c r="S241" s="78"/>
      <c r="T241" s="97">
        <v>386615</v>
      </c>
      <c r="V241" s="95" t="s">
        <v>1004</v>
      </c>
      <c r="W241" s="96" t="s">
        <v>1918</v>
      </c>
      <c r="X241" s="78"/>
      <c r="Y241" s="46">
        <v>436547</v>
      </c>
      <c r="Z241" s="78"/>
      <c r="AA241" s="97">
        <v>436547</v>
      </c>
    </row>
    <row r="242" spans="1:27" ht="15">
      <c r="A242" s="95" t="s">
        <v>1062</v>
      </c>
      <c r="B242" s="96" t="s">
        <v>1905</v>
      </c>
      <c r="C242" s="78"/>
      <c r="D242" s="97">
        <f t="shared" si="6"/>
        <v>236774</v>
      </c>
      <c r="E242" s="97">
        <v>120500</v>
      </c>
      <c r="F242" s="97">
        <v>116274</v>
      </c>
      <c r="H242" s="95" t="s">
        <v>1130</v>
      </c>
      <c r="I242" s="96" t="s">
        <v>1953</v>
      </c>
      <c r="J242" s="78"/>
      <c r="K242" s="46">
        <f t="shared" si="7"/>
        <v>11100</v>
      </c>
      <c r="L242" s="78"/>
      <c r="M242" s="97">
        <v>11100</v>
      </c>
      <c r="O242" s="95" t="s">
        <v>988</v>
      </c>
      <c r="P242" s="96" t="s">
        <v>1915</v>
      </c>
      <c r="Q242" s="78">
        <v>72800</v>
      </c>
      <c r="R242" s="97">
        <v>960209</v>
      </c>
      <c r="S242" s="97">
        <v>43600</v>
      </c>
      <c r="T242" s="97">
        <v>916609</v>
      </c>
      <c r="V242" s="95" t="s">
        <v>1007</v>
      </c>
      <c r="W242" s="96" t="s">
        <v>1919</v>
      </c>
      <c r="X242" s="97">
        <v>17638950</v>
      </c>
      <c r="Y242" s="46">
        <v>7665224</v>
      </c>
      <c r="Z242" s="97"/>
      <c r="AA242" s="97">
        <v>7665224</v>
      </c>
    </row>
    <row r="243" spans="1:27" ht="15">
      <c r="A243" s="95" t="s">
        <v>1064</v>
      </c>
      <c r="B243" s="96" t="s">
        <v>1936</v>
      </c>
      <c r="C243" s="97">
        <v>307400</v>
      </c>
      <c r="D243" s="97">
        <f t="shared" si="6"/>
        <v>17620</v>
      </c>
      <c r="E243" s="78"/>
      <c r="F243" s="97">
        <v>17620</v>
      </c>
      <c r="H243" s="95" t="s">
        <v>1133</v>
      </c>
      <c r="I243" s="96" t="s">
        <v>1881</v>
      </c>
      <c r="J243" s="97">
        <v>1800</v>
      </c>
      <c r="K243" s="46">
        <f t="shared" si="7"/>
        <v>2032337</v>
      </c>
      <c r="L243" s="78"/>
      <c r="M243" s="97">
        <v>2032337</v>
      </c>
      <c r="O243" s="95" t="s">
        <v>991</v>
      </c>
      <c r="P243" s="96" t="s">
        <v>1916</v>
      </c>
      <c r="Q243" s="97"/>
      <c r="R243" s="97">
        <v>367177</v>
      </c>
      <c r="S243" s="97">
        <v>36000</v>
      </c>
      <c r="T243" s="97">
        <v>331177</v>
      </c>
      <c r="V243" s="95" t="s">
        <v>1010</v>
      </c>
      <c r="W243" s="96" t="s">
        <v>1920</v>
      </c>
      <c r="X243" s="78">
        <v>20193341</v>
      </c>
      <c r="Y243" s="46">
        <v>16456858</v>
      </c>
      <c r="Z243" s="97"/>
      <c r="AA243" s="97">
        <v>16456858</v>
      </c>
    </row>
    <row r="244" spans="1:27" ht="15">
      <c r="A244" s="95" t="s">
        <v>1067</v>
      </c>
      <c r="B244" s="96" t="s">
        <v>1937</v>
      </c>
      <c r="C244" s="78"/>
      <c r="D244" s="97">
        <f t="shared" si="6"/>
        <v>2595</v>
      </c>
      <c r="E244" s="78"/>
      <c r="F244" s="97">
        <v>2595</v>
      </c>
      <c r="H244" s="95" t="s">
        <v>1135</v>
      </c>
      <c r="I244" s="96" t="s">
        <v>1882</v>
      </c>
      <c r="J244" s="97">
        <v>1029967</v>
      </c>
      <c r="K244" s="46">
        <f t="shared" si="7"/>
        <v>5370526</v>
      </c>
      <c r="L244" s="78"/>
      <c r="M244" s="97">
        <v>5370526</v>
      </c>
      <c r="O244" s="95" t="s">
        <v>994</v>
      </c>
      <c r="P244" s="96" t="s">
        <v>1917</v>
      </c>
      <c r="Q244" s="97">
        <v>5946764</v>
      </c>
      <c r="R244" s="97">
        <v>100364</v>
      </c>
      <c r="S244" s="97">
        <v>56495</v>
      </c>
      <c r="T244" s="97">
        <v>43869</v>
      </c>
      <c r="V244" s="95" t="s">
        <v>1013</v>
      </c>
      <c r="W244" s="96" t="s">
        <v>1921</v>
      </c>
      <c r="X244" s="97">
        <v>6343673</v>
      </c>
      <c r="Y244" s="46">
        <v>117287964</v>
      </c>
      <c r="Z244" s="97">
        <v>62364637</v>
      </c>
      <c r="AA244" s="97">
        <v>54923327</v>
      </c>
    </row>
    <row r="245" spans="1:27" ht="15">
      <c r="A245" s="95" t="s">
        <v>1073</v>
      </c>
      <c r="B245" s="96" t="s">
        <v>1939</v>
      </c>
      <c r="C245" s="78"/>
      <c r="D245" s="97">
        <f t="shared" si="6"/>
        <v>197601</v>
      </c>
      <c r="E245" s="78"/>
      <c r="F245" s="97">
        <v>197601</v>
      </c>
      <c r="H245" s="95" t="s">
        <v>1137</v>
      </c>
      <c r="I245" s="96" t="s">
        <v>1954</v>
      </c>
      <c r="J245" s="78"/>
      <c r="K245" s="46">
        <f t="shared" si="7"/>
        <v>20001</v>
      </c>
      <c r="L245" s="78"/>
      <c r="M245" s="97">
        <v>20001</v>
      </c>
      <c r="O245" s="95" t="s">
        <v>998</v>
      </c>
      <c r="P245" s="96" t="s">
        <v>2293</v>
      </c>
      <c r="Q245" s="97">
        <v>21372000</v>
      </c>
      <c r="R245" s="97">
        <v>16262026</v>
      </c>
      <c r="S245" s="78">
        <v>821200</v>
      </c>
      <c r="T245" s="97">
        <v>15440826</v>
      </c>
      <c r="V245" s="95" t="s">
        <v>1016</v>
      </c>
      <c r="W245" s="96" t="s">
        <v>1922</v>
      </c>
      <c r="X245" s="97">
        <v>18571878</v>
      </c>
      <c r="Y245" s="46">
        <v>2053677</v>
      </c>
      <c r="Z245" s="97"/>
      <c r="AA245" s="97">
        <v>2053677</v>
      </c>
    </row>
    <row r="246" spans="1:27" ht="15">
      <c r="A246" s="95" t="s">
        <v>1076</v>
      </c>
      <c r="B246" s="96" t="s">
        <v>1940</v>
      </c>
      <c r="C246" s="78"/>
      <c r="D246" s="97">
        <f t="shared" si="6"/>
        <v>45882</v>
      </c>
      <c r="E246" s="97">
        <v>25421</v>
      </c>
      <c r="F246" s="97">
        <v>20461</v>
      </c>
      <c r="H246" s="95" t="s">
        <v>1146</v>
      </c>
      <c r="I246" s="96" t="s">
        <v>1955</v>
      </c>
      <c r="J246" s="97">
        <v>100000</v>
      </c>
      <c r="K246" s="46">
        <f t="shared" si="7"/>
        <v>264179</v>
      </c>
      <c r="L246" s="78"/>
      <c r="M246" s="97">
        <v>264179</v>
      </c>
      <c r="O246" s="95" t="s">
        <v>1001</v>
      </c>
      <c r="P246" s="96" t="s">
        <v>2214</v>
      </c>
      <c r="Q246" s="78">
        <v>259600</v>
      </c>
      <c r="R246" s="97">
        <v>35240</v>
      </c>
      <c r="S246" s="78"/>
      <c r="T246" s="97">
        <v>35240</v>
      </c>
      <c r="V246" s="95" t="s">
        <v>1019</v>
      </c>
      <c r="W246" s="96" t="s">
        <v>1923</v>
      </c>
      <c r="X246" s="97">
        <v>1837957</v>
      </c>
      <c r="Y246" s="46">
        <v>3130854</v>
      </c>
      <c r="Z246" s="78"/>
      <c r="AA246" s="97">
        <v>3130854</v>
      </c>
    </row>
    <row r="247" spans="1:27" ht="15">
      <c r="A247" s="95" t="s">
        <v>1082</v>
      </c>
      <c r="B247" s="96" t="s">
        <v>1942</v>
      </c>
      <c r="C247" s="78"/>
      <c r="D247" s="97">
        <f t="shared" si="6"/>
        <v>329793</v>
      </c>
      <c r="E247" s="97">
        <v>44000</v>
      </c>
      <c r="F247" s="97">
        <v>285793</v>
      </c>
      <c r="H247" s="95" t="s">
        <v>1149</v>
      </c>
      <c r="I247" s="96" t="s">
        <v>1956</v>
      </c>
      <c r="J247" s="97">
        <v>1009001</v>
      </c>
      <c r="K247" s="46">
        <f t="shared" si="7"/>
        <v>675185</v>
      </c>
      <c r="L247" s="78"/>
      <c r="M247" s="97">
        <v>675185</v>
      </c>
      <c r="O247" s="95" t="s">
        <v>1004</v>
      </c>
      <c r="P247" s="96" t="s">
        <v>1918</v>
      </c>
      <c r="Q247" s="97"/>
      <c r="R247" s="97">
        <v>326574</v>
      </c>
      <c r="S247" s="78"/>
      <c r="T247" s="97">
        <v>326574</v>
      </c>
      <c r="V247" s="95" t="s">
        <v>1022</v>
      </c>
      <c r="W247" s="96" t="s">
        <v>1924</v>
      </c>
      <c r="X247" s="78">
        <v>2561000</v>
      </c>
      <c r="Y247" s="46">
        <v>12029573</v>
      </c>
      <c r="Z247" s="78">
        <v>570423</v>
      </c>
      <c r="AA247" s="97">
        <v>11459150</v>
      </c>
    </row>
    <row r="248" spans="1:27" ht="15">
      <c r="A248" s="95" t="s">
        <v>1085</v>
      </c>
      <c r="B248" s="96" t="s">
        <v>1943</v>
      </c>
      <c r="C248" s="78"/>
      <c r="D248" s="97">
        <f t="shared" si="6"/>
        <v>12200</v>
      </c>
      <c r="E248" s="97">
        <v>10000</v>
      </c>
      <c r="F248" s="97">
        <v>2200</v>
      </c>
      <c r="H248" s="95" t="s">
        <v>1151</v>
      </c>
      <c r="I248" s="96" t="s">
        <v>1957</v>
      </c>
      <c r="J248" s="78"/>
      <c r="K248" s="46">
        <f t="shared" si="7"/>
        <v>1536117</v>
      </c>
      <c r="L248" s="78"/>
      <c r="M248" s="97">
        <v>1536117</v>
      </c>
      <c r="O248" s="95" t="s">
        <v>1007</v>
      </c>
      <c r="P248" s="96" t="s">
        <v>1919</v>
      </c>
      <c r="Q248" s="97">
        <v>2628301</v>
      </c>
      <c r="R248" s="97">
        <v>715053</v>
      </c>
      <c r="S248" s="97"/>
      <c r="T248" s="97">
        <v>715053</v>
      </c>
      <c r="V248" s="95" t="s">
        <v>1025</v>
      </c>
      <c r="W248" s="96" t="s">
        <v>1925</v>
      </c>
      <c r="X248" s="97"/>
      <c r="Y248" s="46">
        <v>2917088</v>
      </c>
      <c r="Z248" s="78">
        <v>1000</v>
      </c>
      <c r="AA248" s="97">
        <v>2916088</v>
      </c>
    </row>
    <row r="249" spans="1:27" ht="15">
      <c r="A249" s="95" t="s">
        <v>1088</v>
      </c>
      <c r="B249" s="96" t="s">
        <v>1944</v>
      </c>
      <c r="C249" s="97">
        <v>62300</v>
      </c>
      <c r="D249" s="97">
        <f t="shared" si="6"/>
        <v>221545</v>
      </c>
      <c r="E249" s="97">
        <v>100</v>
      </c>
      <c r="F249" s="97">
        <v>221445</v>
      </c>
      <c r="H249" s="158" t="s">
        <v>1143</v>
      </c>
      <c r="I249" s="96" t="s">
        <v>1958</v>
      </c>
      <c r="J249" s="97">
        <v>168600</v>
      </c>
      <c r="K249" s="46">
        <f t="shared" si="7"/>
        <v>7864213</v>
      </c>
      <c r="L249" s="97">
        <v>2800</v>
      </c>
      <c r="M249" s="97">
        <v>7861413</v>
      </c>
      <c r="O249" s="95" t="s">
        <v>1010</v>
      </c>
      <c r="P249" s="96" t="s">
        <v>1920</v>
      </c>
      <c r="Q249" s="97">
        <v>8777085</v>
      </c>
      <c r="R249" s="97">
        <v>18921276</v>
      </c>
      <c r="S249" s="97">
        <v>3451020</v>
      </c>
      <c r="T249" s="97">
        <v>15470256</v>
      </c>
      <c r="V249" s="95" t="s">
        <v>1028</v>
      </c>
      <c r="W249" s="96" t="s">
        <v>2294</v>
      </c>
      <c r="X249" s="97">
        <v>214800</v>
      </c>
      <c r="Y249" s="46">
        <v>15954677</v>
      </c>
      <c r="Z249" s="97"/>
      <c r="AA249" s="97">
        <v>15954677</v>
      </c>
    </row>
    <row r="250" spans="1:27" ht="15">
      <c r="A250" s="95" t="s">
        <v>1091</v>
      </c>
      <c r="B250" s="96" t="s">
        <v>2168</v>
      </c>
      <c r="C250" s="78"/>
      <c r="D250" s="97">
        <f t="shared" si="6"/>
        <v>26481</v>
      </c>
      <c r="E250" s="78"/>
      <c r="F250" s="97">
        <v>26481</v>
      </c>
      <c r="H250" s="95" t="s">
        <v>1155</v>
      </c>
      <c r="I250" s="96" t="s">
        <v>1959</v>
      </c>
      <c r="J250" s="78"/>
      <c r="K250" s="46">
        <f t="shared" si="7"/>
        <v>99010</v>
      </c>
      <c r="L250" s="78"/>
      <c r="M250" s="97">
        <v>99010</v>
      </c>
      <c r="O250" s="95" t="s">
        <v>1013</v>
      </c>
      <c r="P250" s="96" t="s">
        <v>1921</v>
      </c>
      <c r="Q250" s="97">
        <v>301092647</v>
      </c>
      <c r="R250" s="97">
        <v>95119207</v>
      </c>
      <c r="S250" s="97">
        <v>4820750</v>
      </c>
      <c r="T250" s="97">
        <v>90298457</v>
      </c>
      <c r="V250" s="95" t="s">
        <v>1031</v>
      </c>
      <c r="W250" s="96" t="s">
        <v>1926</v>
      </c>
      <c r="X250" s="97">
        <v>240000</v>
      </c>
      <c r="Y250" s="46">
        <v>2650931</v>
      </c>
      <c r="Z250" s="97"/>
      <c r="AA250" s="97">
        <v>2650931</v>
      </c>
    </row>
    <row r="251" spans="1:27" ht="15">
      <c r="A251" s="95" t="s">
        <v>1094</v>
      </c>
      <c r="B251" s="96" t="s">
        <v>1945</v>
      </c>
      <c r="C251" s="97">
        <v>2875190</v>
      </c>
      <c r="D251" s="97">
        <f t="shared" si="6"/>
        <v>1532751</v>
      </c>
      <c r="E251" s="97">
        <v>390750</v>
      </c>
      <c r="F251" s="97">
        <v>1142001</v>
      </c>
      <c r="H251" s="95" t="s">
        <v>1158</v>
      </c>
      <c r="I251" s="96" t="s">
        <v>1960</v>
      </c>
      <c r="J251" s="97">
        <v>24078400</v>
      </c>
      <c r="K251" s="46">
        <f t="shared" si="7"/>
        <v>4387194</v>
      </c>
      <c r="L251" s="78"/>
      <c r="M251" s="97">
        <v>4387194</v>
      </c>
      <c r="O251" s="95" t="s">
        <v>1016</v>
      </c>
      <c r="P251" s="96" t="s">
        <v>1922</v>
      </c>
      <c r="Q251" s="97">
        <v>591500</v>
      </c>
      <c r="R251" s="97">
        <v>2936126</v>
      </c>
      <c r="S251" s="78">
        <v>574398</v>
      </c>
      <c r="T251" s="97">
        <v>2361728</v>
      </c>
      <c r="V251" s="95" t="s">
        <v>1035</v>
      </c>
      <c r="W251" s="96" t="s">
        <v>1927</v>
      </c>
      <c r="X251" s="97">
        <v>97600</v>
      </c>
      <c r="Y251" s="46">
        <v>919545</v>
      </c>
      <c r="Z251" s="97">
        <v>614701</v>
      </c>
      <c r="AA251" s="97">
        <v>304844</v>
      </c>
    </row>
    <row r="252" spans="1:27" ht="15">
      <c r="A252" s="95" t="s">
        <v>1097</v>
      </c>
      <c r="B252" s="96" t="s">
        <v>1946</v>
      </c>
      <c r="C252" s="97">
        <v>3364162</v>
      </c>
      <c r="D252" s="97">
        <f t="shared" si="6"/>
        <v>576301</v>
      </c>
      <c r="E252" s="97">
        <v>49350</v>
      </c>
      <c r="F252" s="97">
        <v>526951</v>
      </c>
      <c r="H252" s="95" t="s">
        <v>1164</v>
      </c>
      <c r="I252" s="96" t="s">
        <v>1961</v>
      </c>
      <c r="J252" s="97">
        <v>32900</v>
      </c>
      <c r="K252" s="46">
        <f t="shared" si="7"/>
        <v>2335675</v>
      </c>
      <c r="L252" s="78"/>
      <c r="M252" s="97">
        <v>2335675</v>
      </c>
      <c r="O252" s="95" t="s">
        <v>1019</v>
      </c>
      <c r="P252" s="96" t="s">
        <v>1923</v>
      </c>
      <c r="Q252" s="78">
        <v>309000</v>
      </c>
      <c r="R252" s="97">
        <v>5177880</v>
      </c>
      <c r="S252" s="97"/>
      <c r="T252" s="97">
        <v>5177880</v>
      </c>
      <c r="V252" s="95" t="s">
        <v>1038</v>
      </c>
      <c r="W252" s="96" t="s">
        <v>1928</v>
      </c>
      <c r="X252" s="97">
        <v>31490</v>
      </c>
      <c r="Y252" s="46">
        <v>378630</v>
      </c>
      <c r="Z252" s="78"/>
      <c r="AA252" s="97">
        <v>378630</v>
      </c>
    </row>
    <row r="253" spans="1:27" ht="15">
      <c r="A253" s="95" t="s">
        <v>1100</v>
      </c>
      <c r="B253" s="96" t="s">
        <v>2307</v>
      </c>
      <c r="C253" s="78"/>
      <c r="D253" s="97">
        <f t="shared" si="6"/>
        <v>46150</v>
      </c>
      <c r="E253" s="78"/>
      <c r="F253" s="97">
        <v>46150</v>
      </c>
      <c r="H253" s="95" t="s">
        <v>1167</v>
      </c>
      <c r="I253" s="96" t="s">
        <v>1962</v>
      </c>
      <c r="J253" s="97">
        <v>40836</v>
      </c>
      <c r="K253" s="46">
        <f t="shared" si="7"/>
        <v>24221546</v>
      </c>
      <c r="L253" s="97">
        <v>1</v>
      </c>
      <c r="M253" s="97">
        <v>24221545</v>
      </c>
      <c r="O253" s="95" t="s">
        <v>1022</v>
      </c>
      <c r="P253" s="96" t="s">
        <v>1924</v>
      </c>
      <c r="Q253" s="97"/>
      <c r="R253" s="97">
        <v>2412958</v>
      </c>
      <c r="S253" s="78">
        <v>1454756</v>
      </c>
      <c r="T253" s="97">
        <v>958202</v>
      </c>
      <c r="V253" s="95" t="s">
        <v>1041</v>
      </c>
      <c r="W253" s="96" t="s">
        <v>1929</v>
      </c>
      <c r="X253" s="78"/>
      <c r="Y253" s="46">
        <v>169683</v>
      </c>
      <c r="Z253" s="97"/>
      <c r="AA253" s="97">
        <v>169683</v>
      </c>
    </row>
    <row r="254" spans="1:27" ht="15">
      <c r="A254" s="95" t="s">
        <v>1103</v>
      </c>
      <c r="B254" s="96" t="s">
        <v>1947</v>
      </c>
      <c r="C254" s="97">
        <v>1</v>
      </c>
      <c r="D254" s="97">
        <f t="shared" si="6"/>
        <v>504197</v>
      </c>
      <c r="E254" s="97">
        <v>115500</v>
      </c>
      <c r="F254" s="97">
        <v>388697</v>
      </c>
      <c r="H254" s="95" t="s">
        <v>1173</v>
      </c>
      <c r="I254" s="96" t="s">
        <v>1964</v>
      </c>
      <c r="J254" s="78"/>
      <c r="K254" s="46">
        <f t="shared" si="7"/>
        <v>2590</v>
      </c>
      <c r="L254" s="78"/>
      <c r="M254" s="97">
        <v>2590</v>
      </c>
      <c r="O254" s="95" t="s">
        <v>1025</v>
      </c>
      <c r="P254" s="96" t="s">
        <v>1925</v>
      </c>
      <c r="Q254" s="97">
        <v>1491601</v>
      </c>
      <c r="R254" s="97">
        <v>1783376</v>
      </c>
      <c r="S254" s="97"/>
      <c r="T254" s="97">
        <v>1783376</v>
      </c>
      <c r="V254" s="95" t="s">
        <v>1044</v>
      </c>
      <c r="W254" s="96" t="s">
        <v>1930</v>
      </c>
      <c r="X254" s="97"/>
      <c r="Y254" s="46">
        <v>77400</v>
      </c>
      <c r="Z254" s="78"/>
      <c r="AA254" s="97">
        <v>77400</v>
      </c>
    </row>
    <row r="255" spans="1:27" ht="15">
      <c r="A255" s="95" t="s">
        <v>1106</v>
      </c>
      <c r="B255" s="96" t="s">
        <v>1948</v>
      </c>
      <c r="C255" s="78"/>
      <c r="D255" s="97">
        <f t="shared" si="6"/>
        <v>13419</v>
      </c>
      <c r="E255" s="78"/>
      <c r="F255" s="97">
        <v>13419</v>
      </c>
      <c r="H255" s="95" t="s">
        <v>1176</v>
      </c>
      <c r="I255" s="96" t="s">
        <v>1965</v>
      </c>
      <c r="J255" s="97">
        <v>371829</v>
      </c>
      <c r="K255" s="46">
        <f t="shared" si="7"/>
        <v>1050</v>
      </c>
      <c r="L255" s="78"/>
      <c r="M255" s="97">
        <v>1050</v>
      </c>
      <c r="O255" s="95" t="s">
        <v>1028</v>
      </c>
      <c r="P255" s="96" t="s">
        <v>2294</v>
      </c>
      <c r="Q255" s="97">
        <v>7539777</v>
      </c>
      <c r="R255" s="97">
        <v>1332448</v>
      </c>
      <c r="S255" s="97">
        <v>30725</v>
      </c>
      <c r="T255" s="97">
        <v>1301723</v>
      </c>
      <c r="V255" s="95" t="s">
        <v>1047</v>
      </c>
      <c r="W255" s="96" t="s">
        <v>1931</v>
      </c>
      <c r="X255" s="97"/>
      <c r="Y255" s="46">
        <v>296811</v>
      </c>
      <c r="Z255" s="97"/>
      <c r="AA255" s="97">
        <v>296811</v>
      </c>
    </row>
    <row r="256" spans="1:27" ht="15">
      <c r="A256" s="95" t="s">
        <v>1109</v>
      </c>
      <c r="B256" s="96" t="s">
        <v>1949</v>
      </c>
      <c r="C256" s="78"/>
      <c r="D256" s="97">
        <f t="shared" si="6"/>
        <v>158138</v>
      </c>
      <c r="E256" s="78"/>
      <c r="F256" s="97">
        <v>158138</v>
      </c>
      <c r="H256" s="95" t="s">
        <v>1179</v>
      </c>
      <c r="I256" s="96" t="s">
        <v>2275</v>
      </c>
      <c r="J256" s="78"/>
      <c r="K256" s="46">
        <f t="shared" si="7"/>
        <v>42650</v>
      </c>
      <c r="L256" s="78"/>
      <c r="M256" s="97">
        <v>42650</v>
      </c>
      <c r="O256" s="95" t="s">
        <v>1031</v>
      </c>
      <c r="P256" s="96" t="s">
        <v>1926</v>
      </c>
      <c r="Q256" s="97">
        <v>6390040</v>
      </c>
      <c r="R256" s="97">
        <v>4816284</v>
      </c>
      <c r="S256" s="97">
        <v>240175</v>
      </c>
      <c r="T256" s="97">
        <v>4576109</v>
      </c>
      <c r="V256" s="95" t="s">
        <v>1050</v>
      </c>
      <c r="W256" s="96" t="s">
        <v>1932</v>
      </c>
      <c r="X256" s="97">
        <v>355640</v>
      </c>
      <c r="Y256" s="46">
        <v>3497277</v>
      </c>
      <c r="Z256" s="97"/>
      <c r="AA256" s="97">
        <v>3497277</v>
      </c>
    </row>
    <row r="257" spans="1:27" ht="15">
      <c r="A257" s="95" t="s">
        <v>1113</v>
      </c>
      <c r="B257" s="96" t="s">
        <v>1950</v>
      </c>
      <c r="C257" s="78"/>
      <c r="D257" s="97">
        <f t="shared" si="6"/>
        <v>588623</v>
      </c>
      <c r="E257" s="78"/>
      <c r="F257" s="97">
        <v>588623</v>
      </c>
      <c r="H257" s="95" t="s">
        <v>1182</v>
      </c>
      <c r="I257" s="96" t="s">
        <v>1966</v>
      </c>
      <c r="J257" s="78"/>
      <c r="K257" s="46">
        <f t="shared" si="7"/>
        <v>126865</v>
      </c>
      <c r="L257" s="78"/>
      <c r="M257" s="97">
        <v>126865</v>
      </c>
      <c r="O257" s="95" t="s">
        <v>1035</v>
      </c>
      <c r="P257" s="96" t="s">
        <v>1927</v>
      </c>
      <c r="Q257" s="97">
        <v>372501</v>
      </c>
      <c r="R257" s="97">
        <v>727889</v>
      </c>
      <c r="S257" s="97">
        <v>1000</v>
      </c>
      <c r="T257" s="97">
        <v>726889</v>
      </c>
      <c r="V257" s="95" t="s">
        <v>1053</v>
      </c>
      <c r="W257" s="96" t="s">
        <v>1933</v>
      </c>
      <c r="X257" s="97">
        <v>705500</v>
      </c>
      <c r="Y257" s="46">
        <v>46650</v>
      </c>
      <c r="Z257" s="97"/>
      <c r="AA257" s="97">
        <v>46650</v>
      </c>
    </row>
    <row r="258" spans="1:27" ht="15">
      <c r="A258" s="95" t="s">
        <v>1122</v>
      </c>
      <c r="B258" s="96" t="s">
        <v>1951</v>
      </c>
      <c r="C258" s="78"/>
      <c r="D258" s="97">
        <f t="shared" si="6"/>
        <v>884809</v>
      </c>
      <c r="E258" s="97">
        <v>205000</v>
      </c>
      <c r="F258" s="97">
        <v>679809</v>
      </c>
      <c r="H258" s="95" t="s">
        <v>1185</v>
      </c>
      <c r="I258" s="96" t="s">
        <v>1967</v>
      </c>
      <c r="J258" s="97">
        <v>3051200</v>
      </c>
      <c r="K258" s="46">
        <f t="shared" si="7"/>
        <v>135546</v>
      </c>
      <c r="L258" s="78"/>
      <c r="M258" s="97">
        <v>135546</v>
      </c>
      <c r="O258" s="95" t="s">
        <v>1038</v>
      </c>
      <c r="P258" s="96" t="s">
        <v>1928</v>
      </c>
      <c r="Q258" s="78">
        <v>200000</v>
      </c>
      <c r="R258" s="97">
        <v>266885</v>
      </c>
      <c r="S258" s="78">
        <v>103300</v>
      </c>
      <c r="T258" s="97">
        <v>163585</v>
      </c>
      <c r="V258" s="95" t="s">
        <v>1056</v>
      </c>
      <c r="W258" s="96" t="s">
        <v>1934</v>
      </c>
      <c r="X258" s="97">
        <v>101800</v>
      </c>
      <c r="Y258" s="46">
        <v>85882</v>
      </c>
      <c r="Z258" s="97">
        <v>23000</v>
      </c>
      <c r="AA258" s="97">
        <v>62882</v>
      </c>
    </row>
    <row r="259" spans="1:27" ht="15">
      <c r="A259" s="95" t="s">
        <v>1125</v>
      </c>
      <c r="B259" s="96" t="s">
        <v>1746</v>
      </c>
      <c r="C259" s="97">
        <v>536800</v>
      </c>
      <c r="D259" s="97">
        <f t="shared" si="6"/>
        <v>2639794</v>
      </c>
      <c r="E259" s="97">
        <v>65400</v>
      </c>
      <c r="F259" s="97">
        <v>2574394</v>
      </c>
      <c r="H259" s="95" t="s">
        <v>1188</v>
      </c>
      <c r="I259" s="96" t="s">
        <v>1968</v>
      </c>
      <c r="J259" s="78"/>
      <c r="K259" s="46">
        <f t="shared" si="7"/>
        <v>4000</v>
      </c>
      <c r="L259" s="78"/>
      <c r="M259" s="97">
        <v>4000</v>
      </c>
      <c r="O259" s="95" t="s">
        <v>1041</v>
      </c>
      <c r="P259" s="96" t="s">
        <v>1929</v>
      </c>
      <c r="Q259" s="78"/>
      <c r="R259" s="97">
        <v>40204</v>
      </c>
      <c r="S259" s="78"/>
      <c r="T259" s="97">
        <v>40204</v>
      </c>
      <c r="V259" s="95" t="s">
        <v>1059</v>
      </c>
      <c r="W259" s="96" t="s">
        <v>1935</v>
      </c>
      <c r="X259" s="78">
        <v>25000</v>
      </c>
      <c r="Y259" s="46">
        <v>1119924</v>
      </c>
      <c r="Z259" s="78"/>
      <c r="AA259" s="97">
        <v>1119924</v>
      </c>
    </row>
    <row r="260" spans="1:27" ht="15">
      <c r="A260" s="95" t="s">
        <v>1127</v>
      </c>
      <c r="B260" s="96" t="s">
        <v>1952</v>
      </c>
      <c r="C260" s="97">
        <v>183422</v>
      </c>
      <c r="D260" s="97">
        <f t="shared" si="6"/>
        <v>150472</v>
      </c>
      <c r="E260" s="78"/>
      <c r="F260" s="97">
        <v>150472</v>
      </c>
      <c r="H260" s="95" t="s">
        <v>1191</v>
      </c>
      <c r="I260" s="96" t="s">
        <v>1908</v>
      </c>
      <c r="J260" s="97">
        <v>4205000</v>
      </c>
      <c r="K260" s="46">
        <f t="shared" si="7"/>
        <v>1094046</v>
      </c>
      <c r="L260" s="97">
        <v>100</v>
      </c>
      <c r="M260" s="97">
        <v>1093946</v>
      </c>
      <c r="O260" s="95" t="s">
        <v>1044</v>
      </c>
      <c r="P260" s="96" t="s">
        <v>1930</v>
      </c>
      <c r="Q260" s="78"/>
      <c r="R260" s="97">
        <v>96938</v>
      </c>
      <c r="S260" s="97"/>
      <c r="T260" s="97">
        <v>96938</v>
      </c>
      <c r="V260" s="95" t="s">
        <v>1062</v>
      </c>
      <c r="W260" s="96" t="s">
        <v>1905</v>
      </c>
      <c r="X260" s="78">
        <v>228400</v>
      </c>
      <c r="Y260" s="46">
        <v>305391</v>
      </c>
      <c r="Z260" s="78">
        <v>110800</v>
      </c>
      <c r="AA260" s="97">
        <v>194591</v>
      </c>
    </row>
    <row r="261" spans="1:27" ht="15">
      <c r="A261" s="95" t="s">
        <v>1130</v>
      </c>
      <c r="B261" s="96" t="s">
        <v>1953</v>
      </c>
      <c r="C261" s="78"/>
      <c r="D261" s="97">
        <f t="shared" si="6"/>
        <v>33640</v>
      </c>
      <c r="E261" s="78"/>
      <c r="F261" s="97">
        <v>33640</v>
      </c>
      <c r="H261" s="95" t="s">
        <v>1193</v>
      </c>
      <c r="I261" s="96" t="s">
        <v>1969</v>
      </c>
      <c r="J261" s="78"/>
      <c r="K261" s="46">
        <f t="shared" si="7"/>
        <v>4149243</v>
      </c>
      <c r="L261" s="78"/>
      <c r="M261" s="97">
        <v>4149243</v>
      </c>
      <c r="O261" s="95" t="s">
        <v>1047</v>
      </c>
      <c r="P261" s="96" t="s">
        <v>1931</v>
      </c>
      <c r="Q261" s="97"/>
      <c r="R261" s="97">
        <v>365414</v>
      </c>
      <c r="S261" s="97">
        <v>52500</v>
      </c>
      <c r="T261" s="97">
        <v>312914</v>
      </c>
      <c r="V261" s="95" t="s">
        <v>1064</v>
      </c>
      <c r="W261" s="96" t="s">
        <v>1936</v>
      </c>
      <c r="X261" s="78">
        <v>6420240</v>
      </c>
      <c r="Y261" s="46">
        <v>552400</v>
      </c>
      <c r="Z261" s="97">
        <v>91000</v>
      </c>
      <c r="AA261" s="97">
        <v>461400</v>
      </c>
    </row>
    <row r="262" spans="1:27" ht="15">
      <c r="A262" s="95" t="s">
        <v>1133</v>
      </c>
      <c r="B262" s="96" t="s">
        <v>1881</v>
      </c>
      <c r="C262" s="97">
        <v>550200</v>
      </c>
      <c r="D262" s="97">
        <f t="shared" si="6"/>
        <v>836452</v>
      </c>
      <c r="E262" s="97">
        <v>233500</v>
      </c>
      <c r="F262" s="97">
        <v>602952</v>
      </c>
      <c r="H262" s="95" t="s">
        <v>1195</v>
      </c>
      <c r="I262" s="96" t="s">
        <v>1970</v>
      </c>
      <c r="J262" s="78"/>
      <c r="K262" s="46">
        <f t="shared" si="7"/>
        <v>1085338</v>
      </c>
      <c r="L262" s="78"/>
      <c r="M262" s="97">
        <v>1085338</v>
      </c>
      <c r="O262" s="95" t="s">
        <v>1050</v>
      </c>
      <c r="P262" s="96" t="s">
        <v>1932</v>
      </c>
      <c r="Q262" s="97">
        <v>6022765</v>
      </c>
      <c r="R262" s="97">
        <v>3075314</v>
      </c>
      <c r="S262" s="97">
        <v>46732</v>
      </c>
      <c r="T262" s="97">
        <v>3028582</v>
      </c>
      <c r="V262" s="95" t="s">
        <v>1067</v>
      </c>
      <c r="W262" s="96" t="s">
        <v>1937</v>
      </c>
      <c r="X262" s="97"/>
      <c r="Y262" s="46">
        <v>200494</v>
      </c>
      <c r="Z262" s="97"/>
      <c r="AA262" s="97">
        <v>200494</v>
      </c>
    </row>
    <row r="263" spans="1:27" ht="15">
      <c r="A263" s="95" t="s">
        <v>1135</v>
      </c>
      <c r="B263" s="96" t="s">
        <v>1882</v>
      </c>
      <c r="C263" s="97">
        <v>1368500</v>
      </c>
      <c r="D263" s="97">
        <f aca="true" t="shared" si="8" ref="D263:D326">E263+F263</f>
        <v>1269489</v>
      </c>
      <c r="E263" s="97">
        <v>82800</v>
      </c>
      <c r="F263" s="97">
        <v>1186689</v>
      </c>
      <c r="H263" s="95" t="s">
        <v>1198</v>
      </c>
      <c r="I263" s="96" t="s">
        <v>1971</v>
      </c>
      <c r="J263" s="97">
        <v>4350000</v>
      </c>
      <c r="K263" s="46">
        <f aca="true" t="shared" si="9" ref="K263:K326">L263+M263</f>
        <v>314376</v>
      </c>
      <c r="L263" s="78"/>
      <c r="M263" s="97">
        <v>314376</v>
      </c>
      <c r="O263" s="95" t="s">
        <v>1053</v>
      </c>
      <c r="P263" s="96" t="s">
        <v>1933</v>
      </c>
      <c r="Q263" s="97">
        <v>427550</v>
      </c>
      <c r="R263" s="97">
        <v>1173999</v>
      </c>
      <c r="S263" s="97">
        <v>129200</v>
      </c>
      <c r="T263" s="97">
        <v>1044799</v>
      </c>
      <c r="V263" s="95" t="s">
        <v>1070</v>
      </c>
      <c r="W263" s="96" t="s">
        <v>1938</v>
      </c>
      <c r="X263" s="97">
        <v>1400</v>
      </c>
      <c r="Y263" s="46">
        <v>105436</v>
      </c>
      <c r="Z263" s="97">
        <v>4000</v>
      </c>
      <c r="AA263" s="97">
        <v>101436</v>
      </c>
    </row>
    <row r="264" spans="1:27" ht="15">
      <c r="A264" s="95" t="s">
        <v>1137</v>
      </c>
      <c r="B264" s="96" t="s">
        <v>1954</v>
      </c>
      <c r="C264" s="78"/>
      <c r="D264" s="97">
        <f t="shared" si="8"/>
        <v>289398</v>
      </c>
      <c r="E264" s="97">
        <v>106460</v>
      </c>
      <c r="F264" s="97">
        <v>182938</v>
      </c>
      <c r="H264" s="95" t="s">
        <v>1201</v>
      </c>
      <c r="I264" s="96" t="s">
        <v>1972</v>
      </c>
      <c r="J264" s="78"/>
      <c r="K264" s="46">
        <f t="shared" si="9"/>
        <v>4856514</v>
      </c>
      <c r="L264" s="78"/>
      <c r="M264" s="97">
        <v>4856514</v>
      </c>
      <c r="O264" s="95" t="s">
        <v>1056</v>
      </c>
      <c r="P264" s="96" t="s">
        <v>1934</v>
      </c>
      <c r="Q264" s="97">
        <v>1110635</v>
      </c>
      <c r="R264" s="97">
        <v>639899</v>
      </c>
      <c r="S264" s="78">
        <v>72400</v>
      </c>
      <c r="T264" s="97">
        <v>567499</v>
      </c>
      <c r="V264" s="95" t="s">
        <v>1073</v>
      </c>
      <c r="W264" s="96" t="s">
        <v>1939</v>
      </c>
      <c r="X264" s="97"/>
      <c r="Y264" s="46">
        <v>105550</v>
      </c>
      <c r="Z264" s="97"/>
      <c r="AA264" s="97">
        <v>105550</v>
      </c>
    </row>
    <row r="265" spans="1:27" ht="15">
      <c r="A265" s="95" t="s">
        <v>1146</v>
      </c>
      <c r="B265" s="96" t="s">
        <v>1955</v>
      </c>
      <c r="C265" s="97">
        <v>8118710</v>
      </c>
      <c r="D265" s="97">
        <f t="shared" si="8"/>
        <v>612546</v>
      </c>
      <c r="E265" s="97">
        <v>2901</v>
      </c>
      <c r="F265" s="97">
        <v>609645</v>
      </c>
      <c r="H265" s="95" t="s">
        <v>1204</v>
      </c>
      <c r="I265" s="96" t="s">
        <v>1973</v>
      </c>
      <c r="J265" s="97">
        <v>5000</v>
      </c>
      <c r="K265" s="46">
        <f t="shared" si="9"/>
        <v>785395</v>
      </c>
      <c r="L265" s="78"/>
      <c r="M265" s="97">
        <v>785395</v>
      </c>
      <c r="O265" s="95" t="s">
        <v>1059</v>
      </c>
      <c r="P265" s="96" t="s">
        <v>1935</v>
      </c>
      <c r="Q265" s="78">
        <v>247000</v>
      </c>
      <c r="R265" s="97">
        <v>284933</v>
      </c>
      <c r="S265" s="97"/>
      <c r="T265" s="97">
        <v>284933</v>
      </c>
      <c r="V265" s="95" t="s">
        <v>1076</v>
      </c>
      <c r="W265" s="96" t="s">
        <v>1940</v>
      </c>
      <c r="X265" s="97">
        <v>166401</v>
      </c>
      <c r="Y265" s="46">
        <v>6010126</v>
      </c>
      <c r="Z265" s="78">
        <v>55650</v>
      </c>
      <c r="AA265" s="97">
        <v>5954476</v>
      </c>
    </row>
    <row r="266" spans="1:27" ht="15">
      <c r="A266" s="95" t="s">
        <v>1149</v>
      </c>
      <c r="B266" s="96" t="s">
        <v>1956</v>
      </c>
      <c r="C266" s="97">
        <v>1051</v>
      </c>
      <c r="D266" s="97">
        <f t="shared" si="8"/>
        <v>447703</v>
      </c>
      <c r="E266" s="97">
        <v>31600</v>
      </c>
      <c r="F266" s="97">
        <v>416103</v>
      </c>
      <c r="H266" s="95" t="s">
        <v>1207</v>
      </c>
      <c r="I266" s="96" t="s">
        <v>1974</v>
      </c>
      <c r="J266" s="97">
        <v>1800</v>
      </c>
      <c r="K266" s="46">
        <f t="shared" si="9"/>
        <v>379846</v>
      </c>
      <c r="L266" s="78"/>
      <c r="M266" s="97">
        <v>379846</v>
      </c>
      <c r="O266" s="95" t="s">
        <v>1062</v>
      </c>
      <c r="P266" s="96" t="s">
        <v>1905</v>
      </c>
      <c r="Q266" s="78"/>
      <c r="R266" s="97">
        <v>599394</v>
      </c>
      <c r="S266" s="78">
        <v>123700</v>
      </c>
      <c r="T266" s="97">
        <v>475694</v>
      </c>
      <c r="V266" s="95" t="s">
        <v>1079</v>
      </c>
      <c r="W266" s="96" t="s">
        <v>1941</v>
      </c>
      <c r="X266" s="78"/>
      <c r="Y266" s="46">
        <v>82000</v>
      </c>
      <c r="Z266" s="97"/>
      <c r="AA266" s="97">
        <v>82000</v>
      </c>
    </row>
    <row r="267" spans="1:27" ht="15">
      <c r="A267" s="95" t="s">
        <v>1151</v>
      </c>
      <c r="B267" s="96" t="s">
        <v>1957</v>
      </c>
      <c r="C267" s="78"/>
      <c r="D267" s="97">
        <f t="shared" si="8"/>
        <v>633712</v>
      </c>
      <c r="E267" s="78"/>
      <c r="F267" s="97">
        <v>633712</v>
      </c>
      <c r="H267" s="95" t="s">
        <v>1210</v>
      </c>
      <c r="I267" s="96" t="s">
        <v>2183</v>
      </c>
      <c r="J267" s="97">
        <v>28000</v>
      </c>
      <c r="K267" s="46">
        <f t="shared" si="9"/>
        <v>49703</v>
      </c>
      <c r="L267" s="78"/>
      <c r="M267" s="97">
        <v>49703</v>
      </c>
      <c r="O267" s="95" t="s">
        <v>1064</v>
      </c>
      <c r="P267" s="96" t="s">
        <v>1936</v>
      </c>
      <c r="Q267" s="78">
        <v>307400</v>
      </c>
      <c r="R267" s="97">
        <v>217460</v>
      </c>
      <c r="S267" s="78"/>
      <c r="T267" s="97">
        <v>217460</v>
      </c>
      <c r="V267" s="95" t="s">
        <v>1082</v>
      </c>
      <c r="W267" s="96" t="s">
        <v>1942</v>
      </c>
      <c r="X267" s="97"/>
      <c r="Y267" s="46">
        <v>528282</v>
      </c>
      <c r="Z267" s="78">
        <v>11300</v>
      </c>
      <c r="AA267" s="97">
        <v>516982</v>
      </c>
    </row>
    <row r="268" spans="1:27" ht="15">
      <c r="A268" s="158" t="s">
        <v>1143</v>
      </c>
      <c r="B268" s="96" t="s">
        <v>1958</v>
      </c>
      <c r="C268" s="97">
        <v>2435120</v>
      </c>
      <c r="D268" s="97">
        <f t="shared" si="8"/>
        <v>4273039</v>
      </c>
      <c r="E268" s="97">
        <v>1871313</v>
      </c>
      <c r="F268" s="97">
        <v>2401726</v>
      </c>
      <c r="H268" s="95" t="s">
        <v>1213</v>
      </c>
      <c r="I268" s="96" t="s">
        <v>1975</v>
      </c>
      <c r="J268" s="97">
        <v>55925</v>
      </c>
      <c r="K268" s="46">
        <f t="shared" si="9"/>
        <v>1607533</v>
      </c>
      <c r="L268" s="97">
        <v>697002</v>
      </c>
      <c r="M268" s="97">
        <v>910531</v>
      </c>
      <c r="O268" s="95" t="s">
        <v>1067</v>
      </c>
      <c r="P268" s="96" t="s">
        <v>1937</v>
      </c>
      <c r="Q268" s="97"/>
      <c r="R268" s="97">
        <v>147411</v>
      </c>
      <c r="S268" s="97"/>
      <c r="T268" s="97">
        <v>147411</v>
      </c>
      <c r="V268" s="95" t="s">
        <v>1085</v>
      </c>
      <c r="W268" s="96" t="s">
        <v>1943</v>
      </c>
      <c r="X268" s="78"/>
      <c r="Y268" s="46">
        <v>333119</v>
      </c>
      <c r="Z268" s="78">
        <v>11950</v>
      </c>
      <c r="AA268" s="97">
        <v>321169</v>
      </c>
    </row>
    <row r="269" spans="1:27" ht="15">
      <c r="A269" s="95" t="s">
        <v>1155</v>
      </c>
      <c r="B269" s="96" t="s">
        <v>1959</v>
      </c>
      <c r="C269" s="97">
        <v>163500</v>
      </c>
      <c r="D269" s="97">
        <f t="shared" si="8"/>
        <v>290475</v>
      </c>
      <c r="E269" s="97">
        <v>63250</v>
      </c>
      <c r="F269" s="97">
        <v>227225</v>
      </c>
      <c r="H269" s="95" t="s">
        <v>1216</v>
      </c>
      <c r="I269" s="96" t="s">
        <v>1976</v>
      </c>
      <c r="J269" s="78"/>
      <c r="K269" s="46">
        <f t="shared" si="9"/>
        <v>578221</v>
      </c>
      <c r="L269" s="97">
        <v>5000</v>
      </c>
      <c r="M269" s="97">
        <v>573221</v>
      </c>
      <c r="O269" s="95" t="s">
        <v>1070</v>
      </c>
      <c r="P269" s="96" t="s">
        <v>1938</v>
      </c>
      <c r="Q269" s="78">
        <v>4000</v>
      </c>
      <c r="R269" s="97">
        <v>21820</v>
      </c>
      <c r="S269" s="97">
        <v>14320</v>
      </c>
      <c r="T269" s="97">
        <v>7500</v>
      </c>
      <c r="V269" s="95" t="s">
        <v>1088</v>
      </c>
      <c r="W269" s="96" t="s">
        <v>1944</v>
      </c>
      <c r="X269" s="97">
        <v>467250</v>
      </c>
      <c r="Y269" s="46">
        <v>489137</v>
      </c>
      <c r="Z269" s="97"/>
      <c r="AA269" s="97">
        <v>489137</v>
      </c>
    </row>
    <row r="270" spans="1:27" ht="15">
      <c r="A270" s="95" t="s">
        <v>1158</v>
      </c>
      <c r="B270" s="96" t="s">
        <v>1960</v>
      </c>
      <c r="C270" s="78"/>
      <c r="D270" s="97">
        <f t="shared" si="8"/>
        <v>144980</v>
      </c>
      <c r="E270" s="78"/>
      <c r="F270" s="97">
        <v>144980</v>
      </c>
      <c r="H270" s="95" t="s">
        <v>1219</v>
      </c>
      <c r="I270" s="96" t="s">
        <v>1977</v>
      </c>
      <c r="J270" s="78"/>
      <c r="K270" s="46">
        <f t="shared" si="9"/>
        <v>186100</v>
      </c>
      <c r="L270" s="78"/>
      <c r="M270" s="97">
        <v>186100</v>
      </c>
      <c r="O270" s="95" t="s">
        <v>1073</v>
      </c>
      <c r="P270" s="96" t="s">
        <v>1939</v>
      </c>
      <c r="Q270" s="97"/>
      <c r="R270" s="97">
        <v>865750</v>
      </c>
      <c r="S270" s="97">
        <v>68600</v>
      </c>
      <c r="T270" s="97">
        <v>797150</v>
      </c>
      <c r="V270" s="95" t="s">
        <v>1091</v>
      </c>
      <c r="W270" s="96" t="s">
        <v>2168</v>
      </c>
      <c r="X270" s="78">
        <v>2100</v>
      </c>
      <c r="Y270" s="46">
        <v>109884</v>
      </c>
      <c r="Z270" s="97"/>
      <c r="AA270" s="97">
        <v>109884</v>
      </c>
    </row>
    <row r="271" spans="1:27" ht="15">
      <c r="A271" s="95" t="s">
        <v>1164</v>
      </c>
      <c r="B271" s="96" t="s">
        <v>1961</v>
      </c>
      <c r="C271" s="97">
        <v>618100</v>
      </c>
      <c r="D271" s="97">
        <f t="shared" si="8"/>
        <v>591102</v>
      </c>
      <c r="E271" s="78"/>
      <c r="F271" s="97">
        <v>591102</v>
      </c>
      <c r="H271" s="95" t="s">
        <v>1222</v>
      </c>
      <c r="I271" s="96" t="s">
        <v>1978</v>
      </c>
      <c r="J271" s="78"/>
      <c r="K271" s="46">
        <f t="shared" si="9"/>
        <v>969364</v>
      </c>
      <c r="L271" s="78"/>
      <c r="M271" s="97">
        <v>969364</v>
      </c>
      <c r="O271" s="95" t="s">
        <v>1076</v>
      </c>
      <c r="P271" s="96" t="s">
        <v>1940</v>
      </c>
      <c r="Q271" s="78">
        <v>19000</v>
      </c>
      <c r="R271" s="97">
        <v>255278</v>
      </c>
      <c r="S271" s="78">
        <v>26122</v>
      </c>
      <c r="T271" s="97">
        <v>229156</v>
      </c>
      <c r="V271" s="95" t="s">
        <v>1094</v>
      </c>
      <c r="W271" s="96" t="s">
        <v>1945</v>
      </c>
      <c r="X271" s="97">
        <v>1901905</v>
      </c>
      <c r="Y271" s="46">
        <v>4095812</v>
      </c>
      <c r="Z271" s="97">
        <v>180369</v>
      </c>
      <c r="AA271" s="97">
        <v>3915443</v>
      </c>
    </row>
    <row r="272" spans="1:27" ht="15">
      <c r="A272" s="95" t="s">
        <v>1167</v>
      </c>
      <c r="B272" s="96" t="s">
        <v>1962</v>
      </c>
      <c r="C272" s="97">
        <v>1709205</v>
      </c>
      <c r="D272" s="97">
        <f t="shared" si="8"/>
        <v>2749461</v>
      </c>
      <c r="E272" s="97">
        <v>752019</v>
      </c>
      <c r="F272" s="97">
        <v>1997442</v>
      </c>
      <c r="H272" s="95" t="s">
        <v>1225</v>
      </c>
      <c r="I272" s="96" t="s">
        <v>1979</v>
      </c>
      <c r="J272" s="97">
        <v>15020651</v>
      </c>
      <c r="K272" s="46">
        <f t="shared" si="9"/>
        <v>1982796</v>
      </c>
      <c r="L272" s="78"/>
      <c r="M272" s="97">
        <v>1982796</v>
      </c>
      <c r="O272" s="95" t="s">
        <v>1079</v>
      </c>
      <c r="P272" s="96" t="s">
        <v>1941</v>
      </c>
      <c r="Q272" s="97"/>
      <c r="R272" s="97">
        <v>157123</v>
      </c>
      <c r="S272" s="97"/>
      <c r="T272" s="97">
        <v>157123</v>
      </c>
      <c r="V272" s="95" t="s">
        <v>1097</v>
      </c>
      <c r="W272" s="96" t="s">
        <v>1946</v>
      </c>
      <c r="X272" s="78">
        <v>284800</v>
      </c>
      <c r="Y272" s="46">
        <v>1875039</v>
      </c>
      <c r="Z272" s="78"/>
      <c r="AA272" s="97">
        <v>1875039</v>
      </c>
    </row>
    <row r="273" spans="1:27" ht="15">
      <c r="A273" s="95" t="s">
        <v>1170</v>
      </c>
      <c r="B273" s="96" t="s">
        <v>1963</v>
      </c>
      <c r="C273" s="78"/>
      <c r="D273" s="97">
        <f t="shared" si="8"/>
        <v>132949</v>
      </c>
      <c r="E273" s="78"/>
      <c r="F273" s="97">
        <v>132949</v>
      </c>
      <c r="H273" s="95" t="s">
        <v>1229</v>
      </c>
      <c r="I273" s="96" t="s">
        <v>1980</v>
      </c>
      <c r="J273" s="78"/>
      <c r="K273" s="46">
        <f t="shared" si="9"/>
        <v>27050</v>
      </c>
      <c r="L273" s="78"/>
      <c r="M273" s="97">
        <v>27050</v>
      </c>
      <c r="O273" s="95" t="s">
        <v>1082</v>
      </c>
      <c r="P273" s="96" t="s">
        <v>1942</v>
      </c>
      <c r="Q273" s="78">
        <v>19000</v>
      </c>
      <c r="R273" s="97">
        <v>1565736</v>
      </c>
      <c r="S273" s="97">
        <v>136302</v>
      </c>
      <c r="T273" s="97">
        <v>1429434</v>
      </c>
      <c r="V273" s="95" t="s">
        <v>1100</v>
      </c>
      <c r="W273" s="96" t="s">
        <v>2307</v>
      </c>
      <c r="X273" s="97"/>
      <c r="Y273" s="46">
        <v>43250</v>
      </c>
      <c r="Z273" s="97"/>
      <c r="AA273" s="97">
        <v>43250</v>
      </c>
    </row>
    <row r="274" spans="1:27" ht="15">
      <c r="A274" s="95" t="s">
        <v>1173</v>
      </c>
      <c r="B274" s="96" t="s">
        <v>1964</v>
      </c>
      <c r="C274" s="97">
        <v>1879200</v>
      </c>
      <c r="D274" s="97">
        <f t="shared" si="8"/>
        <v>757877</v>
      </c>
      <c r="E274" s="97">
        <v>195000</v>
      </c>
      <c r="F274" s="97">
        <v>562877</v>
      </c>
      <c r="H274" s="95" t="s">
        <v>1232</v>
      </c>
      <c r="I274" s="96" t="s">
        <v>1981</v>
      </c>
      <c r="J274" s="78"/>
      <c r="K274" s="46">
        <f t="shared" si="9"/>
        <v>10800</v>
      </c>
      <c r="L274" s="78"/>
      <c r="M274" s="97">
        <v>10800</v>
      </c>
      <c r="O274" s="95" t="s">
        <v>1085</v>
      </c>
      <c r="P274" s="96" t="s">
        <v>1943</v>
      </c>
      <c r="Q274" s="97"/>
      <c r="R274" s="97">
        <v>56454</v>
      </c>
      <c r="S274" s="97">
        <v>10250</v>
      </c>
      <c r="T274" s="97">
        <v>46204</v>
      </c>
      <c r="V274" s="95" t="s">
        <v>1103</v>
      </c>
      <c r="W274" s="96" t="s">
        <v>1947</v>
      </c>
      <c r="X274" s="78">
        <v>106200</v>
      </c>
      <c r="Y274" s="46">
        <v>300048</v>
      </c>
      <c r="Z274" s="97">
        <v>2000</v>
      </c>
      <c r="AA274" s="97">
        <v>298048</v>
      </c>
    </row>
    <row r="275" spans="1:27" ht="15">
      <c r="A275" s="95" t="s">
        <v>1176</v>
      </c>
      <c r="B275" s="96" t="s">
        <v>1965</v>
      </c>
      <c r="C275" s="78"/>
      <c r="D275" s="97">
        <f t="shared" si="8"/>
        <v>207292</v>
      </c>
      <c r="E275" s="97">
        <v>0</v>
      </c>
      <c r="F275" s="97">
        <v>207292</v>
      </c>
      <c r="H275" s="95" t="s">
        <v>1235</v>
      </c>
      <c r="I275" s="96" t="s">
        <v>1982</v>
      </c>
      <c r="J275" s="78"/>
      <c r="K275" s="46">
        <f t="shared" si="9"/>
        <v>302868</v>
      </c>
      <c r="L275" s="97">
        <v>63980</v>
      </c>
      <c r="M275" s="97">
        <v>238888</v>
      </c>
      <c r="O275" s="95" t="s">
        <v>1088</v>
      </c>
      <c r="P275" s="96" t="s">
        <v>1944</v>
      </c>
      <c r="Q275" s="78">
        <v>478300</v>
      </c>
      <c r="R275" s="97">
        <v>1008626</v>
      </c>
      <c r="S275" s="78">
        <v>52850</v>
      </c>
      <c r="T275" s="97">
        <v>955776</v>
      </c>
      <c r="V275" s="95" t="s">
        <v>1106</v>
      </c>
      <c r="W275" s="96" t="s">
        <v>1948</v>
      </c>
      <c r="X275" s="97">
        <v>1263200</v>
      </c>
      <c r="Y275" s="46">
        <v>2573951</v>
      </c>
      <c r="Z275" s="97">
        <v>36000</v>
      </c>
      <c r="AA275" s="97">
        <v>2537951</v>
      </c>
    </row>
    <row r="276" spans="1:27" ht="15">
      <c r="A276" s="95" t="s">
        <v>1179</v>
      </c>
      <c r="B276" s="96" t="s">
        <v>2275</v>
      </c>
      <c r="C276" s="78"/>
      <c r="D276" s="97">
        <f t="shared" si="8"/>
        <v>190269</v>
      </c>
      <c r="E276" s="78"/>
      <c r="F276" s="97">
        <v>190269</v>
      </c>
      <c r="H276" s="95" t="s">
        <v>1238</v>
      </c>
      <c r="I276" s="96" t="s">
        <v>1983</v>
      </c>
      <c r="J276" s="78"/>
      <c r="K276" s="46">
        <f t="shared" si="9"/>
        <v>4100</v>
      </c>
      <c r="L276" s="78"/>
      <c r="M276" s="97">
        <v>4100</v>
      </c>
      <c r="O276" s="95" t="s">
        <v>1091</v>
      </c>
      <c r="P276" s="96" t="s">
        <v>2168</v>
      </c>
      <c r="Q276" s="97"/>
      <c r="R276" s="97">
        <v>107996</v>
      </c>
      <c r="S276" s="97"/>
      <c r="T276" s="97">
        <v>107996</v>
      </c>
      <c r="V276" s="95" t="s">
        <v>1109</v>
      </c>
      <c r="W276" s="96" t="s">
        <v>1949</v>
      </c>
      <c r="X276" s="78">
        <v>54201</v>
      </c>
      <c r="Y276" s="46">
        <v>297760</v>
      </c>
      <c r="Z276" s="78">
        <v>74490</v>
      </c>
      <c r="AA276" s="97">
        <v>223270</v>
      </c>
    </row>
    <row r="277" spans="1:27" ht="15">
      <c r="A277" s="95" t="s">
        <v>1182</v>
      </c>
      <c r="B277" s="96" t="s">
        <v>1966</v>
      </c>
      <c r="C277" s="97">
        <v>170500</v>
      </c>
      <c r="D277" s="97">
        <f t="shared" si="8"/>
        <v>638788</v>
      </c>
      <c r="E277" s="97">
        <v>369105</v>
      </c>
      <c r="F277" s="97">
        <v>269683</v>
      </c>
      <c r="H277" s="95" t="s">
        <v>1247</v>
      </c>
      <c r="I277" s="96" t="s">
        <v>1984</v>
      </c>
      <c r="J277" s="78"/>
      <c r="K277" s="46">
        <f t="shared" si="9"/>
        <v>17600</v>
      </c>
      <c r="L277" s="78"/>
      <c r="M277" s="97">
        <v>17600</v>
      </c>
      <c r="O277" s="95" t="s">
        <v>1094</v>
      </c>
      <c r="P277" s="96" t="s">
        <v>1945</v>
      </c>
      <c r="Q277" s="97">
        <v>14612210</v>
      </c>
      <c r="R277" s="97">
        <v>5692796</v>
      </c>
      <c r="S277" s="97">
        <v>565599</v>
      </c>
      <c r="T277" s="97">
        <v>5127197</v>
      </c>
      <c r="V277" s="95" t="s">
        <v>1113</v>
      </c>
      <c r="W277" s="96" t="s">
        <v>1950</v>
      </c>
      <c r="X277" s="97">
        <v>260000</v>
      </c>
      <c r="Y277" s="46">
        <v>7524784</v>
      </c>
      <c r="Z277" s="97"/>
      <c r="AA277" s="97">
        <v>7524784</v>
      </c>
    </row>
    <row r="278" spans="1:27" ht="15">
      <c r="A278" s="95" t="s">
        <v>1185</v>
      </c>
      <c r="B278" s="96" t="s">
        <v>1967</v>
      </c>
      <c r="C278" s="97">
        <v>12000</v>
      </c>
      <c r="D278" s="97">
        <f t="shared" si="8"/>
        <v>729256</v>
      </c>
      <c r="E278" s="97">
        <v>12100</v>
      </c>
      <c r="F278" s="97">
        <v>717156</v>
      </c>
      <c r="H278" s="95" t="s">
        <v>1250</v>
      </c>
      <c r="I278" s="96" t="s">
        <v>1985</v>
      </c>
      <c r="J278" s="97">
        <v>124475</v>
      </c>
      <c r="K278" s="46">
        <f t="shared" si="9"/>
        <v>320728</v>
      </c>
      <c r="L278" s="78"/>
      <c r="M278" s="97">
        <v>320728</v>
      </c>
      <c r="O278" s="95" t="s">
        <v>1097</v>
      </c>
      <c r="P278" s="96" t="s">
        <v>1946</v>
      </c>
      <c r="Q278" s="78">
        <v>7011362</v>
      </c>
      <c r="R278" s="97">
        <v>2756849</v>
      </c>
      <c r="S278" s="97">
        <v>660230</v>
      </c>
      <c r="T278" s="97">
        <v>2096619</v>
      </c>
      <c r="V278" s="95" t="s">
        <v>1122</v>
      </c>
      <c r="W278" s="96" t="s">
        <v>1951</v>
      </c>
      <c r="X278" s="97">
        <v>597000</v>
      </c>
      <c r="Y278" s="46">
        <v>17070296</v>
      </c>
      <c r="Z278" s="97"/>
      <c r="AA278" s="97">
        <v>17070296</v>
      </c>
    </row>
    <row r="279" spans="1:27" ht="15">
      <c r="A279" s="95" t="s">
        <v>1188</v>
      </c>
      <c r="B279" s="96" t="s">
        <v>1968</v>
      </c>
      <c r="C279" s="78"/>
      <c r="D279" s="97">
        <f t="shared" si="8"/>
        <v>197991</v>
      </c>
      <c r="E279" s="78"/>
      <c r="F279" s="97">
        <v>197991</v>
      </c>
      <c r="H279" s="95" t="s">
        <v>1256</v>
      </c>
      <c r="I279" s="96" t="s">
        <v>1987</v>
      </c>
      <c r="J279" s="78"/>
      <c r="K279" s="46">
        <f t="shared" si="9"/>
        <v>457250</v>
      </c>
      <c r="L279" s="97">
        <v>225700</v>
      </c>
      <c r="M279" s="97">
        <v>231550</v>
      </c>
      <c r="O279" s="95" t="s">
        <v>1100</v>
      </c>
      <c r="P279" s="96" t="s">
        <v>2307</v>
      </c>
      <c r="Q279" s="97"/>
      <c r="R279" s="97">
        <v>75606</v>
      </c>
      <c r="S279" s="97">
        <v>5800</v>
      </c>
      <c r="T279" s="97">
        <v>69806</v>
      </c>
      <c r="V279" s="95" t="s">
        <v>1125</v>
      </c>
      <c r="W279" s="96" t="s">
        <v>1746</v>
      </c>
      <c r="X279" s="78">
        <v>623100</v>
      </c>
      <c r="Y279" s="46">
        <v>3515683</v>
      </c>
      <c r="Z279" s="97">
        <v>185500</v>
      </c>
      <c r="AA279" s="97">
        <v>3330183</v>
      </c>
    </row>
    <row r="280" spans="1:27" ht="15">
      <c r="A280" s="95" t="s">
        <v>1191</v>
      </c>
      <c r="B280" s="96" t="s">
        <v>1908</v>
      </c>
      <c r="C280" s="97">
        <v>4229112</v>
      </c>
      <c r="D280" s="97">
        <f t="shared" si="8"/>
        <v>1788226</v>
      </c>
      <c r="E280" s="97">
        <v>87661</v>
      </c>
      <c r="F280" s="97">
        <v>1700565</v>
      </c>
      <c r="H280" s="95" t="s">
        <v>1259</v>
      </c>
      <c r="I280" s="96" t="s">
        <v>1988</v>
      </c>
      <c r="J280" s="97">
        <v>59545200</v>
      </c>
      <c r="K280" s="46">
        <f t="shared" si="9"/>
        <v>462763</v>
      </c>
      <c r="L280" s="78"/>
      <c r="M280" s="97">
        <v>462763</v>
      </c>
      <c r="O280" s="95" t="s">
        <v>1103</v>
      </c>
      <c r="P280" s="96" t="s">
        <v>1947</v>
      </c>
      <c r="Q280" s="97">
        <v>1233301</v>
      </c>
      <c r="R280" s="97">
        <v>2348115</v>
      </c>
      <c r="S280" s="97">
        <v>229875</v>
      </c>
      <c r="T280" s="97">
        <v>2118240</v>
      </c>
      <c r="V280" s="95" t="s">
        <v>1127</v>
      </c>
      <c r="W280" s="96" t="s">
        <v>1952</v>
      </c>
      <c r="X280" s="97">
        <v>76367</v>
      </c>
      <c r="Y280" s="46">
        <v>2596772</v>
      </c>
      <c r="Z280" s="97">
        <v>6790</v>
      </c>
      <c r="AA280" s="97">
        <v>2589982</v>
      </c>
    </row>
    <row r="281" spans="1:27" ht="15">
      <c r="A281" s="95" t="s">
        <v>1193</v>
      </c>
      <c r="B281" s="96" t="s">
        <v>1969</v>
      </c>
      <c r="C281" s="97">
        <v>239000</v>
      </c>
      <c r="D281" s="97">
        <f t="shared" si="8"/>
        <v>827837</v>
      </c>
      <c r="E281" s="78"/>
      <c r="F281" s="97">
        <v>827837</v>
      </c>
      <c r="H281" s="95" t="s">
        <v>1262</v>
      </c>
      <c r="I281" s="96" t="s">
        <v>1989</v>
      </c>
      <c r="J281" s="97">
        <v>21900</v>
      </c>
      <c r="K281" s="46">
        <f t="shared" si="9"/>
        <v>100888</v>
      </c>
      <c r="L281" s="78"/>
      <c r="M281" s="97">
        <v>100888</v>
      </c>
      <c r="O281" s="95" t="s">
        <v>1106</v>
      </c>
      <c r="P281" s="96" t="s">
        <v>1948</v>
      </c>
      <c r="Q281" s="78">
        <v>337700</v>
      </c>
      <c r="R281" s="97">
        <v>221624</v>
      </c>
      <c r="S281" s="97">
        <v>7500</v>
      </c>
      <c r="T281" s="97">
        <v>214124</v>
      </c>
      <c r="V281" s="95" t="s">
        <v>1130</v>
      </c>
      <c r="W281" s="96" t="s">
        <v>1953</v>
      </c>
      <c r="X281" s="97"/>
      <c r="Y281" s="46">
        <v>176312</v>
      </c>
      <c r="Z281" s="97"/>
      <c r="AA281" s="97">
        <v>176312</v>
      </c>
    </row>
    <row r="282" spans="1:27" ht="15">
      <c r="A282" s="95" t="s">
        <v>1195</v>
      </c>
      <c r="B282" s="96" t="s">
        <v>1970</v>
      </c>
      <c r="C282" s="78"/>
      <c r="D282" s="97">
        <f t="shared" si="8"/>
        <v>809128</v>
      </c>
      <c r="E282" s="97">
        <v>10050</v>
      </c>
      <c r="F282" s="97">
        <v>799078</v>
      </c>
      <c r="H282" s="95" t="s">
        <v>1265</v>
      </c>
      <c r="I282" s="96" t="s">
        <v>1990</v>
      </c>
      <c r="J282" s="78"/>
      <c r="K282" s="46">
        <f t="shared" si="9"/>
        <v>85900</v>
      </c>
      <c r="L282" s="78"/>
      <c r="M282" s="97">
        <v>85900</v>
      </c>
      <c r="O282" s="95" t="s">
        <v>1109</v>
      </c>
      <c r="P282" s="96" t="s">
        <v>1949</v>
      </c>
      <c r="Q282" s="97"/>
      <c r="R282" s="97">
        <v>796607</v>
      </c>
      <c r="S282" s="78">
        <v>165100</v>
      </c>
      <c r="T282" s="97">
        <v>631507</v>
      </c>
      <c r="V282" s="95" t="s">
        <v>1133</v>
      </c>
      <c r="W282" s="96" t="s">
        <v>1881</v>
      </c>
      <c r="X282" s="78">
        <v>244850</v>
      </c>
      <c r="Y282" s="46">
        <v>6744077</v>
      </c>
      <c r="Z282" s="97">
        <v>2184373</v>
      </c>
      <c r="AA282" s="97">
        <v>4559704</v>
      </c>
    </row>
    <row r="283" spans="1:27" ht="15">
      <c r="A283" s="95" t="s">
        <v>1198</v>
      </c>
      <c r="B283" s="96" t="s">
        <v>1971</v>
      </c>
      <c r="C283" s="97">
        <v>239900</v>
      </c>
      <c r="D283" s="97">
        <f t="shared" si="8"/>
        <v>3205473</v>
      </c>
      <c r="E283" s="78"/>
      <c r="F283" s="97">
        <v>3205473</v>
      </c>
      <c r="H283" s="95" t="s">
        <v>1268</v>
      </c>
      <c r="I283" s="96" t="s">
        <v>1991</v>
      </c>
      <c r="J283" s="78"/>
      <c r="K283" s="46">
        <f t="shared" si="9"/>
        <v>2000</v>
      </c>
      <c r="L283" s="78"/>
      <c r="M283" s="97">
        <v>2000</v>
      </c>
      <c r="O283" s="95" t="s">
        <v>1113</v>
      </c>
      <c r="P283" s="96" t="s">
        <v>1950</v>
      </c>
      <c r="Q283" s="97">
        <v>2178403</v>
      </c>
      <c r="R283" s="97">
        <v>2564961</v>
      </c>
      <c r="S283" s="97"/>
      <c r="T283" s="97">
        <v>2564961</v>
      </c>
      <c r="V283" s="95" t="s">
        <v>1135</v>
      </c>
      <c r="W283" s="96" t="s">
        <v>1882</v>
      </c>
      <c r="X283" s="97">
        <v>51953378</v>
      </c>
      <c r="Y283" s="46">
        <v>56624027</v>
      </c>
      <c r="Z283" s="78">
        <v>3147960</v>
      </c>
      <c r="AA283" s="97">
        <v>53476067</v>
      </c>
    </row>
    <row r="284" spans="1:27" ht="15">
      <c r="A284" s="95" t="s">
        <v>1201</v>
      </c>
      <c r="B284" s="96" t="s">
        <v>1972</v>
      </c>
      <c r="C284" s="97">
        <v>2009700</v>
      </c>
      <c r="D284" s="97">
        <f t="shared" si="8"/>
        <v>2377329</v>
      </c>
      <c r="E284" s="97">
        <v>359750</v>
      </c>
      <c r="F284" s="97">
        <v>2017579</v>
      </c>
      <c r="H284" s="95" t="s">
        <v>1274</v>
      </c>
      <c r="I284" s="96" t="s">
        <v>1993</v>
      </c>
      <c r="J284" s="78"/>
      <c r="K284" s="46">
        <f t="shared" si="9"/>
        <v>1078783</v>
      </c>
      <c r="L284" s="78"/>
      <c r="M284" s="97">
        <v>1078783</v>
      </c>
      <c r="O284" s="95" t="s">
        <v>1122</v>
      </c>
      <c r="P284" s="96" t="s">
        <v>1951</v>
      </c>
      <c r="Q284" s="97">
        <v>830640</v>
      </c>
      <c r="R284" s="97">
        <v>4599672</v>
      </c>
      <c r="S284" s="97">
        <v>313050</v>
      </c>
      <c r="T284" s="97">
        <v>4286622</v>
      </c>
      <c r="V284" s="95" t="s">
        <v>1137</v>
      </c>
      <c r="W284" s="96" t="s">
        <v>1954</v>
      </c>
      <c r="X284" s="97">
        <v>2000</v>
      </c>
      <c r="Y284" s="46">
        <v>96624</v>
      </c>
      <c r="Z284" s="97"/>
      <c r="AA284" s="97">
        <v>96624</v>
      </c>
    </row>
    <row r="285" spans="1:27" ht="15">
      <c r="A285" s="95" t="s">
        <v>1204</v>
      </c>
      <c r="B285" s="96" t="s">
        <v>1973</v>
      </c>
      <c r="C285" s="78"/>
      <c r="D285" s="97">
        <f t="shared" si="8"/>
        <v>3349950</v>
      </c>
      <c r="E285" s="78"/>
      <c r="F285" s="97">
        <v>3349950</v>
      </c>
      <c r="H285" s="95" t="s">
        <v>1280</v>
      </c>
      <c r="I285" s="96" t="s">
        <v>1994</v>
      </c>
      <c r="J285" s="97">
        <v>199000</v>
      </c>
      <c r="K285" s="46">
        <f t="shared" si="9"/>
        <v>4803674</v>
      </c>
      <c r="L285" s="78"/>
      <c r="M285" s="97">
        <v>4803674</v>
      </c>
      <c r="O285" s="95" t="s">
        <v>1125</v>
      </c>
      <c r="P285" s="96" t="s">
        <v>1746</v>
      </c>
      <c r="Q285" s="78">
        <v>1102427</v>
      </c>
      <c r="R285" s="97">
        <v>12634385</v>
      </c>
      <c r="S285" s="97">
        <v>1105481</v>
      </c>
      <c r="T285" s="97">
        <v>11528904</v>
      </c>
      <c r="V285" s="95" t="s">
        <v>1146</v>
      </c>
      <c r="W285" s="96" t="s">
        <v>1955</v>
      </c>
      <c r="X285" s="97">
        <v>8000000</v>
      </c>
      <c r="Y285" s="46">
        <v>9621260</v>
      </c>
      <c r="Z285" s="97"/>
      <c r="AA285" s="97">
        <v>9621260</v>
      </c>
    </row>
    <row r="286" spans="1:27" ht="15">
      <c r="A286" s="95" t="s">
        <v>1207</v>
      </c>
      <c r="B286" s="96" t="s">
        <v>1974</v>
      </c>
      <c r="C286" s="97">
        <v>1</v>
      </c>
      <c r="D286" s="97">
        <f t="shared" si="8"/>
        <v>1181880</v>
      </c>
      <c r="E286" s="97">
        <v>183700</v>
      </c>
      <c r="F286" s="97">
        <v>998180</v>
      </c>
      <c r="H286" s="95" t="s">
        <v>1283</v>
      </c>
      <c r="I286" s="96" t="s">
        <v>1995</v>
      </c>
      <c r="J286" s="97">
        <v>77535</v>
      </c>
      <c r="K286" s="46">
        <f t="shared" si="9"/>
        <v>824253</v>
      </c>
      <c r="L286" s="97">
        <v>195001</v>
      </c>
      <c r="M286" s="97">
        <v>629252</v>
      </c>
      <c r="O286" s="95" t="s">
        <v>1127</v>
      </c>
      <c r="P286" s="96" t="s">
        <v>1952</v>
      </c>
      <c r="Q286" s="78">
        <v>183422</v>
      </c>
      <c r="R286" s="97">
        <v>678471</v>
      </c>
      <c r="S286" s="97">
        <v>189600</v>
      </c>
      <c r="T286" s="97">
        <v>488871</v>
      </c>
      <c r="V286" s="95" t="s">
        <v>1149</v>
      </c>
      <c r="W286" s="96" t="s">
        <v>1956</v>
      </c>
      <c r="X286" s="97">
        <v>4267046</v>
      </c>
      <c r="Y286" s="46">
        <v>4271402</v>
      </c>
      <c r="Z286" s="97">
        <v>14500</v>
      </c>
      <c r="AA286" s="97">
        <v>4256902</v>
      </c>
    </row>
    <row r="287" spans="1:27" ht="15">
      <c r="A287" s="95" t="s">
        <v>1210</v>
      </c>
      <c r="B287" s="96" t="s">
        <v>2183</v>
      </c>
      <c r="C287" s="97">
        <v>222000</v>
      </c>
      <c r="D287" s="97">
        <f t="shared" si="8"/>
        <v>118599</v>
      </c>
      <c r="E287" s="78"/>
      <c r="F287" s="97">
        <v>118599</v>
      </c>
      <c r="H287" s="95" t="s">
        <v>1286</v>
      </c>
      <c r="I287" s="96" t="s">
        <v>2208</v>
      </c>
      <c r="J287" s="97">
        <v>233500</v>
      </c>
      <c r="K287" s="46">
        <f t="shared" si="9"/>
        <v>0</v>
      </c>
      <c r="L287" s="78"/>
      <c r="M287" s="78"/>
      <c r="O287" s="95" t="s">
        <v>1130</v>
      </c>
      <c r="P287" s="96" t="s">
        <v>1953</v>
      </c>
      <c r="Q287" s="97"/>
      <c r="R287" s="97">
        <v>226341</v>
      </c>
      <c r="S287" s="97">
        <v>32500</v>
      </c>
      <c r="T287" s="97">
        <v>193841</v>
      </c>
      <c r="V287" s="95" t="s">
        <v>1151</v>
      </c>
      <c r="W287" s="96" t="s">
        <v>1957</v>
      </c>
      <c r="X287" s="78">
        <v>80000</v>
      </c>
      <c r="Y287" s="46">
        <v>18362400</v>
      </c>
      <c r="Z287" s="97">
        <v>166500</v>
      </c>
      <c r="AA287" s="97">
        <v>18195900</v>
      </c>
    </row>
    <row r="288" spans="1:27" ht="15">
      <c r="A288" s="95" t="s">
        <v>1213</v>
      </c>
      <c r="B288" s="96" t="s">
        <v>1975</v>
      </c>
      <c r="C288" s="97">
        <v>2000854</v>
      </c>
      <c r="D288" s="97">
        <f t="shared" si="8"/>
        <v>1148134</v>
      </c>
      <c r="E288" s="97">
        <v>23951</v>
      </c>
      <c r="F288" s="97">
        <v>1124183</v>
      </c>
      <c r="H288" s="95" t="s">
        <v>1292</v>
      </c>
      <c r="I288" s="96" t="s">
        <v>1996</v>
      </c>
      <c r="J288" s="78"/>
      <c r="K288" s="46">
        <f t="shared" si="9"/>
        <v>7178475</v>
      </c>
      <c r="L288" s="78"/>
      <c r="M288" s="97">
        <v>7178475</v>
      </c>
      <c r="O288" s="95" t="s">
        <v>1133</v>
      </c>
      <c r="P288" s="96" t="s">
        <v>1881</v>
      </c>
      <c r="Q288" s="97">
        <v>791200</v>
      </c>
      <c r="R288" s="97">
        <v>4694243</v>
      </c>
      <c r="S288" s="97">
        <v>1228800</v>
      </c>
      <c r="T288" s="97">
        <v>3465443</v>
      </c>
      <c r="V288" s="95" t="s">
        <v>1143</v>
      </c>
      <c r="W288" s="96" t="s">
        <v>1958</v>
      </c>
      <c r="X288" s="97">
        <v>6580734</v>
      </c>
      <c r="Y288" s="46">
        <v>13063622</v>
      </c>
      <c r="Z288" s="97">
        <v>235076</v>
      </c>
      <c r="AA288" s="97">
        <v>12828546</v>
      </c>
    </row>
    <row r="289" spans="1:27" ht="15">
      <c r="A289" s="95" t="s">
        <v>1216</v>
      </c>
      <c r="B289" s="96" t="s">
        <v>1976</v>
      </c>
      <c r="C289" s="78"/>
      <c r="D289" s="97">
        <f t="shared" si="8"/>
        <v>728296</v>
      </c>
      <c r="E289" s="97">
        <v>14575</v>
      </c>
      <c r="F289" s="97">
        <v>713721</v>
      </c>
      <c r="H289" s="95" t="s">
        <v>1295</v>
      </c>
      <c r="I289" s="96" t="s">
        <v>1997</v>
      </c>
      <c r="J289" s="78"/>
      <c r="K289" s="46">
        <f t="shared" si="9"/>
        <v>22900</v>
      </c>
      <c r="L289" s="78"/>
      <c r="M289" s="97">
        <v>22900</v>
      </c>
      <c r="O289" s="95" t="s">
        <v>1135</v>
      </c>
      <c r="P289" s="96" t="s">
        <v>1882</v>
      </c>
      <c r="Q289" s="78">
        <v>5887705</v>
      </c>
      <c r="R289" s="97">
        <v>4718670</v>
      </c>
      <c r="S289" s="97">
        <v>491726</v>
      </c>
      <c r="T289" s="97">
        <v>4226944</v>
      </c>
      <c r="V289" s="95" t="s">
        <v>1155</v>
      </c>
      <c r="W289" s="96" t="s">
        <v>1959</v>
      </c>
      <c r="X289" s="97"/>
      <c r="Y289" s="46">
        <v>4753708</v>
      </c>
      <c r="Z289" s="97"/>
      <c r="AA289" s="97">
        <v>4753708</v>
      </c>
    </row>
    <row r="290" spans="1:27" ht="15">
      <c r="A290" s="95" t="s">
        <v>1219</v>
      </c>
      <c r="B290" s="96" t="s">
        <v>1977</v>
      </c>
      <c r="C290" s="78"/>
      <c r="D290" s="97">
        <f t="shared" si="8"/>
        <v>417278</v>
      </c>
      <c r="E290" s="78"/>
      <c r="F290" s="97">
        <v>417278</v>
      </c>
      <c r="H290" s="95" t="s">
        <v>1298</v>
      </c>
      <c r="I290" s="96" t="s">
        <v>2314</v>
      </c>
      <c r="J290" s="78"/>
      <c r="K290" s="46">
        <f t="shared" si="9"/>
        <v>300</v>
      </c>
      <c r="L290" s="78"/>
      <c r="M290" s="97">
        <v>300</v>
      </c>
      <c r="O290" s="95" t="s">
        <v>1137</v>
      </c>
      <c r="P290" s="96" t="s">
        <v>1954</v>
      </c>
      <c r="Q290" s="78"/>
      <c r="R290" s="97">
        <v>1186429</v>
      </c>
      <c r="S290" s="78">
        <v>365260</v>
      </c>
      <c r="T290" s="97">
        <v>821169</v>
      </c>
      <c r="V290" s="95" t="s">
        <v>1158</v>
      </c>
      <c r="W290" s="96" t="s">
        <v>1960</v>
      </c>
      <c r="X290" s="78">
        <v>24092100</v>
      </c>
      <c r="Y290" s="46">
        <v>11977861</v>
      </c>
      <c r="Z290" s="97"/>
      <c r="AA290" s="97">
        <v>11977861</v>
      </c>
    </row>
    <row r="291" spans="1:27" ht="15">
      <c r="A291" s="95" t="s">
        <v>1222</v>
      </c>
      <c r="B291" s="96" t="s">
        <v>1978</v>
      </c>
      <c r="C291" s="78"/>
      <c r="D291" s="97">
        <f t="shared" si="8"/>
        <v>224080</v>
      </c>
      <c r="E291" s="97">
        <v>142300</v>
      </c>
      <c r="F291" s="97">
        <v>81780</v>
      </c>
      <c r="H291" s="95" t="s">
        <v>1301</v>
      </c>
      <c r="I291" s="96" t="s">
        <v>1998</v>
      </c>
      <c r="J291" s="97">
        <v>90800</v>
      </c>
      <c r="K291" s="46">
        <f t="shared" si="9"/>
        <v>721595</v>
      </c>
      <c r="L291" s="97">
        <v>1300</v>
      </c>
      <c r="M291" s="97">
        <v>720295</v>
      </c>
      <c r="O291" s="95" t="s">
        <v>1146</v>
      </c>
      <c r="P291" s="96" t="s">
        <v>1955</v>
      </c>
      <c r="Q291" s="97">
        <v>8118710</v>
      </c>
      <c r="R291" s="97">
        <v>4076655</v>
      </c>
      <c r="S291" s="97">
        <v>2901</v>
      </c>
      <c r="T291" s="97">
        <v>4073754</v>
      </c>
      <c r="V291" s="95" t="s">
        <v>1161</v>
      </c>
      <c r="W291" s="96" t="s">
        <v>2274</v>
      </c>
      <c r="X291" s="97"/>
      <c r="Y291" s="46">
        <v>6500</v>
      </c>
      <c r="Z291" s="97"/>
      <c r="AA291" s="97">
        <v>6500</v>
      </c>
    </row>
    <row r="292" spans="1:27" ht="15">
      <c r="A292" s="95" t="s">
        <v>1225</v>
      </c>
      <c r="B292" s="96" t="s">
        <v>1979</v>
      </c>
      <c r="C292" s="97">
        <v>876846</v>
      </c>
      <c r="D292" s="97">
        <f t="shared" si="8"/>
        <v>3033997</v>
      </c>
      <c r="E292" s="97">
        <v>540177</v>
      </c>
      <c r="F292" s="97">
        <v>2493820</v>
      </c>
      <c r="H292" s="95" t="s">
        <v>1304</v>
      </c>
      <c r="I292" s="96" t="s">
        <v>1999</v>
      </c>
      <c r="J292" s="97">
        <v>236500</v>
      </c>
      <c r="K292" s="46">
        <f t="shared" si="9"/>
        <v>2053086</v>
      </c>
      <c r="L292" s="78"/>
      <c r="M292" s="97">
        <v>2053086</v>
      </c>
      <c r="O292" s="95" t="s">
        <v>1149</v>
      </c>
      <c r="P292" s="96" t="s">
        <v>1956</v>
      </c>
      <c r="Q292" s="97">
        <v>3135333</v>
      </c>
      <c r="R292" s="97">
        <v>2763104</v>
      </c>
      <c r="S292" s="97">
        <v>217350</v>
      </c>
      <c r="T292" s="97">
        <v>2545754</v>
      </c>
      <c r="V292" s="95" t="s">
        <v>1164</v>
      </c>
      <c r="W292" s="96" t="s">
        <v>1961</v>
      </c>
      <c r="X292" s="97">
        <v>20266767</v>
      </c>
      <c r="Y292" s="46">
        <v>8460767</v>
      </c>
      <c r="Z292" s="97">
        <v>516400</v>
      </c>
      <c r="AA292" s="97">
        <v>7944367</v>
      </c>
    </row>
    <row r="293" spans="1:27" ht="15">
      <c r="A293" s="95" t="s">
        <v>1229</v>
      </c>
      <c r="B293" s="96" t="s">
        <v>1980</v>
      </c>
      <c r="C293" s="78"/>
      <c r="D293" s="97">
        <f t="shared" si="8"/>
        <v>32950</v>
      </c>
      <c r="E293" s="78"/>
      <c r="F293" s="97">
        <v>32950</v>
      </c>
      <c r="H293" s="95" t="s">
        <v>1310</v>
      </c>
      <c r="I293" s="96" t="s">
        <v>2000</v>
      </c>
      <c r="J293" s="97">
        <v>1035701</v>
      </c>
      <c r="K293" s="46">
        <f t="shared" si="9"/>
        <v>2507538</v>
      </c>
      <c r="L293" s="97">
        <v>6500</v>
      </c>
      <c r="M293" s="97">
        <v>2501038</v>
      </c>
      <c r="O293" s="158" t="s">
        <v>1151</v>
      </c>
      <c r="P293" s="96" t="s">
        <v>1957</v>
      </c>
      <c r="Q293" s="97">
        <v>2581946</v>
      </c>
      <c r="R293" s="97">
        <v>4927458</v>
      </c>
      <c r="S293" s="97">
        <v>102692</v>
      </c>
      <c r="T293" s="97">
        <v>4824766</v>
      </c>
      <c r="V293" s="95" t="s">
        <v>1167</v>
      </c>
      <c r="W293" s="96" t="s">
        <v>1962</v>
      </c>
      <c r="X293" s="97">
        <v>1734841</v>
      </c>
      <c r="Y293" s="46">
        <v>44898610</v>
      </c>
      <c r="Z293" s="97">
        <v>110402</v>
      </c>
      <c r="AA293" s="97">
        <v>44788208</v>
      </c>
    </row>
    <row r="294" spans="1:27" ht="15">
      <c r="A294" s="95" t="s">
        <v>1232</v>
      </c>
      <c r="B294" s="96" t="s">
        <v>1981</v>
      </c>
      <c r="C294" s="78"/>
      <c r="D294" s="97">
        <f t="shared" si="8"/>
        <v>54700</v>
      </c>
      <c r="E294" s="78"/>
      <c r="F294" s="97">
        <v>54700</v>
      </c>
      <c r="H294" s="95" t="s">
        <v>1313</v>
      </c>
      <c r="I294" s="96" t="s">
        <v>2001</v>
      </c>
      <c r="J294" s="78"/>
      <c r="K294" s="46">
        <f t="shared" si="9"/>
        <v>102599</v>
      </c>
      <c r="L294" s="78"/>
      <c r="M294" s="97">
        <v>102599</v>
      </c>
      <c r="O294" s="95" t="s">
        <v>1143</v>
      </c>
      <c r="P294" s="96" t="s">
        <v>1958</v>
      </c>
      <c r="Q294" s="97">
        <v>5018827</v>
      </c>
      <c r="R294" s="97">
        <v>13658464</v>
      </c>
      <c r="S294" s="97">
        <v>5160858</v>
      </c>
      <c r="T294" s="97">
        <v>8497606</v>
      </c>
      <c r="V294" s="158" t="s">
        <v>1170</v>
      </c>
      <c r="W294" s="96" t="s">
        <v>1963</v>
      </c>
      <c r="X294" s="97"/>
      <c r="Y294" s="46">
        <v>10000</v>
      </c>
      <c r="Z294" s="97"/>
      <c r="AA294" s="97">
        <v>10000</v>
      </c>
    </row>
    <row r="295" spans="1:27" ht="15">
      <c r="A295" s="95" t="s">
        <v>1235</v>
      </c>
      <c r="B295" s="96" t="s">
        <v>1982</v>
      </c>
      <c r="C295" s="97">
        <v>70803</v>
      </c>
      <c r="D295" s="97">
        <f t="shared" si="8"/>
        <v>728580</v>
      </c>
      <c r="E295" s="97">
        <v>213200</v>
      </c>
      <c r="F295" s="97">
        <v>515380</v>
      </c>
      <c r="H295" s="95" t="s">
        <v>1316</v>
      </c>
      <c r="I295" s="96" t="s">
        <v>2002</v>
      </c>
      <c r="J295" s="78"/>
      <c r="K295" s="46">
        <f t="shared" si="9"/>
        <v>2735847</v>
      </c>
      <c r="L295" s="78"/>
      <c r="M295" s="97">
        <v>2735847</v>
      </c>
      <c r="O295" s="95" t="s">
        <v>1155</v>
      </c>
      <c r="P295" s="96" t="s">
        <v>1959</v>
      </c>
      <c r="Q295" s="97">
        <v>1331750</v>
      </c>
      <c r="R295" s="97">
        <v>1842032</v>
      </c>
      <c r="S295" s="78">
        <v>185750</v>
      </c>
      <c r="T295" s="97">
        <v>1656282</v>
      </c>
      <c r="V295" s="95" t="s">
        <v>1173</v>
      </c>
      <c r="W295" s="96" t="s">
        <v>1964</v>
      </c>
      <c r="X295" s="97">
        <v>300000</v>
      </c>
      <c r="Y295" s="46">
        <v>324461</v>
      </c>
      <c r="Z295" s="97"/>
      <c r="AA295" s="97">
        <v>324461</v>
      </c>
    </row>
    <row r="296" spans="1:27" ht="15">
      <c r="A296" s="95" t="s">
        <v>1238</v>
      </c>
      <c r="B296" s="96" t="s">
        <v>1983</v>
      </c>
      <c r="C296" s="78"/>
      <c r="D296" s="97">
        <f t="shared" si="8"/>
        <v>245054</v>
      </c>
      <c r="E296" s="97">
        <v>135592</v>
      </c>
      <c r="F296" s="97">
        <v>109462</v>
      </c>
      <c r="H296" s="95" t="s">
        <v>1319</v>
      </c>
      <c r="I296" s="96" t="s">
        <v>2003</v>
      </c>
      <c r="J296" s="78"/>
      <c r="K296" s="46">
        <f t="shared" si="9"/>
        <v>6170186</v>
      </c>
      <c r="L296" s="97">
        <v>5750000</v>
      </c>
      <c r="M296" s="97">
        <v>420186</v>
      </c>
      <c r="O296" s="95" t="s">
        <v>1158</v>
      </c>
      <c r="P296" s="96" t="s">
        <v>1960</v>
      </c>
      <c r="Q296" s="78">
        <v>2875000</v>
      </c>
      <c r="R296" s="97">
        <v>727790</v>
      </c>
      <c r="S296" s="78"/>
      <c r="T296" s="97">
        <v>727790</v>
      </c>
      <c r="V296" s="95" t="s">
        <v>1176</v>
      </c>
      <c r="W296" s="96" t="s">
        <v>1965</v>
      </c>
      <c r="X296" s="97">
        <v>371829</v>
      </c>
      <c r="Y296" s="46">
        <v>302363</v>
      </c>
      <c r="Z296" s="78"/>
      <c r="AA296" s="97">
        <v>302363</v>
      </c>
    </row>
    <row r="297" spans="1:27" ht="15">
      <c r="A297" s="95" t="s">
        <v>1247</v>
      </c>
      <c r="B297" s="96" t="s">
        <v>1984</v>
      </c>
      <c r="C297" s="78"/>
      <c r="D297" s="97">
        <f t="shared" si="8"/>
        <v>249071</v>
      </c>
      <c r="E297" s="78"/>
      <c r="F297" s="97">
        <v>249071</v>
      </c>
      <c r="H297" s="95" t="s">
        <v>1322</v>
      </c>
      <c r="I297" s="96" t="s">
        <v>2004</v>
      </c>
      <c r="J297" s="97">
        <v>50000</v>
      </c>
      <c r="K297" s="46">
        <f t="shared" si="9"/>
        <v>379414</v>
      </c>
      <c r="L297" s="97">
        <v>10000</v>
      </c>
      <c r="M297" s="97">
        <v>369414</v>
      </c>
      <c r="O297" s="95" t="s">
        <v>1161</v>
      </c>
      <c r="P297" s="96" t="s">
        <v>2274</v>
      </c>
      <c r="Q297" s="97"/>
      <c r="R297" s="97">
        <v>10100</v>
      </c>
      <c r="S297" s="97"/>
      <c r="T297" s="97">
        <v>10100</v>
      </c>
      <c r="V297" s="95" t="s">
        <v>1179</v>
      </c>
      <c r="W297" s="96" t="s">
        <v>2275</v>
      </c>
      <c r="X297" s="78">
        <v>145293</v>
      </c>
      <c r="Y297" s="46">
        <v>2658009</v>
      </c>
      <c r="Z297" s="78">
        <v>1</v>
      </c>
      <c r="AA297" s="97">
        <v>2658008</v>
      </c>
    </row>
    <row r="298" spans="1:27" ht="15">
      <c r="A298" s="95" t="s">
        <v>1250</v>
      </c>
      <c r="B298" s="96" t="s">
        <v>1985</v>
      </c>
      <c r="C298" s="78"/>
      <c r="D298" s="97">
        <f t="shared" si="8"/>
        <v>302229</v>
      </c>
      <c r="E298" s="97">
        <v>500</v>
      </c>
      <c r="F298" s="97">
        <v>301729</v>
      </c>
      <c r="H298" s="95" t="s">
        <v>1325</v>
      </c>
      <c r="I298" s="96" t="s">
        <v>2277</v>
      </c>
      <c r="J298" s="78"/>
      <c r="K298" s="46">
        <f t="shared" si="9"/>
        <v>16954</v>
      </c>
      <c r="L298" s="78"/>
      <c r="M298" s="97">
        <v>16954</v>
      </c>
      <c r="O298" s="95" t="s">
        <v>1164</v>
      </c>
      <c r="P298" s="96" t="s">
        <v>1961</v>
      </c>
      <c r="Q298" s="97">
        <v>7075480</v>
      </c>
      <c r="R298" s="97">
        <v>5551764</v>
      </c>
      <c r="S298" s="97">
        <v>2076056</v>
      </c>
      <c r="T298" s="97">
        <v>3475708</v>
      </c>
      <c r="V298" s="95" t="s">
        <v>1182</v>
      </c>
      <c r="W298" s="96" t="s">
        <v>1966</v>
      </c>
      <c r="X298" s="97">
        <v>0</v>
      </c>
      <c r="Y298" s="46">
        <v>869352</v>
      </c>
      <c r="Z298" s="97"/>
      <c r="AA298" s="97">
        <v>869352</v>
      </c>
    </row>
    <row r="299" spans="1:27" ht="15">
      <c r="A299" s="95" t="s">
        <v>1256</v>
      </c>
      <c r="B299" s="96" t="s">
        <v>1987</v>
      </c>
      <c r="C299" s="97">
        <v>1400000</v>
      </c>
      <c r="D299" s="97">
        <f t="shared" si="8"/>
        <v>322344</v>
      </c>
      <c r="E299" s="78"/>
      <c r="F299" s="97">
        <v>322344</v>
      </c>
      <c r="H299" s="95" t="s">
        <v>1328</v>
      </c>
      <c r="I299" s="96" t="s">
        <v>2005</v>
      </c>
      <c r="J299" s="78"/>
      <c r="K299" s="46">
        <f t="shared" si="9"/>
        <v>330251</v>
      </c>
      <c r="L299" s="78"/>
      <c r="M299" s="97">
        <v>330251</v>
      </c>
      <c r="O299" s="95" t="s">
        <v>1167</v>
      </c>
      <c r="P299" s="96" t="s">
        <v>1962</v>
      </c>
      <c r="Q299" s="78">
        <v>7807923</v>
      </c>
      <c r="R299" s="97">
        <v>11953933</v>
      </c>
      <c r="S299" s="78">
        <v>3048195</v>
      </c>
      <c r="T299" s="97">
        <v>8905738</v>
      </c>
      <c r="V299" s="95" t="s">
        <v>1185</v>
      </c>
      <c r="W299" s="96" t="s">
        <v>1967</v>
      </c>
      <c r="X299" s="97">
        <v>4301261</v>
      </c>
      <c r="Y299" s="46">
        <v>1466049</v>
      </c>
      <c r="Z299" s="97"/>
      <c r="AA299" s="97">
        <v>1466049</v>
      </c>
    </row>
    <row r="300" spans="1:27" ht="15">
      <c r="A300" s="95" t="s">
        <v>1259</v>
      </c>
      <c r="B300" s="96" t="s">
        <v>1988</v>
      </c>
      <c r="C300" s="78"/>
      <c r="D300" s="97">
        <f t="shared" si="8"/>
        <v>204264</v>
      </c>
      <c r="E300" s="78"/>
      <c r="F300" s="97">
        <v>204264</v>
      </c>
      <c r="H300" s="95" t="s">
        <v>1331</v>
      </c>
      <c r="I300" s="96" t="s">
        <v>2006</v>
      </c>
      <c r="J300" s="78"/>
      <c r="K300" s="46">
        <f t="shared" si="9"/>
        <v>21207</v>
      </c>
      <c r="L300" s="78"/>
      <c r="M300" s="97">
        <v>21207</v>
      </c>
      <c r="O300" s="95" t="s">
        <v>1170</v>
      </c>
      <c r="P300" s="96" t="s">
        <v>1963</v>
      </c>
      <c r="Q300" s="78"/>
      <c r="R300" s="97">
        <v>267888</v>
      </c>
      <c r="S300" s="78"/>
      <c r="T300" s="97">
        <v>267888</v>
      </c>
      <c r="V300" s="95" t="s">
        <v>1188</v>
      </c>
      <c r="W300" s="96" t="s">
        <v>1968</v>
      </c>
      <c r="X300" s="78"/>
      <c r="Y300" s="46">
        <v>233067</v>
      </c>
      <c r="Z300" s="78"/>
      <c r="AA300" s="97">
        <v>233067</v>
      </c>
    </row>
    <row r="301" spans="1:27" ht="15">
      <c r="A301" s="95" t="s">
        <v>1262</v>
      </c>
      <c r="B301" s="96" t="s">
        <v>1989</v>
      </c>
      <c r="C301" s="78"/>
      <c r="D301" s="97">
        <f t="shared" si="8"/>
        <v>28922</v>
      </c>
      <c r="E301" s="78"/>
      <c r="F301" s="97">
        <v>28922</v>
      </c>
      <c r="H301" s="95" t="s">
        <v>1334</v>
      </c>
      <c r="I301" s="96" t="s">
        <v>2007</v>
      </c>
      <c r="J301" s="97">
        <v>3451300</v>
      </c>
      <c r="K301" s="46">
        <f t="shared" si="9"/>
        <v>615572</v>
      </c>
      <c r="L301" s="78"/>
      <c r="M301" s="97">
        <v>615572</v>
      </c>
      <c r="O301" s="95" t="s">
        <v>1173</v>
      </c>
      <c r="P301" s="96" t="s">
        <v>1964</v>
      </c>
      <c r="Q301" s="97">
        <v>1879200</v>
      </c>
      <c r="R301" s="97">
        <v>2854580</v>
      </c>
      <c r="S301" s="97">
        <v>195000</v>
      </c>
      <c r="T301" s="97">
        <v>2659580</v>
      </c>
      <c r="V301" s="95" t="s">
        <v>1191</v>
      </c>
      <c r="W301" s="96" t="s">
        <v>1908</v>
      </c>
      <c r="X301" s="97">
        <v>5918282</v>
      </c>
      <c r="Y301" s="46">
        <v>4510364</v>
      </c>
      <c r="Z301" s="97">
        <v>5100</v>
      </c>
      <c r="AA301" s="97">
        <v>4505264</v>
      </c>
    </row>
    <row r="302" spans="1:27" ht="15">
      <c r="A302" s="95" t="s">
        <v>1265</v>
      </c>
      <c r="B302" s="96" t="s">
        <v>1990</v>
      </c>
      <c r="C302" s="78"/>
      <c r="D302" s="97">
        <f t="shared" si="8"/>
        <v>309726</v>
      </c>
      <c r="E302" s="78"/>
      <c r="F302" s="97">
        <v>309726</v>
      </c>
      <c r="H302" s="95" t="s">
        <v>1337</v>
      </c>
      <c r="I302" s="96" t="s">
        <v>2008</v>
      </c>
      <c r="J302" s="78"/>
      <c r="K302" s="46">
        <f t="shared" si="9"/>
        <v>329283</v>
      </c>
      <c r="L302" s="78"/>
      <c r="M302" s="97">
        <v>329283</v>
      </c>
      <c r="O302" s="95" t="s">
        <v>1176</v>
      </c>
      <c r="P302" s="96" t="s">
        <v>1965</v>
      </c>
      <c r="Q302" s="97">
        <v>40500</v>
      </c>
      <c r="R302" s="97">
        <v>540227</v>
      </c>
      <c r="S302" s="97">
        <v>52500</v>
      </c>
      <c r="T302" s="97">
        <v>487727</v>
      </c>
      <c r="V302" s="95" t="s">
        <v>1193</v>
      </c>
      <c r="W302" s="96" t="s">
        <v>1969</v>
      </c>
      <c r="X302" s="97"/>
      <c r="Y302" s="46">
        <v>9162550</v>
      </c>
      <c r="Z302" s="97"/>
      <c r="AA302" s="97">
        <v>9162550</v>
      </c>
    </row>
    <row r="303" spans="1:27" ht="15">
      <c r="A303" s="95" t="s">
        <v>1268</v>
      </c>
      <c r="B303" s="96" t="s">
        <v>1991</v>
      </c>
      <c r="C303" s="78"/>
      <c r="D303" s="97">
        <f t="shared" si="8"/>
        <v>24300</v>
      </c>
      <c r="E303" s="78"/>
      <c r="F303" s="97">
        <v>24300</v>
      </c>
      <c r="H303" s="95" t="s">
        <v>1340</v>
      </c>
      <c r="I303" s="96" t="s">
        <v>2009</v>
      </c>
      <c r="J303" s="97">
        <v>0</v>
      </c>
      <c r="K303" s="46">
        <f t="shared" si="9"/>
        <v>65350</v>
      </c>
      <c r="L303" s="78"/>
      <c r="M303" s="97">
        <v>65350</v>
      </c>
      <c r="O303" s="95" t="s">
        <v>1179</v>
      </c>
      <c r="P303" s="96" t="s">
        <v>2275</v>
      </c>
      <c r="Q303" s="97">
        <v>3034838</v>
      </c>
      <c r="R303" s="97">
        <v>5416628</v>
      </c>
      <c r="S303" s="97">
        <v>174058</v>
      </c>
      <c r="T303" s="97">
        <v>5242570</v>
      </c>
      <c r="V303" s="95" t="s">
        <v>1195</v>
      </c>
      <c r="W303" s="96" t="s">
        <v>1970</v>
      </c>
      <c r="X303" s="97"/>
      <c r="Y303" s="46">
        <v>10312174</v>
      </c>
      <c r="Z303" s="97"/>
      <c r="AA303" s="97">
        <v>10312174</v>
      </c>
    </row>
    <row r="304" spans="1:27" ht="15">
      <c r="A304" s="95" t="s">
        <v>1274</v>
      </c>
      <c r="B304" s="96" t="s">
        <v>1993</v>
      </c>
      <c r="C304" s="97">
        <v>795000</v>
      </c>
      <c r="D304" s="97">
        <f t="shared" si="8"/>
        <v>1391040</v>
      </c>
      <c r="E304" s="97">
        <v>131000</v>
      </c>
      <c r="F304" s="97">
        <v>1260040</v>
      </c>
      <c r="H304" s="95" t="s">
        <v>1343</v>
      </c>
      <c r="I304" s="96" t="s">
        <v>2010</v>
      </c>
      <c r="J304" s="78"/>
      <c r="K304" s="46">
        <f t="shared" si="9"/>
        <v>518015</v>
      </c>
      <c r="L304" s="78"/>
      <c r="M304" s="97">
        <v>518015</v>
      </c>
      <c r="O304" s="95" t="s">
        <v>1182</v>
      </c>
      <c r="P304" s="96" t="s">
        <v>1966</v>
      </c>
      <c r="Q304" s="97">
        <v>1208500</v>
      </c>
      <c r="R304" s="97">
        <v>2484879</v>
      </c>
      <c r="S304" s="97">
        <v>900935</v>
      </c>
      <c r="T304" s="97">
        <v>1583944</v>
      </c>
      <c r="V304" s="95" t="s">
        <v>1198</v>
      </c>
      <c r="W304" s="96" t="s">
        <v>1971</v>
      </c>
      <c r="X304" s="97">
        <v>4513000</v>
      </c>
      <c r="Y304" s="46">
        <v>4889845</v>
      </c>
      <c r="Z304" s="97"/>
      <c r="AA304" s="97">
        <v>4889845</v>
      </c>
    </row>
    <row r="305" spans="1:27" ht="15">
      <c r="A305" s="95" t="s">
        <v>1277</v>
      </c>
      <c r="B305" s="96" t="s">
        <v>2276</v>
      </c>
      <c r="C305" s="97">
        <v>478200</v>
      </c>
      <c r="D305" s="97">
        <f t="shared" si="8"/>
        <v>272066</v>
      </c>
      <c r="E305" s="78"/>
      <c r="F305" s="97">
        <v>272066</v>
      </c>
      <c r="H305" s="95" t="s">
        <v>1346</v>
      </c>
      <c r="I305" s="96" t="s">
        <v>2011</v>
      </c>
      <c r="J305" s="78"/>
      <c r="K305" s="46">
        <f t="shared" si="9"/>
        <v>601239</v>
      </c>
      <c r="L305" s="97">
        <v>155001</v>
      </c>
      <c r="M305" s="97">
        <v>446238</v>
      </c>
      <c r="O305" s="95" t="s">
        <v>1185</v>
      </c>
      <c r="P305" s="96" t="s">
        <v>1967</v>
      </c>
      <c r="Q305" s="97">
        <v>580800</v>
      </c>
      <c r="R305" s="97">
        <v>2105364</v>
      </c>
      <c r="S305" s="78">
        <v>158350</v>
      </c>
      <c r="T305" s="97">
        <v>1947014</v>
      </c>
      <c r="V305" s="95" t="s">
        <v>1201</v>
      </c>
      <c r="W305" s="96" t="s">
        <v>1972</v>
      </c>
      <c r="X305" s="97">
        <v>65165064</v>
      </c>
      <c r="Y305" s="46">
        <v>53651467</v>
      </c>
      <c r="Z305" s="97"/>
      <c r="AA305" s="97">
        <v>53651467</v>
      </c>
    </row>
    <row r="306" spans="1:27" ht="15">
      <c r="A306" s="95" t="s">
        <v>1280</v>
      </c>
      <c r="B306" s="96" t="s">
        <v>1994</v>
      </c>
      <c r="C306" s="97">
        <v>1003000</v>
      </c>
      <c r="D306" s="97">
        <f t="shared" si="8"/>
        <v>873873</v>
      </c>
      <c r="E306" s="97">
        <v>74500</v>
      </c>
      <c r="F306" s="97">
        <v>799373</v>
      </c>
      <c r="H306" s="95" t="s">
        <v>1349</v>
      </c>
      <c r="I306" s="96" t="s">
        <v>2012</v>
      </c>
      <c r="J306" s="78"/>
      <c r="K306" s="46">
        <f t="shared" si="9"/>
        <v>5000</v>
      </c>
      <c r="L306" s="78"/>
      <c r="M306" s="97">
        <v>5000</v>
      </c>
      <c r="O306" s="95" t="s">
        <v>1188</v>
      </c>
      <c r="P306" s="96" t="s">
        <v>1968</v>
      </c>
      <c r="Q306" s="97">
        <v>83000</v>
      </c>
      <c r="R306" s="97">
        <v>598673</v>
      </c>
      <c r="S306" s="97"/>
      <c r="T306" s="97">
        <v>598673</v>
      </c>
      <c r="V306" s="95" t="s">
        <v>1204</v>
      </c>
      <c r="W306" s="96" t="s">
        <v>1973</v>
      </c>
      <c r="X306" s="97">
        <v>5000</v>
      </c>
      <c r="Y306" s="46">
        <v>5389679</v>
      </c>
      <c r="Z306" s="78"/>
      <c r="AA306" s="97">
        <v>5389679</v>
      </c>
    </row>
    <row r="307" spans="1:27" ht="15">
      <c r="A307" s="95" t="s">
        <v>1283</v>
      </c>
      <c r="B307" s="96" t="s">
        <v>1995</v>
      </c>
      <c r="C307" s="97">
        <v>1090840</v>
      </c>
      <c r="D307" s="97">
        <f t="shared" si="8"/>
        <v>1372702</v>
      </c>
      <c r="E307" s="97">
        <v>306603</v>
      </c>
      <c r="F307" s="97">
        <v>1066099</v>
      </c>
      <c r="H307" s="95" t="s">
        <v>1352</v>
      </c>
      <c r="I307" s="96" t="s">
        <v>2013</v>
      </c>
      <c r="J307" s="78"/>
      <c r="K307" s="46">
        <f t="shared" si="9"/>
        <v>28350</v>
      </c>
      <c r="L307" s="78"/>
      <c r="M307" s="97">
        <v>28350</v>
      </c>
      <c r="O307" s="95" t="s">
        <v>1191</v>
      </c>
      <c r="P307" s="96" t="s">
        <v>1908</v>
      </c>
      <c r="Q307" s="97">
        <v>25872449</v>
      </c>
      <c r="R307" s="97">
        <v>6834642</v>
      </c>
      <c r="S307" s="78">
        <v>267461</v>
      </c>
      <c r="T307" s="97">
        <v>6567181</v>
      </c>
      <c r="V307" s="95" t="s">
        <v>1207</v>
      </c>
      <c r="W307" s="96" t="s">
        <v>1974</v>
      </c>
      <c r="X307" s="97">
        <v>1185422</v>
      </c>
      <c r="Y307" s="46">
        <v>34896046</v>
      </c>
      <c r="Z307" s="97"/>
      <c r="AA307" s="97">
        <v>34896046</v>
      </c>
    </row>
    <row r="308" spans="1:27" ht="15">
      <c r="A308" s="95" t="s">
        <v>1286</v>
      </c>
      <c r="B308" s="96" t="s">
        <v>2208</v>
      </c>
      <c r="C308" s="78"/>
      <c r="D308" s="97">
        <f t="shared" si="8"/>
        <v>13186</v>
      </c>
      <c r="E308" s="78"/>
      <c r="F308" s="97">
        <v>13186</v>
      </c>
      <c r="H308" s="95" t="s">
        <v>1355</v>
      </c>
      <c r="I308" s="96" t="s">
        <v>2204</v>
      </c>
      <c r="J308" s="78"/>
      <c r="K308" s="46">
        <f t="shared" si="9"/>
        <v>30499</v>
      </c>
      <c r="L308" s="78"/>
      <c r="M308" s="97">
        <v>30499</v>
      </c>
      <c r="O308" s="95" t="s">
        <v>1193</v>
      </c>
      <c r="P308" s="96" t="s">
        <v>1969</v>
      </c>
      <c r="Q308" s="97">
        <v>439900</v>
      </c>
      <c r="R308" s="97">
        <v>8421660</v>
      </c>
      <c r="S308" s="78"/>
      <c r="T308" s="97">
        <v>8421660</v>
      </c>
      <c r="V308" s="95" t="s">
        <v>1210</v>
      </c>
      <c r="W308" s="96" t="s">
        <v>2183</v>
      </c>
      <c r="X308" s="97">
        <v>1052800</v>
      </c>
      <c r="Y308" s="46">
        <v>101650</v>
      </c>
      <c r="Z308" s="78"/>
      <c r="AA308" s="97">
        <v>101650</v>
      </c>
    </row>
    <row r="309" spans="1:27" ht="15">
      <c r="A309" s="95" t="s">
        <v>1292</v>
      </c>
      <c r="B309" s="96" t="s">
        <v>1996</v>
      </c>
      <c r="C309" s="97">
        <v>36000</v>
      </c>
      <c r="D309" s="97">
        <f t="shared" si="8"/>
        <v>161207</v>
      </c>
      <c r="E309" s="97">
        <v>12375</v>
      </c>
      <c r="F309" s="97">
        <v>148832</v>
      </c>
      <c r="H309" s="95" t="s">
        <v>1358</v>
      </c>
      <c r="I309" s="96" t="s">
        <v>2014</v>
      </c>
      <c r="J309" s="97">
        <v>285340</v>
      </c>
      <c r="K309" s="46">
        <f t="shared" si="9"/>
        <v>36868</v>
      </c>
      <c r="L309" s="78"/>
      <c r="M309" s="97">
        <v>36868</v>
      </c>
      <c r="O309" s="95" t="s">
        <v>1195</v>
      </c>
      <c r="P309" s="96" t="s">
        <v>1970</v>
      </c>
      <c r="Q309" s="97">
        <v>2874050</v>
      </c>
      <c r="R309" s="97">
        <v>5189851</v>
      </c>
      <c r="S309" s="78">
        <v>10050</v>
      </c>
      <c r="T309" s="97">
        <v>5179801</v>
      </c>
      <c r="V309" s="95" t="s">
        <v>1213</v>
      </c>
      <c r="W309" s="96" t="s">
        <v>1975</v>
      </c>
      <c r="X309" s="97">
        <v>35026606</v>
      </c>
      <c r="Y309" s="46">
        <v>12102836</v>
      </c>
      <c r="Z309" s="97">
        <v>789067</v>
      </c>
      <c r="AA309" s="97">
        <v>11313769</v>
      </c>
    </row>
    <row r="310" spans="1:27" ht="15">
      <c r="A310" s="95" t="s">
        <v>1295</v>
      </c>
      <c r="B310" s="96" t="s">
        <v>1997</v>
      </c>
      <c r="C310" s="78"/>
      <c r="D310" s="97">
        <f t="shared" si="8"/>
        <v>416900</v>
      </c>
      <c r="E310" s="97">
        <v>174500</v>
      </c>
      <c r="F310" s="97">
        <v>242400</v>
      </c>
      <c r="H310" s="95" t="s">
        <v>1361</v>
      </c>
      <c r="I310" s="96" t="s">
        <v>2295</v>
      </c>
      <c r="J310" s="97">
        <v>31335</v>
      </c>
      <c r="K310" s="46">
        <f t="shared" si="9"/>
        <v>530056</v>
      </c>
      <c r="L310" s="97">
        <v>128000</v>
      </c>
      <c r="M310" s="97">
        <v>402056</v>
      </c>
      <c r="O310" s="95" t="s">
        <v>1198</v>
      </c>
      <c r="P310" s="96" t="s">
        <v>1971</v>
      </c>
      <c r="Q310" s="97">
        <v>677601</v>
      </c>
      <c r="R310" s="97">
        <v>9309559</v>
      </c>
      <c r="S310" s="97"/>
      <c r="T310" s="97">
        <v>9309559</v>
      </c>
      <c r="V310" s="95" t="s">
        <v>1216</v>
      </c>
      <c r="W310" s="96" t="s">
        <v>1976</v>
      </c>
      <c r="X310" s="97">
        <v>7038865</v>
      </c>
      <c r="Y310" s="46">
        <v>2529065</v>
      </c>
      <c r="Z310" s="78">
        <v>8500</v>
      </c>
      <c r="AA310" s="97">
        <v>2520565</v>
      </c>
    </row>
    <row r="311" spans="1:27" ht="15">
      <c r="A311" s="95" t="s">
        <v>1298</v>
      </c>
      <c r="B311" s="96" t="s">
        <v>2314</v>
      </c>
      <c r="C311" s="78"/>
      <c r="D311" s="97">
        <f t="shared" si="8"/>
        <v>500</v>
      </c>
      <c r="E311" s="78"/>
      <c r="F311" s="97">
        <v>500</v>
      </c>
      <c r="H311" s="95" t="s">
        <v>1367</v>
      </c>
      <c r="I311" s="96" t="s">
        <v>2016</v>
      </c>
      <c r="J311" s="78"/>
      <c r="K311" s="46">
        <f t="shared" si="9"/>
        <v>1</v>
      </c>
      <c r="L311" s="78"/>
      <c r="M311" s="97">
        <v>1</v>
      </c>
      <c r="O311" s="95" t="s">
        <v>1201</v>
      </c>
      <c r="P311" s="96" t="s">
        <v>1972</v>
      </c>
      <c r="Q311" s="97">
        <v>2543500</v>
      </c>
      <c r="R311" s="97">
        <v>6045547</v>
      </c>
      <c r="S311" s="97">
        <v>1076200</v>
      </c>
      <c r="T311" s="97">
        <v>4969347</v>
      </c>
      <c r="V311" s="95" t="s">
        <v>1219</v>
      </c>
      <c r="W311" s="96" t="s">
        <v>1977</v>
      </c>
      <c r="X311" s="97"/>
      <c r="Y311" s="46">
        <v>579756</v>
      </c>
      <c r="Z311" s="97"/>
      <c r="AA311" s="97">
        <v>579756</v>
      </c>
    </row>
    <row r="312" spans="1:27" ht="15">
      <c r="A312" s="95" t="s">
        <v>1301</v>
      </c>
      <c r="B312" s="96" t="s">
        <v>1998</v>
      </c>
      <c r="C312" s="97">
        <v>848000</v>
      </c>
      <c r="D312" s="97">
        <f t="shared" si="8"/>
        <v>573636</v>
      </c>
      <c r="E312" s="97">
        <v>3800</v>
      </c>
      <c r="F312" s="97">
        <v>569836</v>
      </c>
      <c r="H312" s="95" t="s">
        <v>1369</v>
      </c>
      <c r="I312" s="96" t="s">
        <v>2017</v>
      </c>
      <c r="J312" s="97">
        <v>34500</v>
      </c>
      <c r="K312" s="46">
        <f t="shared" si="9"/>
        <v>180121</v>
      </c>
      <c r="L312" s="78"/>
      <c r="M312" s="97">
        <v>180121</v>
      </c>
      <c r="O312" s="95" t="s">
        <v>1204</v>
      </c>
      <c r="P312" s="96" t="s">
        <v>1973</v>
      </c>
      <c r="Q312" s="97">
        <v>306</v>
      </c>
      <c r="R312" s="97">
        <v>4470405</v>
      </c>
      <c r="S312" s="97">
        <v>25000</v>
      </c>
      <c r="T312" s="97">
        <v>4445405</v>
      </c>
      <c r="V312" s="95" t="s">
        <v>1222</v>
      </c>
      <c r="W312" s="96" t="s">
        <v>1978</v>
      </c>
      <c r="X312" s="97">
        <v>9919</v>
      </c>
      <c r="Y312" s="46">
        <v>1173921</v>
      </c>
      <c r="Z312" s="97">
        <v>1</v>
      </c>
      <c r="AA312" s="97">
        <v>1173920</v>
      </c>
    </row>
    <row r="313" spans="1:27" ht="15">
      <c r="A313" s="95" t="s">
        <v>1304</v>
      </c>
      <c r="B313" s="96" t="s">
        <v>1999</v>
      </c>
      <c r="C313" s="97">
        <v>63801</v>
      </c>
      <c r="D313" s="97">
        <f t="shared" si="8"/>
        <v>1731725</v>
      </c>
      <c r="E313" s="78"/>
      <c r="F313" s="97">
        <v>1731725</v>
      </c>
      <c r="H313" s="95" t="s">
        <v>1372</v>
      </c>
      <c r="I313" s="96" t="s">
        <v>2018</v>
      </c>
      <c r="J313" s="97">
        <v>25200</v>
      </c>
      <c r="K313" s="46">
        <f t="shared" si="9"/>
        <v>605</v>
      </c>
      <c r="L313" s="78"/>
      <c r="M313" s="97">
        <v>605</v>
      </c>
      <c r="O313" s="95" t="s">
        <v>1207</v>
      </c>
      <c r="P313" s="96" t="s">
        <v>1974</v>
      </c>
      <c r="Q313" s="97">
        <v>117605</v>
      </c>
      <c r="R313" s="97">
        <v>4139515</v>
      </c>
      <c r="S313" s="97">
        <v>460400</v>
      </c>
      <c r="T313" s="97">
        <v>3679115</v>
      </c>
      <c r="V313" s="95" t="s">
        <v>1225</v>
      </c>
      <c r="W313" s="96" t="s">
        <v>1979</v>
      </c>
      <c r="X313" s="97">
        <v>20332052</v>
      </c>
      <c r="Y313" s="46">
        <v>24240581</v>
      </c>
      <c r="Z313" s="97">
        <v>1739524</v>
      </c>
      <c r="AA313" s="97">
        <v>22501057</v>
      </c>
    </row>
    <row r="314" spans="1:27" ht="15">
      <c r="A314" s="95" t="s">
        <v>1307</v>
      </c>
      <c r="B314" s="96" t="s">
        <v>2263</v>
      </c>
      <c r="C314" s="97">
        <v>302500</v>
      </c>
      <c r="D314" s="97">
        <f t="shared" si="8"/>
        <v>568652</v>
      </c>
      <c r="E314" s="78"/>
      <c r="F314" s="97">
        <v>568652</v>
      </c>
      <c r="H314" s="95" t="s">
        <v>1377</v>
      </c>
      <c r="I314" s="96" t="s">
        <v>2020</v>
      </c>
      <c r="J314" s="97">
        <v>221900</v>
      </c>
      <c r="K314" s="46">
        <f t="shared" si="9"/>
        <v>47479</v>
      </c>
      <c r="L314" s="78"/>
      <c r="M314" s="97">
        <v>47479</v>
      </c>
      <c r="O314" s="95" t="s">
        <v>1210</v>
      </c>
      <c r="P314" s="96" t="s">
        <v>2183</v>
      </c>
      <c r="Q314" s="97">
        <v>1071971</v>
      </c>
      <c r="R314" s="97">
        <v>703993</v>
      </c>
      <c r="S314" s="97">
        <v>21150</v>
      </c>
      <c r="T314" s="97">
        <v>682843</v>
      </c>
      <c r="V314" s="95" t="s">
        <v>1229</v>
      </c>
      <c r="W314" s="96" t="s">
        <v>1980</v>
      </c>
      <c r="X314" s="97">
        <v>125200</v>
      </c>
      <c r="Y314" s="46">
        <v>36550</v>
      </c>
      <c r="Z314" s="97"/>
      <c r="AA314" s="97">
        <v>36550</v>
      </c>
    </row>
    <row r="315" spans="1:27" ht="15">
      <c r="A315" s="95" t="s">
        <v>1310</v>
      </c>
      <c r="B315" s="96" t="s">
        <v>2000</v>
      </c>
      <c r="C315" s="97">
        <v>771886</v>
      </c>
      <c r="D315" s="97">
        <f t="shared" si="8"/>
        <v>1311551</v>
      </c>
      <c r="E315" s="97">
        <v>351301</v>
      </c>
      <c r="F315" s="97">
        <v>960250</v>
      </c>
      <c r="H315" s="95" t="s">
        <v>1380</v>
      </c>
      <c r="I315" s="96" t="s">
        <v>2021</v>
      </c>
      <c r="J315" s="97">
        <v>103300</v>
      </c>
      <c r="K315" s="46">
        <f t="shared" si="9"/>
        <v>531580</v>
      </c>
      <c r="L315" s="97">
        <v>31301</v>
      </c>
      <c r="M315" s="97">
        <v>500279</v>
      </c>
      <c r="O315" s="95" t="s">
        <v>1213</v>
      </c>
      <c r="P315" s="96" t="s">
        <v>1975</v>
      </c>
      <c r="Q315" s="97">
        <v>9356132</v>
      </c>
      <c r="R315" s="97">
        <v>6060067</v>
      </c>
      <c r="S315" s="97">
        <v>830119</v>
      </c>
      <c r="T315" s="97">
        <v>5229948</v>
      </c>
      <c r="V315" s="95" t="s">
        <v>1232</v>
      </c>
      <c r="W315" s="96" t="s">
        <v>1981</v>
      </c>
      <c r="X315" s="97"/>
      <c r="Y315" s="46">
        <v>146300</v>
      </c>
      <c r="Z315" s="97"/>
      <c r="AA315" s="97">
        <v>146300</v>
      </c>
    </row>
    <row r="316" spans="1:27" ht="15">
      <c r="A316" s="95" t="s">
        <v>1313</v>
      </c>
      <c r="B316" s="96" t="s">
        <v>2001</v>
      </c>
      <c r="C316" s="78"/>
      <c r="D316" s="97">
        <f t="shared" si="8"/>
        <v>145578</v>
      </c>
      <c r="E316" s="97">
        <v>1883</v>
      </c>
      <c r="F316" s="97">
        <v>143695</v>
      </c>
      <c r="H316" s="95" t="s">
        <v>1383</v>
      </c>
      <c r="I316" s="96" t="s">
        <v>2022</v>
      </c>
      <c r="J316" s="97">
        <v>26801</v>
      </c>
      <c r="K316" s="46">
        <f t="shared" si="9"/>
        <v>199150</v>
      </c>
      <c r="L316" s="78"/>
      <c r="M316" s="97">
        <v>199150</v>
      </c>
      <c r="O316" s="95" t="s">
        <v>1216</v>
      </c>
      <c r="P316" s="96" t="s">
        <v>1976</v>
      </c>
      <c r="Q316" s="97">
        <v>250800</v>
      </c>
      <c r="R316" s="97">
        <v>3449672</v>
      </c>
      <c r="S316" s="97">
        <v>95075</v>
      </c>
      <c r="T316" s="97">
        <v>3354597</v>
      </c>
      <c r="V316" s="95" t="s">
        <v>1235</v>
      </c>
      <c r="W316" s="96" t="s">
        <v>1982</v>
      </c>
      <c r="X316" s="97"/>
      <c r="Y316" s="46">
        <v>1645705</v>
      </c>
      <c r="Z316" s="97">
        <v>98980</v>
      </c>
      <c r="AA316" s="97">
        <v>1546725</v>
      </c>
    </row>
    <row r="317" spans="1:27" ht="15">
      <c r="A317" s="95" t="s">
        <v>1316</v>
      </c>
      <c r="B317" s="96" t="s">
        <v>2002</v>
      </c>
      <c r="C317" s="97">
        <v>2</v>
      </c>
      <c r="D317" s="97">
        <f t="shared" si="8"/>
        <v>922132</v>
      </c>
      <c r="E317" s="78"/>
      <c r="F317" s="97">
        <v>922132</v>
      </c>
      <c r="H317" s="95" t="s">
        <v>1387</v>
      </c>
      <c r="I317" s="96" t="s">
        <v>2023</v>
      </c>
      <c r="J317" s="78"/>
      <c r="K317" s="46">
        <f t="shared" si="9"/>
        <v>33200</v>
      </c>
      <c r="L317" s="78"/>
      <c r="M317" s="97">
        <v>33200</v>
      </c>
      <c r="O317" s="95" t="s">
        <v>1219</v>
      </c>
      <c r="P317" s="96" t="s">
        <v>1977</v>
      </c>
      <c r="Q317" s="97">
        <v>1</v>
      </c>
      <c r="R317" s="97">
        <v>1618393</v>
      </c>
      <c r="S317" s="97">
        <v>57590</v>
      </c>
      <c r="T317" s="97">
        <v>1560803</v>
      </c>
      <c r="V317" s="95" t="s">
        <v>1238</v>
      </c>
      <c r="W317" s="96" t="s">
        <v>1983</v>
      </c>
      <c r="X317" s="97">
        <v>313500</v>
      </c>
      <c r="Y317" s="46">
        <v>335310</v>
      </c>
      <c r="Z317" s="97">
        <v>5600</v>
      </c>
      <c r="AA317" s="97">
        <v>329710</v>
      </c>
    </row>
    <row r="318" spans="1:27" ht="15">
      <c r="A318" s="95" t="s">
        <v>1319</v>
      </c>
      <c r="B318" s="96" t="s">
        <v>2003</v>
      </c>
      <c r="C318" s="97">
        <v>3069757</v>
      </c>
      <c r="D318" s="97">
        <f t="shared" si="8"/>
        <v>3011515</v>
      </c>
      <c r="E318" s="97">
        <v>666500</v>
      </c>
      <c r="F318" s="97">
        <v>2345015</v>
      </c>
      <c r="H318" s="95" t="s">
        <v>1390</v>
      </c>
      <c r="I318" s="96" t="s">
        <v>2024</v>
      </c>
      <c r="J318" s="97">
        <v>9900</v>
      </c>
      <c r="K318" s="46">
        <f t="shared" si="9"/>
        <v>995</v>
      </c>
      <c r="L318" s="78"/>
      <c r="M318" s="97">
        <v>995</v>
      </c>
      <c r="O318" s="95" t="s">
        <v>1222</v>
      </c>
      <c r="P318" s="96" t="s">
        <v>1978</v>
      </c>
      <c r="Q318" s="97">
        <v>184102</v>
      </c>
      <c r="R318" s="97">
        <v>923593</v>
      </c>
      <c r="S318" s="97">
        <v>310101</v>
      </c>
      <c r="T318" s="97">
        <v>613492</v>
      </c>
      <c r="V318" s="95" t="s">
        <v>1244</v>
      </c>
      <c r="W318" s="96" t="s">
        <v>2308</v>
      </c>
      <c r="X318" s="97">
        <v>45000</v>
      </c>
      <c r="Y318" s="46">
        <v>173000</v>
      </c>
      <c r="Z318" s="97"/>
      <c r="AA318" s="97">
        <v>173000</v>
      </c>
    </row>
    <row r="319" spans="1:27" ht="15">
      <c r="A319" s="95" t="s">
        <v>1322</v>
      </c>
      <c r="B319" s="96" t="s">
        <v>2004</v>
      </c>
      <c r="C319" s="78"/>
      <c r="D319" s="97">
        <f t="shared" si="8"/>
        <v>409330</v>
      </c>
      <c r="E319" s="78"/>
      <c r="F319" s="97">
        <v>409330</v>
      </c>
      <c r="H319" s="95" t="s">
        <v>1396</v>
      </c>
      <c r="I319" s="96" t="s">
        <v>2026</v>
      </c>
      <c r="J319" s="97">
        <v>20500</v>
      </c>
      <c r="K319" s="46">
        <f t="shared" si="9"/>
        <v>2546269</v>
      </c>
      <c r="L319" s="78"/>
      <c r="M319" s="97">
        <v>2546269</v>
      </c>
      <c r="O319" s="95" t="s">
        <v>1225</v>
      </c>
      <c r="P319" s="96" t="s">
        <v>1979</v>
      </c>
      <c r="Q319" s="78">
        <v>7633106</v>
      </c>
      <c r="R319" s="97">
        <v>28129513</v>
      </c>
      <c r="S319" s="97">
        <v>3995626</v>
      </c>
      <c r="T319" s="97">
        <v>24133887</v>
      </c>
      <c r="V319" s="95" t="s">
        <v>1247</v>
      </c>
      <c r="W319" s="96" t="s">
        <v>1984</v>
      </c>
      <c r="X319" s="97"/>
      <c r="Y319" s="46">
        <v>241735</v>
      </c>
      <c r="Z319" s="97"/>
      <c r="AA319" s="97">
        <v>241735</v>
      </c>
    </row>
    <row r="320" spans="1:27" ht="15">
      <c r="A320" s="95" t="s">
        <v>1325</v>
      </c>
      <c r="B320" s="96" t="s">
        <v>2277</v>
      </c>
      <c r="C320" s="97">
        <v>1235500</v>
      </c>
      <c r="D320" s="97">
        <f t="shared" si="8"/>
        <v>253800</v>
      </c>
      <c r="E320" s="78"/>
      <c r="F320" s="97">
        <v>253800</v>
      </c>
      <c r="H320" s="95" t="s">
        <v>1405</v>
      </c>
      <c r="I320" s="96" t="s">
        <v>2028</v>
      </c>
      <c r="J320" s="97">
        <v>36000</v>
      </c>
      <c r="K320" s="46">
        <f t="shared" si="9"/>
        <v>751572</v>
      </c>
      <c r="L320" s="78"/>
      <c r="M320" s="97">
        <v>751572</v>
      </c>
      <c r="O320" s="95" t="s">
        <v>1229</v>
      </c>
      <c r="P320" s="96" t="s">
        <v>1980</v>
      </c>
      <c r="Q320" s="78"/>
      <c r="R320" s="97">
        <v>568031</v>
      </c>
      <c r="S320" s="97">
        <v>207601</v>
      </c>
      <c r="T320" s="97">
        <v>360430</v>
      </c>
      <c r="V320" s="95" t="s">
        <v>1250</v>
      </c>
      <c r="W320" s="96" t="s">
        <v>1985</v>
      </c>
      <c r="X320" s="78">
        <v>283775</v>
      </c>
      <c r="Y320" s="46">
        <v>840224</v>
      </c>
      <c r="Z320" s="97"/>
      <c r="AA320" s="97">
        <v>840224</v>
      </c>
    </row>
    <row r="321" spans="1:27" ht="15">
      <c r="A321" s="95" t="s">
        <v>1328</v>
      </c>
      <c r="B321" s="96" t="s">
        <v>2005</v>
      </c>
      <c r="C321" s="78"/>
      <c r="D321" s="97">
        <f t="shared" si="8"/>
        <v>1023173</v>
      </c>
      <c r="E321" s="97">
        <v>137350</v>
      </c>
      <c r="F321" s="97">
        <v>885823</v>
      </c>
      <c r="H321" s="95" t="s">
        <v>1408</v>
      </c>
      <c r="I321" s="96" t="s">
        <v>2029</v>
      </c>
      <c r="J321" s="78"/>
      <c r="K321" s="46">
        <f t="shared" si="9"/>
        <v>1590021</v>
      </c>
      <c r="L321" s="78"/>
      <c r="M321" s="97">
        <v>1590021</v>
      </c>
      <c r="O321" s="95" t="s">
        <v>1232</v>
      </c>
      <c r="P321" s="96" t="s">
        <v>1981</v>
      </c>
      <c r="Q321" s="97"/>
      <c r="R321" s="97">
        <v>261210</v>
      </c>
      <c r="S321" s="97">
        <v>43500</v>
      </c>
      <c r="T321" s="97">
        <v>217710</v>
      </c>
      <c r="V321" s="95" t="s">
        <v>1253</v>
      </c>
      <c r="W321" s="96" t="s">
        <v>1986</v>
      </c>
      <c r="X321" s="78">
        <v>300000</v>
      </c>
      <c r="Y321" s="46">
        <v>183411</v>
      </c>
      <c r="Z321" s="97">
        <v>76900</v>
      </c>
      <c r="AA321" s="97">
        <v>106511</v>
      </c>
    </row>
    <row r="322" spans="1:27" ht="15">
      <c r="A322" s="95" t="s">
        <v>1331</v>
      </c>
      <c r="B322" s="96" t="s">
        <v>2006</v>
      </c>
      <c r="C322" s="78"/>
      <c r="D322" s="97">
        <f t="shared" si="8"/>
        <v>267602</v>
      </c>
      <c r="E322" s="97">
        <v>188500</v>
      </c>
      <c r="F322" s="97">
        <v>79102</v>
      </c>
      <c r="H322" s="95" t="s">
        <v>1411</v>
      </c>
      <c r="I322" s="96" t="s">
        <v>2030</v>
      </c>
      <c r="J322" s="78"/>
      <c r="K322" s="46">
        <f t="shared" si="9"/>
        <v>244844</v>
      </c>
      <c r="L322" s="78"/>
      <c r="M322" s="97">
        <v>244844</v>
      </c>
      <c r="O322" s="95" t="s">
        <v>1235</v>
      </c>
      <c r="P322" s="96" t="s">
        <v>1982</v>
      </c>
      <c r="Q322" s="97">
        <v>646104</v>
      </c>
      <c r="R322" s="97">
        <v>4162632</v>
      </c>
      <c r="S322" s="97">
        <v>535202</v>
      </c>
      <c r="T322" s="97">
        <v>3627430</v>
      </c>
      <c r="V322" s="95" t="s">
        <v>1256</v>
      </c>
      <c r="W322" s="96" t="s">
        <v>1987</v>
      </c>
      <c r="X322" s="97">
        <v>250000</v>
      </c>
      <c r="Y322" s="46">
        <v>1613950</v>
      </c>
      <c r="Z322" s="97">
        <v>811200</v>
      </c>
      <c r="AA322" s="97">
        <v>802750</v>
      </c>
    </row>
    <row r="323" spans="1:27" ht="15">
      <c r="A323" s="95" t="s">
        <v>1334</v>
      </c>
      <c r="B323" s="96" t="s">
        <v>2007</v>
      </c>
      <c r="C323" s="78"/>
      <c r="D323" s="97">
        <f t="shared" si="8"/>
        <v>2465320</v>
      </c>
      <c r="E323" s="97">
        <v>85922</v>
      </c>
      <c r="F323" s="97">
        <v>2379398</v>
      </c>
      <c r="H323" s="95" t="s">
        <v>1417</v>
      </c>
      <c r="I323" s="96" t="s">
        <v>2031</v>
      </c>
      <c r="J323" s="97">
        <v>1230500</v>
      </c>
      <c r="K323" s="46">
        <f t="shared" si="9"/>
        <v>7468457</v>
      </c>
      <c r="L323" s="78"/>
      <c r="M323" s="97">
        <v>7468457</v>
      </c>
      <c r="O323" s="95" t="s">
        <v>1238</v>
      </c>
      <c r="P323" s="96" t="s">
        <v>1983</v>
      </c>
      <c r="Q323" s="97">
        <v>145600</v>
      </c>
      <c r="R323" s="97">
        <v>1260351</v>
      </c>
      <c r="S323" s="97">
        <v>393042</v>
      </c>
      <c r="T323" s="97">
        <v>867309</v>
      </c>
      <c r="V323" s="95" t="s">
        <v>1259</v>
      </c>
      <c r="W323" s="96" t="s">
        <v>1988</v>
      </c>
      <c r="X323" s="97">
        <v>64204700</v>
      </c>
      <c r="Y323" s="46">
        <v>4273003</v>
      </c>
      <c r="Z323" s="97"/>
      <c r="AA323" s="97">
        <v>4273003</v>
      </c>
    </row>
    <row r="324" spans="1:27" ht="15">
      <c r="A324" s="95" t="s">
        <v>1337</v>
      </c>
      <c r="B324" s="96" t="s">
        <v>2008</v>
      </c>
      <c r="C324" s="97">
        <v>1167300</v>
      </c>
      <c r="D324" s="97">
        <f t="shared" si="8"/>
        <v>1165142</v>
      </c>
      <c r="E324" s="97">
        <v>477300</v>
      </c>
      <c r="F324" s="97">
        <v>687842</v>
      </c>
      <c r="H324" s="95" t="s">
        <v>1420</v>
      </c>
      <c r="I324" s="96" t="s">
        <v>2032</v>
      </c>
      <c r="J324" s="97">
        <v>10250</v>
      </c>
      <c r="K324" s="46">
        <f t="shared" si="9"/>
        <v>341050</v>
      </c>
      <c r="L324" s="78"/>
      <c r="M324" s="97">
        <v>341050</v>
      </c>
      <c r="O324" s="95" t="s">
        <v>1244</v>
      </c>
      <c r="P324" s="96" t="s">
        <v>2308</v>
      </c>
      <c r="Q324" s="97">
        <v>713690</v>
      </c>
      <c r="R324" s="97">
        <v>569027</v>
      </c>
      <c r="S324" s="97">
        <v>418625</v>
      </c>
      <c r="T324" s="97">
        <v>150402</v>
      </c>
      <c r="V324" s="95" t="s">
        <v>1262</v>
      </c>
      <c r="W324" s="96" t="s">
        <v>1989</v>
      </c>
      <c r="X324" s="97">
        <v>21900</v>
      </c>
      <c r="Y324" s="46">
        <v>441686</v>
      </c>
      <c r="Z324" s="97">
        <v>177500</v>
      </c>
      <c r="AA324" s="97">
        <v>264186</v>
      </c>
    </row>
    <row r="325" spans="1:27" ht="15">
      <c r="A325" s="95" t="s">
        <v>1340</v>
      </c>
      <c r="B325" s="96" t="s">
        <v>2009</v>
      </c>
      <c r="C325" s="97">
        <v>1100000</v>
      </c>
      <c r="D325" s="97">
        <f t="shared" si="8"/>
        <v>837063</v>
      </c>
      <c r="E325" s="97">
        <v>52500</v>
      </c>
      <c r="F325" s="97">
        <v>784563</v>
      </c>
      <c r="H325" s="95" t="s">
        <v>1432</v>
      </c>
      <c r="I325" s="96" t="s">
        <v>2036</v>
      </c>
      <c r="J325" s="78"/>
      <c r="K325" s="46">
        <f t="shared" si="9"/>
        <v>58500</v>
      </c>
      <c r="L325" s="78"/>
      <c r="M325" s="97">
        <v>58500</v>
      </c>
      <c r="O325" s="95" t="s">
        <v>1247</v>
      </c>
      <c r="P325" s="96" t="s">
        <v>1984</v>
      </c>
      <c r="Q325" s="97">
        <v>189000</v>
      </c>
      <c r="R325" s="97">
        <v>1962760</v>
      </c>
      <c r="S325" s="97">
        <v>222750</v>
      </c>
      <c r="T325" s="97">
        <v>1740010</v>
      </c>
      <c r="V325" s="95" t="s">
        <v>1265</v>
      </c>
      <c r="W325" s="96" t="s">
        <v>1990</v>
      </c>
      <c r="X325" s="97"/>
      <c r="Y325" s="46">
        <v>145210</v>
      </c>
      <c r="Z325" s="97"/>
      <c r="AA325" s="97">
        <v>145210</v>
      </c>
    </row>
    <row r="326" spans="1:27" ht="15">
      <c r="A326" s="95" t="s">
        <v>1343</v>
      </c>
      <c r="B326" s="96" t="s">
        <v>2010</v>
      </c>
      <c r="C326" s="78"/>
      <c r="D326" s="97">
        <f t="shared" si="8"/>
        <v>716526</v>
      </c>
      <c r="E326" s="97">
        <v>29001</v>
      </c>
      <c r="F326" s="97">
        <v>687525</v>
      </c>
      <c r="H326" s="95" t="s">
        <v>1435</v>
      </c>
      <c r="I326" s="96" t="s">
        <v>2037</v>
      </c>
      <c r="J326" s="97">
        <v>98000</v>
      </c>
      <c r="K326" s="46">
        <f t="shared" si="9"/>
        <v>255650</v>
      </c>
      <c r="L326" s="78"/>
      <c r="M326" s="97">
        <v>255650</v>
      </c>
      <c r="O326" s="95" t="s">
        <v>1250</v>
      </c>
      <c r="P326" s="96" t="s">
        <v>1985</v>
      </c>
      <c r="Q326" s="97">
        <v>911200</v>
      </c>
      <c r="R326" s="97">
        <v>1355757</v>
      </c>
      <c r="S326" s="97">
        <v>447700</v>
      </c>
      <c r="T326" s="97">
        <v>908057</v>
      </c>
      <c r="V326" s="95" t="s">
        <v>1268</v>
      </c>
      <c r="W326" s="96" t="s">
        <v>1991</v>
      </c>
      <c r="X326" s="97">
        <v>152500</v>
      </c>
      <c r="Y326" s="46">
        <v>10875</v>
      </c>
      <c r="Z326" s="97"/>
      <c r="AA326" s="97">
        <v>10875</v>
      </c>
    </row>
    <row r="327" spans="1:27" ht="15">
      <c r="A327" s="95" t="s">
        <v>1346</v>
      </c>
      <c r="B327" s="96" t="s">
        <v>2011</v>
      </c>
      <c r="C327" s="97">
        <v>1005</v>
      </c>
      <c r="D327" s="97">
        <f aca="true" t="shared" si="10" ref="D327:D390">E327+F327</f>
        <v>280655</v>
      </c>
      <c r="E327" s="97">
        <v>63000</v>
      </c>
      <c r="F327" s="97">
        <v>217655</v>
      </c>
      <c r="H327" s="95" t="s">
        <v>1438</v>
      </c>
      <c r="I327" s="96" t="s">
        <v>2038</v>
      </c>
      <c r="J327" s="78"/>
      <c r="K327" s="46">
        <f aca="true" t="shared" si="11" ref="K327:K390">L327+M327</f>
        <v>189509</v>
      </c>
      <c r="L327" s="78"/>
      <c r="M327" s="97">
        <v>189509</v>
      </c>
      <c r="O327" s="95" t="s">
        <v>1253</v>
      </c>
      <c r="P327" s="96" t="s">
        <v>1986</v>
      </c>
      <c r="Q327" s="97">
        <v>2</v>
      </c>
      <c r="R327" s="97">
        <v>1931986</v>
      </c>
      <c r="S327" s="97">
        <v>599301</v>
      </c>
      <c r="T327" s="97">
        <v>1332685</v>
      </c>
      <c r="V327" s="95" t="s">
        <v>1271</v>
      </c>
      <c r="W327" s="96" t="s">
        <v>1992</v>
      </c>
      <c r="X327" s="97"/>
      <c r="Y327" s="46">
        <v>186031</v>
      </c>
      <c r="Z327" s="97"/>
      <c r="AA327" s="97">
        <v>186031</v>
      </c>
    </row>
    <row r="328" spans="1:27" ht="15">
      <c r="A328" s="95" t="s">
        <v>1349</v>
      </c>
      <c r="B328" s="96" t="s">
        <v>2012</v>
      </c>
      <c r="C328" s="78"/>
      <c r="D328" s="97">
        <f t="shared" si="10"/>
        <v>30320</v>
      </c>
      <c r="E328" s="97">
        <v>1000</v>
      </c>
      <c r="F328" s="97">
        <v>29320</v>
      </c>
      <c r="H328" s="95" t="s">
        <v>1444</v>
      </c>
      <c r="I328" s="96" t="s">
        <v>2039</v>
      </c>
      <c r="J328" s="78"/>
      <c r="K328" s="46">
        <f t="shared" si="11"/>
        <v>4</v>
      </c>
      <c r="L328" s="78"/>
      <c r="M328" s="97">
        <v>4</v>
      </c>
      <c r="O328" s="95" t="s">
        <v>1256</v>
      </c>
      <c r="P328" s="96" t="s">
        <v>1987</v>
      </c>
      <c r="Q328" s="78">
        <v>5528000</v>
      </c>
      <c r="R328" s="97">
        <v>4779690</v>
      </c>
      <c r="S328" s="97">
        <v>1856400</v>
      </c>
      <c r="T328" s="97">
        <v>2923290</v>
      </c>
      <c r="V328" s="95" t="s">
        <v>1274</v>
      </c>
      <c r="W328" s="96" t="s">
        <v>1993</v>
      </c>
      <c r="X328" s="97">
        <v>546500</v>
      </c>
      <c r="Y328" s="46">
        <v>15065817</v>
      </c>
      <c r="Z328" s="97"/>
      <c r="AA328" s="97">
        <v>15065817</v>
      </c>
    </row>
    <row r="329" spans="1:27" ht="15">
      <c r="A329" s="95" t="s">
        <v>1352</v>
      </c>
      <c r="B329" s="96" t="s">
        <v>2013</v>
      </c>
      <c r="C329" s="97">
        <v>900000</v>
      </c>
      <c r="D329" s="97">
        <f t="shared" si="10"/>
        <v>1664096</v>
      </c>
      <c r="E329" s="97">
        <v>280200</v>
      </c>
      <c r="F329" s="97">
        <v>1383896</v>
      </c>
      <c r="H329" s="95" t="s">
        <v>1447</v>
      </c>
      <c r="I329" s="96" t="s">
        <v>2040</v>
      </c>
      <c r="J329" s="97">
        <v>459426</v>
      </c>
      <c r="K329" s="46">
        <f t="shared" si="11"/>
        <v>456509</v>
      </c>
      <c r="L329" s="78"/>
      <c r="M329" s="97">
        <v>456509</v>
      </c>
      <c r="O329" s="95" t="s">
        <v>1259</v>
      </c>
      <c r="P329" s="96" t="s">
        <v>1988</v>
      </c>
      <c r="Q329" s="78"/>
      <c r="R329" s="97">
        <v>1175359</v>
      </c>
      <c r="S329" s="78">
        <v>106250</v>
      </c>
      <c r="T329" s="97">
        <v>1069109</v>
      </c>
      <c r="V329" s="95" t="s">
        <v>1277</v>
      </c>
      <c r="W329" s="96" t="s">
        <v>2276</v>
      </c>
      <c r="X329" s="78"/>
      <c r="Y329" s="46">
        <v>15000</v>
      </c>
      <c r="Z329" s="97"/>
      <c r="AA329" s="97">
        <v>15000</v>
      </c>
    </row>
    <row r="330" spans="1:27" ht="15">
      <c r="A330" s="95" t="s">
        <v>1355</v>
      </c>
      <c r="B330" s="96" t="s">
        <v>2204</v>
      </c>
      <c r="C330" s="97">
        <v>132101</v>
      </c>
      <c r="D330" s="97">
        <f t="shared" si="10"/>
        <v>131205</v>
      </c>
      <c r="E330" s="78"/>
      <c r="F330" s="97">
        <v>131205</v>
      </c>
      <c r="H330" s="95" t="s">
        <v>1450</v>
      </c>
      <c r="I330" s="96" t="s">
        <v>2041</v>
      </c>
      <c r="J330" s="78"/>
      <c r="K330" s="46">
        <f t="shared" si="11"/>
        <v>2933195</v>
      </c>
      <c r="L330" s="78"/>
      <c r="M330" s="97">
        <v>2933195</v>
      </c>
      <c r="O330" s="95" t="s">
        <v>1262</v>
      </c>
      <c r="P330" s="96" t="s">
        <v>1989</v>
      </c>
      <c r="Q330" s="97"/>
      <c r="R330" s="97">
        <v>165375</v>
      </c>
      <c r="S330" s="97"/>
      <c r="T330" s="97">
        <v>165375</v>
      </c>
      <c r="V330" s="95" t="s">
        <v>1280</v>
      </c>
      <c r="W330" s="96" t="s">
        <v>1994</v>
      </c>
      <c r="X330" s="78">
        <v>213900</v>
      </c>
      <c r="Y330" s="46">
        <v>9325490</v>
      </c>
      <c r="Z330" s="78"/>
      <c r="AA330" s="97">
        <v>9325490</v>
      </c>
    </row>
    <row r="331" spans="1:27" ht="15">
      <c r="A331" s="95" t="s">
        <v>1358</v>
      </c>
      <c r="B331" s="96" t="s">
        <v>2014</v>
      </c>
      <c r="C331" s="97">
        <v>3447471</v>
      </c>
      <c r="D331" s="97">
        <f t="shared" si="10"/>
        <v>781264</v>
      </c>
      <c r="E331" s="97">
        <v>561850</v>
      </c>
      <c r="F331" s="97">
        <v>219414</v>
      </c>
      <c r="H331" s="95" t="s">
        <v>1453</v>
      </c>
      <c r="I331" s="96" t="s">
        <v>2042</v>
      </c>
      <c r="J331" s="97">
        <v>12000</v>
      </c>
      <c r="K331" s="46">
        <f t="shared" si="11"/>
        <v>47305</v>
      </c>
      <c r="L331" s="78"/>
      <c r="M331" s="97">
        <v>47305</v>
      </c>
      <c r="O331" s="95" t="s">
        <v>1265</v>
      </c>
      <c r="P331" s="96" t="s">
        <v>1990</v>
      </c>
      <c r="Q331" s="97">
        <v>3044200</v>
      </c>
      <c r="R331" s="97">
        <v>1392429</v>
      </c>
      <c r="S331" s="97">
        <v>117200</v>
      </c>
      <c r="T331" s="97">
        <v>1275229</v>
      </c>
      <c r="V331" s="95" t="s">
        <v>1283</v>
      </c>
      <c r="W331" s="96" t="s">
        <v>1995</v>
      </c>
      <c r="X331" s="97">
        <v>2054144</v>
      </c>
      <c r="Y331" s="46">
        <v>4493731</v>
      </c>
      <c r="Z331" s="97">
        <v>241351</v>
      </c>
      <c r="AA331" s="97">
        <v>4252380</v>
      </c>
    </row>
    <row r="332" spans="1:27" ht="15">
      <c r="A332" s="95" t="s">
        <v>1361</v>
      </c>
      <c r="B332" s="96" t="s">
        <v>2295</v>
      </c>
      <c r="C332" s="78"/>
      <c r="D332" s="97">
        <f t="shared" si="10"/>
        <v>162647</v>
      </c>
      <c r="E332" s="78"/>
      <c r="F332" s="97">
        <v>162647</v>
      </c>
      <c r="H332" s="95" t="s">
        <v>1456</v>
      </c>
      <c r="I332" s="96" t="s">
        <v>2043</v>
      </c>
      <c r="J332" s="78"/>
      <c r="K332" s="46">
        <f t="shared" si="11"/>
        <v>1193400</v>
      </c>
      <c r="L332" s="97">
        <v>377000</v>
      </c>
      <c r="M332" s="97">
        <v>816400</v>
      </c>
      <c r="O332" s="95" t="s">
        <v>1268</v>
      </c>
      <c r="P332" s="96" t="s">
        <v>1991</v>
      </c>
      <c r="Q332" s="97">
        <v>5000</v>
      </c>
      <c r="R332" s="97">
        <v>110676</v>
      </c>
      <c r="S332" s="97">
        <v>4450</v>
      </c>
      <c r="T332" s="97">
        <v>106226</v>
      </c>
      <c r="V332" s="95" t="s">
        <v>1286</v>
      </c>
      <c r="W332" s="96" t="s">
        <v>2208</v>
      </c>
      <c r="X332" s="97">
        <v>233500</v>
      </c>
      <c r="Y332" s="46">
        <v>0</v>
      </c>
      <c r="Z332" s="97"/>
      <c r="AA332" s="97"/>
    </row>
    <row r="333" spans="1:27" ht="15">
      <c r="A333" s="95" t="s">
        <v>1364</v>
      </c>
      <c r="B333" s="96" t="s">
        <v>2015</v>
      </c>
      <c r="C333" s="78"/>
      <c r="D333" s="97">
        <f t="shared" si="10"/>
        <v>7470</v>
      </c>
      <c r="E333" s="78"/>
      <c r="F333" s="97">
        <v>7470</v>
      </c>
      <c r="H333" s="95" t="s">
        <v>1459</v>
      </c>
      <c r="I333" s="96" t="s">
        <v>2253</v>
      </c>
      <c r="J333" s="78"/>
      <c r="K333" s="46">
        <f t="shared" si="11"/>
        <v>300000</v>
      </c>
      <c r="L333" s="78"/>
      <c r="M333" s="97">
        <v>300000</v>
      </c>
      <c r="O333" s="95" t="s">
        <v>1271</v>
      </c>
      <c r="P333" s="96" t="s">
        <v>1992</v>
      </c>
      <c r="Q333" s="97">
        <v>14000</v>
      </c>
      <c r="R333" s="97">
        <v>133031</v>
      </c>
      <c r="S333" s="97">
        <v>42500</v>
      </c>
      <c r="T333" s="97">
        <v>90531</v>
      </c>
      <c r="V333" s="95" t="s">
        <v>1289</v>
      </c>
      <c r="W333" s="96" t="s">
        <v>2324</v>
      </c>
      <c r="X333" s="97"/>
      <c r="Y333" s="46">
        <v>50000</v>
      </c>
      <c r="Z333" s="97"/>
      <c r="AA333" s="97">
        <v>50000</v>
      </c>
    </row>
    <row r="334" spans="1:27" ht="15">
      <c r="A334" s="95" t="s">
        <v>1367</v>
      </c>
      <c r="B334" s="96" t="s">
        <v>2016</v>
      </c>
      <c r="C334" s="97">
        <v>140200</v>
      </c>
      <c r="D334" s="97">
        <f t="shared" si="10"/>
        <v>162570</v>
      </c>
      <c r="E334" s="97">
        <v>106500</v>
      </c>
      <c r="F334" s="97">
        <v>56070</v>
      </c>
      <c r="H334" s="95" t="s">
        <v>1465</v>
      </c>
      <c r="I334" s="96" t="s">
        <v>2045</v>
      </c>
      <c r="J334" s="78"/>
      <c r="K334" s="46">
        <f t="shared" si="11"/>
        <v>1737377</v>
      </c>
      <c r="L334" s="78"/>
      <c r="M334" s="97">
        <v>1737377</v>
      </c>
      <c r="O334" s="95" t="s">
        <v>1274</v>
      </c>
      <c r="P334" s="96" t="s">
        <v>1993</v>
      </c>
      <c r="Q334" s="97">
        <v>2945750</v>
      </c>
      <c r="R334" s="97">
        <v>6102643</v>
      </c>
      <c r="S334" s="97">
        <v>588200</v>
      </c>
      <c r="T334" s="97">
        <v>5514443</v>
      </c>
      <c r="V334" s="95" t="s">
        <v>1292</v>
      </c>
      <c r="W334" s="96" t="s">
        <v>1996</v>
      </c>
      <c r="X334" s="97">
        <v>5000</v>
      </c>
      <c r="Y334" s="46">
        <v>13167342</v>
      </c>
      <c r="Z334" s="97"/>
      <c r="AA334" s="97">
        <v>13167342</v>
      </c>
    </row>
    <row r="335" spans="1:27" ht="15">
      <c r="A335" s="95" t="s">
        <v>1369</v>
      </c>
      <c r="B335" s="96" t="s">
        <v>2017</v>
      </c>
      <c r="C335" s="97">
        <v>7515100</v>
      </c>
      <c r="D335" s="97">
        <f t="shared" si="10"/>
        <v>128120</v>
      </c>
      <c r="E335" s="78"/>
      <c r="F335" s="97">
        <v>128120</v>
      </c>
      <c r="H335" s="95" t="s">
        <v>1468</v>
      </c>
      <c r="I335" s="96" t="s">
        <v>2046</v>
      </c>
      <c r="J335" s="97">
        <v>0</v>
      </c>
      <c r="K335" s="46">
        <f t="shared" si="11"/>
        <v>13298</v>
      </c>
      <c r="L335" s="78"/>
      <c r="M335" s="97">
        <v>13298</v>
      </c>
      <c r="O335" s="95" t="s">
        <v>1277</v>
      </c>
      <c r="P335" s="96" t="s">
        <v>2276</v>
      </c>
      <c r="Q335" s="97">
        <v>1021500</v>
      </c>
      <c r="R335" s="97">
        <v>857055</v>
      </c>
      <c r="S335" s="97">
        <v>100000</v>
      </c>
      <c r="T335" s="97">
        <v>757055</v>
      </c>
      <c r="V335" s="95" t="s">
        <v>1295</v>
      </c>
      <c r="W335" s="96" t="s">
        <v>1997</v>
      </c>
      <c r="X335" s="97"/>
      <c r="Y335" s="46">
        <v>325702</v>
      </c>
      <c r="Z335" s="97"/>
      <c r="AA335" s="97">
        <v>325702</v>
      </c>
    </row>
    <row r="336" spans="1:27" ht="15">
      <c r="A336" s="95" t="s">
        <v>1372</v>
      </c>
      <c r="B336" s="96" t="s">
        <v>2018</v>
      </c>
      <c r="C336" s="97">
        <v>612895</v>
      </c>
      <c r="D336" s="97">
        <f t="shared" si="10"/>
        <v>320688</v>
      </c>
      <c r="E336" s="97">
        <v>82000</v>
      </c>
      <c r="F336" s="97">
        <v>238688</v>
      </c>
      <c r="H336" s="95" t="s">
        <v>1471</v>
      </c>
      <c r="I336" s="96" t="s">
        <v>1119</v>
      </c>
      <c r="J336" s="97">
        <v>28300</v>
      </c>
      <c r="K336" s="46">
        <f t="shared" si="11"/>
        <v>2910298</v>
      </c>
      <c r="L336" s="78"/>
      <c r="M336" s="97">
        <v>2910298</v>
      </c>
      <c r="O336" s="95" t="s">
        <v>1280</v>
      </c>
      <c r="P336" s="96" t="s">
        <v>1994</v>
      </c>
      <c r="Q336" s="97">
        <v>5117050</v>
      </c>
      <c r="R336" s="97">
        <v>4527218</v>
      </c>
      <c r="S336" s="97">
        <v>613736</v>
      </c>
      <c r="T336" s="97">
        <v>3913482</v>
      </c>
      <c r="V336" s="95" t="s">
        <v>1298</v>
      </c>
      <c r="W336" s="96" t="s">
        <v>2314</v>
      </c>
      <c r="X336" s="97">
        <v>42000</v>
      </c>
      <c r="Y336" s="46">
        <v>1800</v>
      </c>
      <c r="Z336" s="97"/>
      <c r="AA336" s="97">
        <v>1800</v>
      </c>
    </row>
    <row r="337" spans="1:27" ht="15">
      <c r="A337" s="95" t="s">
        <v>1377</v>
      </c>
      <c r="B337" s="96" t="s">
        <v>2020</v>
      </c>
      <c r="C337" s="78"/>
      <c r="D337" s="97">
        <f t="shared" si="10"/>
        <v>206705</v>
      </c>
      <c r="E337" s="97">
        <v>19300</v>
      </c>
      <c r="F337" s="97">
        <v>187405</v>
      </c>
      <c r="H337" s="95" t="s">
        <v>1474</v>
      </c>
      <c r="I337" s="96" t="s">
        <v>2047</v>
      </c>
      <c r="J337" s="78"/>
      <c r="K337" s="46">
        <f t="shared" si="11"/>
        <v>118301</v>
      </c>
      <c r="L337" s="78"/>
      <c r="M337" s="97">
        <v>118301</v>
      </c>
      <c r="O337" s="95" t="s">
        <v>1283</v>
      </c>
      <c r="P337" s="96" t="s">
        <v>1995</v>
      </c>
      <c r="Q337" s="78">
        <v>6007422</v>
      </c>
      <c r="R337" s="97">
        <v>6729694</v>
      </c>
      <c r="S337" s="97">
        <v>1533054</v>
      </c>
      <c r="T337" s="97">
        <v>5196640</v>
      </c>
      <c r="V337" s="95" t="s">
        <v>1301</v>
      </c>
      <c r="W337" s="96" t="s">
        <v>1998</v>
      </c>
      <c r="X337" s="97">
        <v>5903245</v>
      </c>
      <c r="Y337" s="46">
        <v>2538807</v>
      </c>
      <c r="Z337" s="97">
        <v>8300</v>
      </c>
      <c r="AA337" s="97">
        <v>2530507</v>
      </c>
    </row>
    <row r="338" spans="1:27" ht="15">
      <c r="A338" s="95" t="s">
        <v>1380</v>
      </c>
      <c r="B338" s="96" t="s">
        <v>2021</v>
      </c>
      <c r="C338" s="97">
        <v>1001</v>
      </c>
      <c r="D338" s="97">
        <f t="shared" si="10"/>
        <v>1171379</v>
      </c>
      <c r="E338" s="97">
        <v>605670</v>
      </c>
      <c r="F338" s="97">
        <v>565709</v>
      </c>
      <c r="H338" s="95" t="s">
        <v>1477</v>
      </c>
      <c r="I338" s="96" t="s">
        <v>2048</v>
      </c>
      <c r="J338" s="78"/>
      <c r="K338" s="46">
        <f t="shared" si="11"/>
        <v>292103</v>
      </c>
      <c r="L338" s="78"/>
      <c r="M338" s="97">
        <v>292103</v>
      </c>
      <c r="O338" s="95" t="s">
        <v>1286</v>
      </c>
      <c r="P338" s="96" t="s">
        <v>2208</v>
      </c>
      <c r="Q338" s="97"/>
      <c r="R338" s="97">
        <v>1012226</v>
      </c>
      <c r="S338" s="97">
        <v>749360</v>
      </c>
      <c r="T338" s="97">
        <v>262866</v>
      </c>
      <c r="V338" s="95" t="s">
        <v>1304</v>
      </c>
      <c r="W338" s="96" t="s">
        <v>1999</v>
      </c>
      <c r="X338" s="78">
        <v>236500</v>
      </c>
      <c r="Y338" s="46">
        <v>2678467</v>
      </c>
      <c r="Z338" s="97">
        <v>6600</v>
      </c>
      <c r="AA338" s="97">
        <v>2671867</v>
      </c>
    </row>
    <row r="339" spans="1:27" ht="15">
      <c r="A339" s="95" t="s">
        <v>1383</v>
      </c>
      <c r="B339" s="96" t="s">
        <v>2022</v>
      </c>
      <c r="C339" s="78"/>
      <c r="D339" s="97">
        <f t="shared" si="10"/>
        <v>573145</v>
      </c>
      <c r="E339" s="97">
        <v>229901</v>
      </c>
      <c r="F339" s="97">
        <v>343244</v>
      </c>
      <c r="H339" s="95" t="s">
        <v>1480</v>
      </c>
      <c r="I339" s="96" t="s">
        <v>2049</v>
      </c>
      <c r="J339" s="97">
        <v>400000</v>
      </c>
      <c r="K339" s="46">
        <f t="shared" si="11"/>
        <v>960407</v>
      </c>
      <c r="L339" s="78"/>
      <c r="M339" s="97">
        <v>960407</v>
      </c>
      <c r="O339" s="95" t="s">
        <v>1289</v>
      </c>
      <c r="P339" s="96" t="s">
        <v>2324</v>
      </c>
      <c r="Q339" s="97">
        <v>141800</v>
      </c>
      <c r="R339" s="97">
        <v>1030974</v>
      </c>
      <c r="S339" s="78">
        <v>166900</v>
      </c>
      <c r="T339" s="97">
        <v>864074</v>
      </c>
      <c r="V339" s="95" t="s">
        <v>1307</v>
      </c>
      <c r="W339" s="96" t="s">
        <v>2263</v>
      </c>
      <c r="X339" s="97"/>
      <c r="Y339" s="46">
        <v>11</v>
      </c>
      <c r="Z339" s="97"/>
      <c r="AA339" s="97">
        <v>11</v>
      </c>
    </row>
    <row r="340" spans="1:27" ht="15">
      <c r="A340" s="95" t="s">
        <v>1387</v>
      </c>
      <c r="B340" s="96" t="s">
        <v>2023</v>
      </c>
      <c r="C340" s="78"/>
      <c r="D340" s="97">
        <f t="shared" si="10"/>
        <v>280997</v>
      </c>
      <c r="E340" s="97">
        <v>25000</v>
      </c>
      <c r="F340" s="97">
        <v>255997</v>
      </c>
      <c r="H340" s="95" t="s">
        <v>1483</v>
      </c>
      <c r="I340" s="96" t="s">
        <v>2050</v>
      </c>
      <c r="J340" s="78"/>
      <c r="K340" s="46">
        <f t="shared" si="11"/>
        <v>402853</v>
      </c>
      <c r="L340" s="78"/>
      <c r="M340" s="97">
        <v>402853</v>
      </c>
      <c r="O340" s="95" t="s">
        <v>1292</v>
      </c>
      <c r="P340" s="96" t="s">
        <v>1996</v>
      </c>
      <c r="Q340" s="97">
        <v>408000</v>
      </c>
      <c r="R340" s="97">
        <v>733005</v>
      </c>
      <c r="S340" s="97">
        <v>12375</v>
      </c>
      <c r="T340" s="97">
        <v>720630</v>
      </c>
      <c r="V340" s="95" t="s">
        <v>1310</v>
      </c>
      <c r="W340" s="96" t="s">
        <v>2000</v>
      </c>
      <c r="X340" s="97">
        <v>4877282</v>
      </c>
      <c r="Y340" s="46">
        <v>4733179</v>
      </c>
      <c r="Z340" s="97">
        <v>193550</v>
      </c>
      <c r="AA340" s="97">
        <v>4539629</v>
      </c>
    </row>
    <row r="341" spans="1:27" ht="15">
      <c r="A341" s="95" t="s">
        <v>1390</v>
      </c>
      <c r="B341" s="96" t="s">
        <v>2024</v>
      </c>
      <c r="C341" s="78"/>
      <c r="D341" s="97">
        <f t="shared" si="10"/>
        <v>150739</v>
      </c>
      <c r="E341" s="97">
        <v>10300</v>
      </c>
      <c r="F341" s="97">
        <v>140439</v>
      </c>
      <c r="H341" s="95" t="s">
        <v>1486</v>
      </c>
      <c r="I341" s="96" t="s">
        <v>2051</v>
      </c>
      <c r="J341" s="97">
        <v>342000</v>
      </c>
      <c r="K341" s="46">
        <f t="shared" si="11"/>
        <v>50763</v>
      </c>
      <c r="L341" s="78"/>
      <c r="M341" s="97">
        <v>50763</v>
      </c>
      <c r="O341" s="95" t="s">
        <v>1295</v>
      </c>
      <c r="P341" s="96" t="s">
        <v>1997</v>
      </c>
      <c r="Q341" s="97">
        <v>2401</v>
      </c>
      <c r="R341" s="97">
        <v>2709413</v>
      </c>
      <c r="S341" s="78">
        <v>607900</v>
      </c>
      <c r="T341" s="97">
        <v>2101513</v>
      </c>
      <c r="V341" s="95" t="s">
        <v>1313</v>
      </c>
      <c r="W341" s="96" t="s">
        <v>2001</v>
      </c>
      <c r="X341" s="97">
        <v>1501</v>
      </c>
      <c r="Y341" s="46">
        <v>346170</v>
      </c>
      <c r="Z341" s="97"/>
      <c r="AA341" s="97">
        <v>346170</v>
      </c>
    </row>
    <row r="342" spans="1:27" ht="15">
      <c r="A342" s="95" t="s">
        <v>1393</v>
      </c>
      <c r="B342" s="96" t="s">
        <v>2025</v>
      </c>
      <c r="C342" s="97">
        <v>187500</v>
      </c>
      <c r="D342" s="97">
        <f t="shared" si="10"/>
        <v>174712</v>
      </c>
      <c r="E342" s="78"/>
      <c r="F342" s="97">
        <v>174712</v>
      </c>
      <c r="H342" s="95" t="s">
        <v>1489</v>
      </c>
      <c r="I342" s="96" t="s">
        <v>2052</v>
      </c>
      <c r="J342" s="97">
        <v>406000</v>
      </c>
      <c r="K342" s="46">
        <f t="shared" si="11"/>
        <v>468771</v>
      </c>
      <c r="L342" s="78"/>
      <c r="M342" s="97">
        <v>468771</v>
      </c>
      <c r="O342" s="95" t="s">
        <v>1298</v>
      </c>
      <c r="P342" s="96" t="s">
        <v>2314</v>
      </c>
      <c r="Q342" s="97">
        <v>890000</v>
      </c>
      <c r="R342" s="97">
        <v>123500</v>
      </c>
      <c r="S342" s="97"/>
      <c r="T342" s="97">
        <v>123500</v>
      </c>
      <c r="V342" s="95" t="s">
        <v>1316</v>
      </c>
      <c r="W342" s="96" t="s">
        <v>2002</v>
      </c>
      <c r="X342" s="97"/>
      <c r="Y342" s="46">
        <v>4811987</v>
      </c>
      <c r="Z342" s="78"/>
      <c r="AA342" s="97">
        <v>4811987</v>
      </c>
    </row>
    <row r="343" spans="1:27" ht="15">
      <c r="A343" s="95" t="s">
        <v>1396</v>
      </c>
      <c r="B343" s="96" t="s">
        <v>2026</v>
      </c>
      <c r="C343" s="97">
        <v>921000</v>
      </c>
      <c r="D343" s="97">
        <f t="shared" si="10"/>
        <v>799334</v>
      </c>
      <c r="E343" s="97">
        <v>503900</v>
      </c>
      <c r="F343" s="97">
        <v>295434</v>
      </c>
      <c r="H343" s="95" t="s">
        <v>1492</v>
      </c>
      <c r="I343" s="96" t="s">
        <v>2053</v>
      </c>
      <c r="J343" s="97">
        <v>1828790</v>
      </c>
      <c r="K343" s="46">
        <f t="shared" si="11"/>
        <v>3939925</v>
      </c>
      <c r="L343" s="78"/>
      <c r="M343" s="97">
        <v>3939925</v>
      </c>
      <c r="O343" s="95" t="s">
        <v>1301</v>
      </c>
      <c r="P343" s="96" t="s">
        <v>1998</v>
      </c>
      <c r="Q343" s="97">
        <v>38599504</v>
      </c>
      <c r="R343" s="97">
        <v>4981111</v>
      </c>
      <c r="S343" s="97">
        <v>752323</v>
      </c>
      <c r="T343" s="97">
        <v>4228788</v>
      </c>
      <c r="V343" s="95" t="s">
        <v>1319</v>
      </c>
      <c r="W343" s="96" t="s">
        <v>2003</v>
      </c>
      <c r="X343" s="97">
        <v>1243930</v>
      </c>
      <c r="Y343" s="46">
        <v>12355116</v>
      </c>
      <c r="Z343" s="97">
        <v>5770000</v>
      </c>
      <c r="AA343" s="97">
        <v>6585116</v>
      </c>
    </row>
    <row r="344" spans="1:27" ht="15">
      <c r="A344" s="95" t="s">
        <v>1399</v>
      </c>
      <c r="B344" s="96" t="s">
        <v>2027</v>
      </c>
      <c r="C344" s="97">
        <v>846000</v>
      </c>
      <c r="D344" s="97">
        <f t="shared" si="10"/>
        <v>633624</v>
      </c>
      <c r="E344" s="78"/>
      <c r="F344" s="97">
        <v>633624</v>
      </c>
      <c r="H344" s="95" t="s">
        <v>1500</v>
      </c>
      <c r="I344" s="96" t="s">
        <v>2054</v>
      </c>
      <c r="J344" s="78"/>
      <c r="K344" s="46">
        <f t="shared" si="11"/>
        <v>31478</v>
      </c>
      <c r="L344" s="78"/>
      <c r="M344" s="97">
        <v>31478</v>
      </c>
      <c r="O344" s="95" t="s">
        <v>1304</v>
      </c>
      <c r="P344" s="96" t="s">
        <v>1999</v>
      </c>
      <c r="Q344" s="97">
        <v>81902</v>
      </c>
      <c r="R344" s="97">
        <v>7256282</v>
      </c>
      <c r="S344" s="78">
        <v>395600</v>
      </c>
      <c r="T344" s="97">
        <v>6860682</v>
      </c>
      <c r="V344" s="95" t="s">
        <v>1322</v>
      </c>
      <c r="W344" s="96" t="s">
        <v>2004</v>
      </c>
      <c r="X344" s="97">
        <v>2724494</v>
      </c>
      <c r="Y344" s="46">
        <v>750439</v>
      </c>
      <c r="Z344" s="97">
        <v>32700</v>
      </c>
      <c r="AA344" s="97">
        <v>717739</v>
      </c>
    </row>
    <row r="345" spans="1:27" ht="15">
      <c r="A345" s="95" t="s">
        <v>1405</v>
      </c>
      <c r="B345" s="96" t="s">
        <v>2028</v>
      </c>
      <c r="C345" s="78"/>
      <c r="D345" s="97">
        <f t="shared" si="10"/>
        <v>330476</v>
      </c>
      <c r="E345" s="78"/>
      <c r="F345" s="97">
        <v>330476</v>
      </c>
      <c r="H345" s="95" t="s">
        <v>1504</v>
      </c>
      <c r="I345" s="96" t="s">
        <v>2055</v>
      </c>
      <c r="J345" s="78"/>
      <c r="K345" s="46">
        <f t="shared" si="11"/>
        <v>50000</v>
      </c>
      <c r="L345" s="78"/>
      <c r="M345" s="97">
        <v>50000</v>
      </c>
      <c r="O345" s="95" t="s">
        <v>1307</v>
      </c>
      <c r="P345" s="96" t="s">
        <v>2263</v>
      </c>
      <c r="Q345" s="97">
        <v>2874650</v>
      </c>
      <c r="R345" s="97">
        <v>3990110</v>
      </c>
      <c r="S345" s="97"/>
      <c r="T345" s="97">
        <v>3990110</v>
      </c>
      <c r="V345" s="95" t="s">
        <v>1325</v>
      </c>
      <c r="W345" s="96" t="s">
        <v>2277</v>
      </c>
      <c r="X345" s="97">
        <v>2000</v>
      </c>
      <c r="Y345" s="46">
        <v>179954</v>
      </c>
      <c r="Z345" s="78"/>
      <c r="AA345" s="97">
        <v>179954</v>
      </c>
    </row>
    <row r="346" spans="1:27" ht="15">
      <c r="A346" s="95" t="s">
        <v>1408</v>
      </c>
      <c r="B346" s="96" t="s">
        <v>2029</v>
      </c>
      <c r="C346" s="97">
        <v>317900</v>
      </c>
      <c r="D346" s="97">
        <f t="shared" si="10"/>
        <v>618651</v>
      </c>
      <c r="E346" s="97">
        <v>19750</v>
      </c>
      <c r="F346" s="97">
        <v>598901</v>
      </c>
      <c r="H346" s="95" t="s">
        <v>1507</v>
      </c>
      <c r="I346" s="96" t="s">
        <v>2056</v>
      </c>
      <c r="J346" s="97">
        <v>20000</v>
      </c>
      <c r="K346" s="46">
        <f t="shared" si="11"/>
        <v>9000</v>
      </c>
      <c r="L346" s="78"/>
      <c r="M346" s="97">
        <v>9000</v>
      </c>
      <c r="O346" s="95" t="s">
        <v>1310</v>
      </c>
      <c r="P346" s="96" t="s">
        <v>2000</v>
      </c>
      <c r="Q346" s="97">
        <v>4585275</v>
      </c>
      <c r="R346" s="97">
        <v>5779776</v>
      </c>
      <c r="S346" s="97">
        <v>521871</v>
      </c>
      <c r="T346" s="97">
        <v>5257905</v>
      </c>
      <c r="V346" s="95" t="s">
        <v>1328</v>
      </c>
      <c r="W346" s="96" t="s">
        <v>2005</v>
      </c>
      <c r="X346" s="97"/>
      <c r="Y346" s="46">
        <v>2015935</v>
      </c>
      <c r="Z346" s="97"/>
      <c r="AA346" s="97">
        <v>2015935</v>
      </c>
    </row>
    <row r="347" spans="1:27" ht="15">
      <c r="A347" s="95" t="s">
        <v>1411</v>
      </c>
      <c r="B347" s="96" t="s">
        <v>2030</v>
      </c>
      <c r="C347" s="97">
        <v>178100</v>
      </c>
      <c r="D347" s="97">
        <f t="shared" si="10"/>
        <v>181667</v>
      </c>
      <c r="E347" s="97">
        <v>2000</v>
      </c>
      <c r="F347" s="97">
        <v>179667</v>
      </c>
      <c r="H347" s="95" t="s">
        <v>1510</v>
      </c>
      <c r="I347" s="96" t="s">
        <v>2057</v>
      </c>
      <c r="J347" s="78"/>
      <c r="K347" s="46">
        <f t="shared" si="11"/>
        <v>419550</v>
      </c>
      <c r="L347" s="97">
        <v>223900</v>
      </c>
      <c r="M347" s="97">
        <v>195650</v>
      </c>
      <c r="O347" s="95" t="s">
        <v>1313</v>
      </c>
      <c r="P347" s="96" t="s">
        <v>2001</v>
      </c>
      <c r="Q347" s="97">
        <v>3800</v>
      </c>
      <c r="R347" s="97">
        <v>868137</v>
      </c>
      <c r="S347" s="97">
        <v>218334</v>
      </c>
      <c r="T347" s="97">
        <v>649803</v>
      </c>
      <c r="V347" s="95" t="s">
        <v>1331</v>
      </c>
      <c r="W347" s="96" t="s">
        <v>2006</v>
      </c>
      <c r="X347" s="97">
        <v>3750</v>
      </c>
      <c r="Y347" s="46">
        <v>515251</v>
      </c>
      <c r="Z347" s="97">
        <v>40050</v>
      </c>
      <c r="AA347" s="97">
        <v>475201</v>
      </c>
    </row>
    <row r="348" spans="1:27" ht="15">
      <c r="A348" s="95" t="s">
        <v>1417</v>
      </c>
      <c r="B348" s="96" t="s">
        <v>2031</v>
      </c>
      <c r="C348" s="97">
        <v>120250</v>
      </c>
      <c r="D348" s="97">
        <f t="shared" si="10"/>
        <v>698281</v>
      </c>
      <c r="E348" s="97">
        <v>425600</v>
      </c>
      <c r="F348" s="97">
        <v>272681</v>
      </c>
      <c r="H348" s="95" t="s">
        <v>1513</v>
      </c>
      <c r="I348" s="96" t="s">
        <v>2058</v>
      </c>
      <c r="J348" s="78"/>
      <c r="K348" s="46">
        <f t="shared" si="11"/>
        <v>29905</v>
      </c>
      <c r="L348" s="97">
        <v>26205</v>
      </c>
      <c r="M348" s="97">
        <v>3700</v>
      </c>
      <c r="O348" s="95" t="s">
        <v>1316</v>
      </c>
      <c r="P348" s="96" t="s">
        <v>2002</v>
      </c>
      <c r="Q348" s="97">
        <v>1191404</v>
      </c>
      <c r="R348" s="97">
        <v>2738019</v>
      </c>
      <c r="S348" s="97">
        <v>475901</v>
      </c>
      <c r="T348" s="97">
        <v>2262118</v>
      </c>
      <c r="V348" s="95" t="s">
        <v>1334</v>
      </c>
      <c r="W348" s="96" t="s">
        <v>2007</v>
      </c>
      <c r="X348" s="97">
        <v>3451300</v>
      </c>
      <c r="Y348" s="46">
        <v>6323294</v>
      </c>
      <c r="Z348" s="97"/>
      <c r="AA348" s="97">
        <v>6323294</v>
      </c>
    </row>
    <row r="349" spans="1:27" ht="15">
      <c r="A349" s="95" t="s">
        <v>1420</v>
      </c>
      <c r="B349" s="96" t="s">
        <v>2032</v>
      </c>
      <c r="C349" s="97">
        <v>285550</v>
      </c>
      <c r="D349" s="97">
        <f t="shared" si="10"/>
        <v>425789</v>
      </c>
      <c r="E349" s="97">
        <v>162100</v>
      </c>
      <c r="F349" s="97">
        <v>263689</v>
      </c>
      <c r="H349" s="95" t="s">
        <v>1516</v>
      </c>
      <c r="I349" s="96" t="s">
        <v>2059</v>
      </c>
      <c r="J349" s="97">
        <v>25277</v>
      </c>
      <c r="K349" s="46">
        <f t="shared" si="11"/>
        <v>102901</v>
      </c>
      <c r="L349" s="78"/>
      <c r="M349" s="97">
        <v>102901</v>
      </c>
      <c r="O349" s="95" t="s">
        <v>1319</v>
      </c>
      <c r="P349" s="96" t="s">
        <v>2003</v>
      </c>
      <c r="Q349" s="97">
        <v>12109748</v>
      </c>
      <c r="R349" s="97">
        <v>14560768</v>
      </c>
      <c r="S349" s="97">
        <v>3876155</v>
      </c>
      <c r="T349" s="97">
        <v>10684613</v>
      </c>
      <c r="V349" s="95" t="s">
        <v>1337</v>
      </c>
      <c r="W349" s="96" t="s">
        <v>2008</v>
      </c>
      <c r="X349" s="97">
        <v>271201</v>
      </c>
      <c r="Y349" s="46">
        <v>3358135</v>
      </c>
      <c r="Z349" s="97"/>
      <c r="AA349" s="97">
        <v>3358135</v>
      </c>
    </row>
    <row r="350" spans="1:27" ht="15">
      <c r="A350" s="95" t="s">
        <v>1423</v>
      </c>
      <c r="B350" s="96" t="s">
        <v>2033</v>
      </c>
      <c r="C350" s="78"/>
      <c r="D350" s="97">
        <f t="shared" si="10"/>
        <v>291052</v>
      </c>
      <c r="E350" s="78"/>
      <c r="F350" s="97">
        <v>291052</v>
      </c>
      <c r="H350" s="95" t="s">
        <v>1519</v>
      </c>
      <c r="I350" s="96" t="s">
        <v>2060</v>
      </c>
      <c r="J350" s="97">
        <v>3371750</v>
      </c>
      <c r="K350" s="46">
        <f t="shared" si="11"/>
        <v>5116258</v>
      </c>
      <c r="L350" s="78"/>
      <c r="M350" s="97">
        <v>5116258</v>
      </c>
      <c r="O350" s="95" t="s">
        <v>1322</v>
      </c>
      <c r="P350" s="96" t="s">
        <v>2004</v>
      </c>
      <c r="Q350" s="97">
        <v>801105</v>
      </c>
      <c r="R350" s="97">
        <v>1345150</v>
      </c>
      <c r="S350" s="97">
        <v>54801</v>
      </c>
      <c r="T350" s="97">
        <v>1290349</v>
      </c>
      <c r="V350" s="95" t="s">
        <v>1340</v>
      </c>
      <c r="W350" s="96" t="s">
        <v>2009</v>
      </c>
      <c r="X350" s="97">
        <v>40000</v>
      </c>
      <c r="Y350" s="46">
        <v>571086</v>
      </c>
      <c r="Z350" s="97"/>
      <c r="AA350" s="97">
        <v>571086</v>
      </c>
    </row>
    <row r="351" spans="1:27" ht="15">
      <c r="A351" s="95" t="s">
        <v>1429</v>
      </c>
      <c r="B351" s="96" t="s">
        <v>2035</v>
      </c>
      <c r="C351" s="97">
        <v>290800</v>
      </c>
      <c r="D351" s="97">
        <f t="shared" si="10"/>
        <v>468425</v>
      </c>
      <c r="E351" s="97">
        <v>1100</v>
      </c>
      <c r="F351" s="97">
        <v>467325</v>
      </c>
      <c r="H351" s="95" t="s">
        <v>1522</v>
      </c>
      <c r="I351" s="96" t="s">
        <v>2061</v>
      </c>
      <c r="J351" s="97">
        <v>2847000</v>
      </c>
      <c r="K351" s="46">
        <f t="shared" si="11"/>
        <v>9596730</v>
      </c>
      <c r="L351" s="97">
        <v>328500</v>
      </c>
      <c r="M351" s="97">
        <v>9268230</v>
      </c>
      <c r="O351" s="95" t="s">
        <v>1325</v>
      </c>
      <c r="P351" s="96" t="s">
        <v>2277</v>
      </c>
      <c r="Q351" s="97">
        <v>1877500</v>
      </c>
      <c r="R351" s="97">
        <v>1417326</v>
      </c>
      <c r="S351" s="97">
        <v>280500</v>
      </c>
      <c r="T351" s="97">
        <v>1136826</v>
      </c>
      <c r="V351" s="95" t="s">
        <v>1343</v>
      </c>
      <c r="W351" s="96" t="s">
        <v>2010</v>
      </c>
      <c r="X351" s="97"/>
      <c r="Y351" s="46">
        <v>3185711</v>
      </c>
      <c r="Z351" s="97"/>
      <c r="AA351" s="97">
        <v>3185711</v>
      </c>
    </row>
    <row r="352" spans="1:27" ht="15">
      <c r="A352" s="95" t="s">
        <v>1432</v>
      </c>
      <c r="B352" s="96" t="s">
        <v>2036</v>
      </c>
      <c r="C352" s="97">
        <v>5000</v>
      </c>
      <c r="D352" s="97">
        <f t="shared" si="10"/>
        <v>234967</v>
      </c>
      <c r="E352" s="97">
        <v>79400</v>
      </c>
      <c r="F352" s="97">
        <v>155567</v>
      </c>
      <c r="H352" s="95" t="s">
        <v>1524</v>
      </c>
      <c r="I352" s="96" t="s">
        <v>2062</v>
      </c>
      <c r="J352" s="78"/>
      <c r="K352" s="46">
        <f t="shared" si="11"/>
        <v>30200</v>
      </c>
      <c r="L352" s="78"/>
      <c r="M352" s="97">
        <v>30200</v>
      </c>
      <c r="O352" s="95" t="s">
        <v>1328</v>
      </c>
      <c r="P352" s="96" t="s">
        <v>2005</v>
      </c>
      <c r="Q352" s="97">
        <v>1226850</v>
      </c>
      <c r="R352" s="97">
        <v>5142618</v>
      </c>
      <c r="S352" s="78">
        <v>530650</v>
      </c>
      <c r="T352" s="97">
        <v>4611968</v>
      </c>
      <c r="V352" s="95" t="s">
        <v>1346</v>
      </c>
      <c r="W352" s="96" t="s">
        <v>2011</v>
      </c>
      <c r="X352" s="97">
        <v>53701</v>
      </c>
      <c r="Y352" s="46">
        <v>8030968</v>
      </c>
      <c r="Z352" s="97">
        <v>1035143</v>
      </c>
      <c r="AA352" s="97">
        <v>6995825</v>
      </c>
    </row>
    <row r="353" spans="1:27" ht="15">
      <c r="A353" s="95" t="s">
        <v>1435</v>
      </c>
      <c r="B353" s="96" t="s">
        <v>2037</v>
      </c>
      <c r="C353" s="78"/>
      <c r="D353" s="97">
        <f t="shared" si="10"/>
        <v>1140940</v>
      </c>
      <c r="E353" s="97">
        <v>375950</v>
      </c>
      <c r="F353" s="97">
        <v>764990</v>
      </c>
      <c r="H353" s="95" t="s">
        <v>1527</v>
      </c>
      <c r="I353" s="96" t="s">
        <v>2063</v>
      </c>
      <c r="J353" s="78"/>
      <c r="K353" s="46">
        <f t="shared" si="11"/>
        <v>22500</v>
      </c>
      <c r="L353" s="97">
        <v>22500</v>
      </c>
      <c r="M353" s="78"/>
      <c r="O353" s="95" t="s">
        <v>1331</v>
      </c>
      <c r="P353" s="96" t="s">
        <v>2006</v>
      </c>
      <c r="Q353" s="97">
        <v>1000</v>
      </c>
      <c r="R353" s="97">
        <v>497548</v>
      </c>
      <c r="S353" s="97">
        <v>188500</v>
      </c>
      <c r="T353" s="97">
        <v>309048</v>
      </c>
      <c r="V353" s="95" t="s">
        <v>1349</v>
      </c>
      <c r="W353" s="96" t="s">
        <v>2012</v>
      </c>
      <c r="X353" s="97"/>
      <c r="Y353" s="46">
        <v>72370</v>
      </c>
      <c r="Z353" s="97"/>
      <c r="AA353" s="97">
        <v>72370</v>
      </c>
    </row>
    <row r="354" spans="1:27" ht="15">
      <c r="A354" s="95" t="s">
        <v>1438</v>
      </c>
      <c r="B354" s="96" t="s">
        <v>2038</v>
      </c>
      <c r="C354" s="78"/>
      <c r="D354" s="97">
        <f t="shared" si="10"/>
        <v>258747</v>
      </c>
      <c r="E354" s="78"/>
      <c r="F354" s="97">
        <v>258747</v>
      </c>
      <c r="H354" s="95" t="s">
        <v>1530</v>
      </c>
      <c r="I354" s="96" t="s">
        <v>2064</v>
      </c>
      <c r="J354" s="78"/>
      <c r="K354" s="46">
        <f t="shared" si="11"/>
        <v>31500</v>
      </c>
      <c r="L354" s="78"/>
      <c r="M354" s="97">
        <v>31500</v>
      </c>
      <c r="O354" s="95" t="s">
        <v>1334</v>
      </c>
      <c r="P354" s="96" t="s">
        <v>2007</v>
      </c>
      <c r="Q354" s="97">
        <v>737400</v>
      </c>
      <c r="R354" s="97">
        <v>5246609</v>
      </c>
      <c r="S354" s="97">
        <v>364572</v>
      </c>
      <c r="T354" s="97">
        <v>4882037</v>
      </c>
      <c r="V354" s="95" t="s">
        <v>1352</v>
      </c>
      <c r="W354" s="96" t="s">
        <v>2013</v>
      </c>
      <c r="X354" s="97"/>
      <c r="Y354" s="46">
        <v>166225</v>
      </c>
      <c r="Z354" s="97"/>
      <c r="AA354" s="97">
        <v>166225</v>
      </c>
    </row>
    <row r="355" spans="1:27" ht="15">
      <c r="A355" s="95" t="s">
        <v>1444</v>
      </c>
      <c r="B355" s="96" t="s">
        <v>2039</v>
      </c>
      <c r="C355" s="78"/>
      <c r="D355" s="97">
        <f t="shared" si="10"/>
        <v>178068</v>
      </c>
      <c r="E355" s="97">
        <v>15000</v>
      </c>
      <c r="F355" s="97">
        <v>163068</v>
      </c>
      <c r="H355" s="95" t="s">
        <v>1533</v>
      </c>
      <c r="I355" s="96" t="s">
        <v>2065</v>
      </c>
      <c r="J355" s="78"/>
      <c r="K355" s="46">
        <f t="shared" si="11"/>
        <v>1200</v>
      </c>
      <c r="L355" s="78"/>
      <c r="M355" s="97">
        <v>1200</v>
      </c>
      <c r="O355" s="95" t="s">
        <v>1337</v>
      </c>
      <c r="P355" s="96" t="s">
        <v>2008</v>
      </c>
      <c r="Q355" s="97">
        <v>5137000</v>
      </c>
      <c r="R355" s="97">
        <v>5719174</v>
      </c>
      <c r="S355" s="97">
        <v>2286227</v>
      </c>
      <c r="T355" s="97">
        <v>3432947</v>
      </c>
      <c r="V355" s="95" t="s">
        <v>1355</v>
      </c>
      <c r="W355" s="96" t="s">
        <v>2204</v>
      </c>
      <c r="X355" s="97">
        <v>1500000</v>
      </c>
      <c r="Y355" s="46">
        <v>292049</v>
      </c>
      <c r="Z355" s="97"/>
      <c r="AA355" s="97">
        <v>292049</v>
      </c>
    </row>
    <row r="356" spans="1:27" ht="15">
      <c r="A356" s="95" t="s">
        <v>1447</v>
      </c>
      <c r="B356" s="96" t="s">
        <v>2040</v>
      </c>
      <c r="C356" s="97">
        <v>429000</v>
      </c>
      <c r="D356" s="97">
        <f t="shared" si="10"/>
        <v>719982</v>
      </c>
      <c r="E356" s="97">
        <v>143300</v>
      </c>
      <c r="F356" s="97">
        <v>576682</v>
      </c>
      <c r="H356" s="95" t="s">
        <v>1536</v>
      </c>
      <c r="I356" s="96" t="s">
        <v>2066</v>
      </c>
      <c r="J356" s="78"/>
      <c r="K356" s="46">
        <f t="shared" si="11"/>
        <v>421800</v>
      </c>
      <c r="L356" s="78"/>
      <c r="M356" s="97">
        <v>421800</v>
      </c>
      <c r="O356" s="95" t="s">
        <v>1340</v>
      </c>
      <c r="P356" s="96" t="s">
        <v>2009</v>
      </c>
      <c r="Q356" s="97">
        <v>1405080</v>
      </c>
      <c r="R356" s="97">
        <v>1593073</v>
      </c>
      <c r="S356" s="97">
        <v>299300</v>
      </c>
      <c r="T356" s="97">
        <v>1293773</v>
      </c>
      <c r="V356" s="95" t="s">
        <v>1358</v>
      </c>
      <c r="W356" s="96" t="s">
        <v>2014</v>
      </c>
      <c r="X356" s="97">
        <v>1211140</v>
      </c>
      <c r="Y356" s="46">
        <v>1387115</v>
      </c>
      <c r="Z356" s="97">
        <v>16000</v>
      </c>
      <c r="AA356" s="97">
        <v>1371115</v>
      </c>
    </row>
    <row r="357" spans="1:27" ht="15">
      <c r="A357" s="95" t="s">
        <v>1450</v>
      </c>
      <c r="B357" s="96" t="s">
        <v>2041</v>
      </c>
      <c r="C357" s="97">
        <v>1</v>
      </c>
      <c r="D357" s="97">
        <f t="shared" si="10"/>
        <v>1605249</v>
      </c>
      <c r="E357" s="97">
        <v>325700</v>
      </c>
      <c r="F357" s="97">
        <v>1279549</v>
      </c>
      <c r="H357" s="95" t="s">
        <v>1542</v>
      </c>
      <c r="I357" s="96" t="s">
        <v>2296</v>
      </c>
      <c r="J357" s="78"/>
      <c r="K357" s="46">
        <f t="shared" si="11"/>
        <v>112952</v>
      </c>
      <c r="L357" s="78"/>
      <c r="M357" s="97">
        <v>112952</v>
      </c>
      <c r="O357" s="95" t="s">
        <v>1343</v>
      </c>
      <c r="P357" s="96" t="s">
        <v>2010</v>
      </c>
      <c r="Q357" s="97">
        <v>30001</v>
      </c>
      <c r="R357" s="97">
        <v>2763029</v>
      </c>
      <c r="S357" s="97">
        <v>109401</v>
      </c>
      <c r="T357" s="97">
        <v>2653628</v>
      </c>
      <c r="V357" s="95" t="s">
        <v>1361</v>
      </c>
      <c r="W357" s="96" t="s">
        <v>2295</v>
      </c>
      <c r="X357" s="97">
        <v>739335</v>
      </c>
      <c r="Y357" s="46">
        <v>1828215</v>
      </c>
      <c r="Z357" s="97">
        <v>148750</v>
      </c>
      <c r="AA357" s="97">
        <v>1679465</v>
      </c>
    </row>
    <row r="358" spans="1:27" ht="15">
      <c r="A358" s="95" t="s">
        <v>1453</v>
      </c>
      <c r="B358" s="96" t="s">
        <v>2042</v>
      </c>
      <c r="C358" s="78"/>
      <c r="D358" s="97">
        <f t="shared" si="10"/>
        <v>422516</v>
      </c>
      <c r="E358" s="97">
        <v>175000</v>
      </c>
      <c r="F358" s="97">
        <v>247516</v>
      </c>
      <c r="H358" s="95" t="s">
        <v>1545</v>
      </c>
      <c r="I358" s="96" t="s">
        <v>2067</v>
      </c>
      <c r="J358" s="78"/>
      <c r="K358" s="46">
        <f t="shared" si="11"/>
        <v>77770</v>
      </c>
      <c r="L358" s="97">
        <v>76020</v>
      </c>
      <c r="M358" s="97">
        <v>1750</v>
      </c>
      <c r="O358" s="95" t="s">
        <v>1346</v>
      </c>
      <c r="P358" s="96" t="s">
        <v>2011</v>
      </c>
      <c r="Q358" s="78">
        <v>1448708</v>
      </c>
      <c r="R358" s="97">
        <v>1369491</v>
      </c>
      <c r="S358" s="97">
        <v>219200</v>
      </c>
      <c r="T358" s="97">
        <v>1150291</v>
      </c>
      <c r="V358" s="95" t="s">
        <v>1367</v>
      </c>
      <c r="W358" s="96" t="s">
        <v>2016</v>
      </c>
      <c r="X358" s="97"/>
      <c r="Y358" s="46">
        <v>26901</v>
      </c>
      <c r="Z358" s="97"/>
      <c r="AA358" s="97">
        <v>26901</v>
      </c>
    </row>
    <row r="359" spans="1:27" ht="15">
      <c r="A359" s="95" t="s">
        <v>1456</v>
      </c>
      <c r="B359" s="96" t="s">
        <v>2043</v>
      </c>
      <c r="C359" s="97">
        <v>613700</v>
      </c>
      <c r="D359" s="97">
        <f t="shared" si="10"/>
        <v>784783</v>
      </c>
      <c r="E359" s="78"/>
      <c r="F359" s="97">
        <v>784783</v>
      </c>
      <c r="H359" s="95" t="s">
        <v>1548</v>
      </c>
      <c r="I359" s="96" t="s">
        <v>2068</v>
      </c>
      <c r="J359" s="97">
        <v>1000</v>
      </c>
      <c r="K359" s="46">
        <f t="shared" si="11"/>
        <v>622050</v>
      </c>
      <c r="L359" s="78"/>
      <c r="M359" s="97">
        <v>622050</v>
      </c>
      <c r="O359" s="95" t="s">
        <v>1349</v>
      </c>
      <c r="P359" s="96" t="s">
        <v>2012</v>
      </c>
      <c r="Q359" s="97"/>
      <c r="R359" s="97">
        <v>257500</v>
      </c>
      <c r="S359" s="97">
        <v>167100</v>
      </c>
      <c r="T359" s="97">
        <v>90400</v>
      </c>
      <c r="V359" s="95" t="s">
        <v>1369</v>
      </c>
      <c r="W359" s="96" t="s">
        <v>2017</v>
      </c>
      <c r="X359" s="78">
        <v>362940</v>
      </c>
      <c r="Y359" s="46">
        <v>437195</v>
      </c>
      <c r="Z359" s="97"/>
      <c r="AA359" s="97">
        <v>437195</v>
      </c>
    </row>
    <row r="360" spans="1:27" ht="15">
      <c r="A360" s="95" t="s">
        <v>1459</v>
      </c>
      <c r="B360" s="96" t="s">
        <v>2253</v>
      </c>
      <c r="C360" s="97">
        <v>2017000</v>
      </c>
      <c r="D360" s="97">
        <f t="shared" si="10"/>
        <v>445759</v>
      </c>
      <c r="E360" s="97">
        <v>305800</v>
      </c>
      <c r="F360" s="97">
        <v>139959</v>
      </c>
      <c r="H360" s="95" t="s">
        <v>1551</v>
      </c>
      <c r="I360" s="96" t="s">
        <v>2069</v>
      </c>
      <c r="J360" s="78"/>
      <c r="K360" s="46">
        <f t="shared" si="11"/>
        <v>28501</v>
      </c>
      <c r="L360" s="97">
        <v>13001</v>
      </c>
      <c r="M360" s="97">
        <v>15500</v>
      </c>
      <c r="O360" s="95" t="s">
        <v>1352</v>
      </c>
      <c r="P360" s="96" t="s">
        <v>2013</v>
      </c>
      <c r="Q360" s="97">
        <v>5483500</v>
      </c>
      <c r="R360" s="97">
        <v>6844947</v>
      </c>
      <c r="S360" s="97">
        <v>2910050</v>
      </c>
      <c r="T360" s="97">
        <v>3934897</v>
      </c>
      <c r="V360" s="95" t="s">
        <v>1372</v>
      </c>
      <c r="W360" s="96" t="s">
        <v>2018</v>
      </c>
      <c r="X360" s="97">
        <v>845990</v>
      </c>
      <c r="Y360" s="46">
        <v>545187</v>
      </c>
      <c r="Z360" s="97">
        <v>496800</v>
      </c>
      <c r="AA360" s="97">
        <v>48387</v>
      </c>
    </row>
    <row r="361" spans="1:27" ht="15">
      <c r="A361" s="95" t="s">
        <v>1465</v>
      </c>
      <c r="B361" s="96" t="s">
        <v>2045</v>
      </c>
      <c r="C361" s="97">
        <v>1000650</v>
      </c>
      <c r="D361" s="97">
        <f t="shared" si="10"/>
        <v>684798</v>
      </c>
      <c r="E361" s="78"/>
      <c r="F361" s="97">
        <v>684798</v>
      </c>
      <c r="H361" s="95" t="s">
        <v>1554</v>
      </c>
      <c r="I361" s="96" t="s">
        <v>2297</v>
      </c>
      <c r="J361" s="97">
        <v>1254856</v>
      </c>
      <c r="K361" s="46">
        <f t="shared" si="11"/>
        <v>349283</v>
      </c>
      <c r="L361" s="97">
        <v>24000</v>
      </c>
      <c r="M361" s="97">
        <v>325283</v>
      </c>
      <c r="O361" s="95" t="s">
        <v>1355</v>
      </c>
      <c r="P361" s="96" t="s">
        <v>2204</v>
      </c>
      <c r="Q361" s="97">
        <v>432101</v>
      </c>
      <c r="R361" s="97">
        <v>662301</v>
      </c>
      <c r="S361" s="97">
        <v>82000</v>
      </c>
      <c r="T361" s="97">
        <v>580301</v>
      </c>
      <c r="V361" s="95" t="s">
        <v>1374</v>
      </c>
      <c r="W361" s="96" t="s">
        <v>2019</v>
      </c>
      <c r="X361" s="97"/>
      <c r="Y361" s="46">
        <v>29786</v>
      </c>
      <c r="Z361" s="97"/>
      <c r="AA361" s="97">
        <v>29786</v>
      </c>
    </row>
    <row r="362" spans="1:27" ht="15">
      <c r="A362" s="95" t="s">
        <v>1468</v>
      </c>
      <c r="B362" s="96" t="s">
        <v>2046</v>
      </c>
      <c r="C362" s="78"/>
      <c r="D362" s="97">
        <f t="shared" si="10"/>
        <v>251932</v>
      </c>
      <c r="E362" s="97">
        <v>157000</v>
      </c>
      <c r="F362" s="97">
        <v>94932</v>
      </c>
      <c r="H362" s="95" t="s">
        <v>1557</v>
      </c>
      <c r="I362" s="96" t="s">
        <v>2070</v>
      </c>
      <c r="J362" s="97">
        <v>41200</v>
      </c>
      <c r="K362" s="46">
        <f t="shared" si="11"/>
        <v>85101</v>
      </c>
      <c r="L362" s="78"/>
      <c r="M362" s="97">
        <v>85101</v>
      </c>
      <c r="O362" s="95" t="s">
        <v>1358</v>
      </c>
      <c r="P362" s="96" t="s">
        <v>2014</v>
      </c>
      <c r="Q362" s="78">
        <v>3961531</v>
      </c>
      <c r="R362" s="97">
        <v>3744968</v>
      </c>
      <c r="S362" s="97">
        <v>1828400</v>
      </c>
      <c r="T362" s="97">
        <v>1916568</v>
      </c>
      <c r="V362" s="95" t="s">
        <v>1377</v>
      </c>
      <c r="W362" s="96" t="s">
        <v>2020</v>
      </c>
      <c r="X362" s="97">
        <v>708198</v>
      </c>
      <c r="Y362" s="46">
        <v>220613</v>
      </c>
      <c r="Z362" s="97">
        <v>3200</v>
      </c>
      <c r="AA362" s="97">
        <v>217413</v>
      </c>
    </row>
    <row r="363" spans="1:27" ht="15">
      <c r="A363" s="95" t="s">
        <v>1471</v>
      </c>
      <c r="B363" s="96" t="s">
        <v>1119</v>
      </c>
      <c r="C363" s="97">
        <v>227350</v>
      </c>
      <c r="D363" s="97">
        <f t="shared" si="10"/>
        <v>1172826</v>
      </c>
      <c r="E363" s="97">
        <v>601</v>
      </c>
      <c r="F363" s="97">
        <v>1172225</v>
      </c>
      <c r="H363" s="95" t="s">
        <v>1562</v>
      </c>
      <c r="I363" s="96" t="s">
        <v>2071</v>
      </c>
      <c r="J363" s="78"/>
      <c r="K363" s="46">
        <f t="shared" si="11"/>
        <v>57200</v>
      </c>
      <c r="L363" s="78"/>
      <c r="M363" s="97">
        <v>57200</v>
      </c>
      <c r="O363" s="95" t="s">
        <v>1361</v>
      </c>
      <c r="P363" s="96" t="s">
        <v>2295</v>
      </c>
      <c r="Q363" s="78"/>
      <c r="R363" s="97">
        <v>698775</v>
      </c>
      <c r="S363" s="78">
        <v>50700</v>
      </c>
      <c r="T363" s="97">
        <v>648075</v>
      </c>
      <c r="V363" s="95" t="s">
        <v>1380</v>
      </c>
      <c r="W363" s="96" t="s">
        <v>2021</v>
      </c>
      <c r="X363" s="78">
        <v>1087730</v>
      </c>
      <c r="Y363" s="46">
        <v>7973648</v>
      </c>
      <c r="Z363" s="97">
        <v>2615452</v>
      </c>
      <c r="AA363" s="97">
        <v>5358196</v>
      </c>
    </row>
    <row r="364" spans="1:27" ht="15">
      <c r="A364" s="95" t="s">
        <v>1474</v>
      </c>
      <c r="B364" s="96" t="s">
        <v>2047</v>
      </c>
      <c r="C364" s="97">
        <v>150750</v>
      </c>
      <c r="D364" s="97">
        <f t="shared" si="10"/>
        <v>778563</v>
      </c>
      <c r="E364" s="97">
        <v>513200</v>
      </c>
      <c r="F364" s="97">
        <v>265363</v>
      </c>
      <c r="H364" s="95" t="s">
        <v>1571</v>
      </c>
      <c r="I364" s="96" t="s">
        <v>2072</v>
      </c>
      <c r="J364" s="78"/>
      <c r="K364" s="46">
        <f t="shared" si="11"/>
        <v>230813</v>
      </c>
      <c r="L364" s="78"/>
      <c r="M364" s="97">
        <v>230813</v>
      </c>
      <c r="O364" s="95" t="s">
        <v>1364</v>
      </c>
      <c r="P364" s="96" t="s">
        <v>2015</v>
      </c>
      <c r="Q364" s="97"/>
      <c r="R364" s="97">
        <v>44050</v>
      </c>
      <c r="S364" s="97"/>
      <c r="T364" s="97">
        <v>44050</v>
      </c>
      <c r="V364" s="95" t="s">
        <v>1383</v>
      </c>
      <c r="W364" s="96" t="s">
        <v>2022</v>
      </c>
      <c r="X364" s="78">
        <v>74802</v>
      </c>
      <c r="Y364" s="46">
        <v>2188930</v>
      </c>
      <c r="Z364" s="78"/>
      <c r="AA364" s="97">
        <v>2188930</v>
      </c>
    </row>
    <row r="365" spans="1:27" ht="15">
      <c r="A365" s="95" t="s">
        <v>1477</v>
      </c>
      <c r="B365" s="96" t="s">
        <v>2048</v>
      </c>
      <c r="C365" s="97">
        <v>536500</v>
      </c>
      <c r="D365" s="97">
        <f t="shared" si="10"/>
        <v>1625151</v>
      </c>
      <c r="E365" s="97">
        <v>1349950</v>
      </c>
      <c r="F365" s="97">
        <v>275201</v>
      </c>
      <c r="H365" s="95" t="s">
        <v>1574</v>
      </c>
      <c r="I365" s="96" t="s">
        <v>2299</v>
      </c>
      <c r="J365" s="78"/>
      <c r="K365" s="46">
        <f t="shared" si="11"/>
        <v>101287</v>
      </c>
      <c r="L365" s="78"/>
      <c r="M365" s="97">
        <v>101287</v>
      </c>
      <c r="O365" s="95" t="s">
        <v>1367</v>
      </c>
      <c r="P365" s="96" t="s">
        <v>2016</v>
      </c>
      <c r="Q365" s="97">
        <v>450900</v>
      </c>
      <c r="R365" s="97">
        <v>582950</v>
      </c>
      <c r="S365" s="97">
        <v>297000</v>
      </c>
      <c r="T365" s="97">
        <v>285950</v>
      </c>
      <c r="V365" s="95" t="s">
        <v>1387</v>
      </c>
      <c r="W365" s="96" t="s">
        <v>2023</v>
      </c>
      <c r="X365" s="97">
        <v>24000</v>
      </c>
      <c r="Y365" s="46">
        <v>93200</v>
      </c>
      <c r="Z365" s="97"/>
      <c r="AA365" s="97">
        <v>93200</v>
      </c>
    </row>
    <row r="366" spans="1:27" ht="15">
      <c r="A366" s="95" t="s">
        <v>1480</v>
      </c>
      <c r="B366" s="96" t="s">
        <v>2049</v>
      </c>
      <c r="C366" s="97">
        <v>645000</v>
      </c>
      <c r="D366" s="97">
        <f t="shared" si="10"/>
        <v>1042272</v>
      </c>
      <c r="E366" s="97">
        <v>93800</v>
      </c>
      <c r="F366" s="97">
        <v>948472</v>
      </c>
      <c r="H366" s="95" t="s">
        <v>1577</v>
      </c>
      <c r="I366" s="96" t="s">
        <v>2257</v>
      </c>
      <c r="J366" s="78"/>
      <c r="K366" s="46">
        <f t="shared" si="11"/>
        <v>205650</v>
      </c>
      <c r="L366" s="78"/>
      <c r="M366" s="97">
        <v>205650</v>
      </c>
      <c r="O366" s="95" t="s">
        <v>1369</v>
      </c>
      <c r="P366" s="96" t="s">
        <v>2017</v>
      </c>
      <c r="Q366" s="97">
        <v>13324240</v>
      </c>
      <c r="R366" s="97">
        <v>3041745</v>
      </c>
      <c r="S366" s="97">
        <v>1892747</v>
      </c>
      <c r="T366" s="97">
        <v>1148998</v>
      </c>
      <c r="V366" s="95" t="s">
        <v>1390</v>
      </c>
      <c r="W366" s="96" t="s">
        <v>2024</v>
      </c>
      <c r="X366" s="97">
        <v>463600</v>
      </c>
      <c r="Y366" s="46">
        <v>5995</v>
      </c>
      <c r="Z366" s="97"/>
      <c r="AA366" s="97">
        <v>5995</v>
      </c>
    </row>
    <row r="367" spans="1:27" ht="15">
      <c r="A367" s="95" t="s">
        <v>1483</v>
      </c>
      <c r="B367" s="96" t="s">
        <v>2050</v>
      </c>
      <c r="C367" s="78"/>
      <c r="D367" s="97">
        <f t="shared" si="10"/>
        <v>185990</v>
      </c>
      <c r="E367" s="97">
        <v>130000</v>
      </c>
      <c r="F367" s="97">
        <v>55990</v>
      </c>
      <c r="H367" s="95" t="s">
        <v>1580</v>
      </c>
      <c r="I367" s="96" t="s">
        <v>2073</v>
      </c>
      <c r="J367" s="97">
        <v>3500</v>
      </c>
      <c r="K367" s="46">
        <f t="shared" si="11"/>
        <v>4898</v>
      </c>
      <c r="L367" s="78"/>
      <c r="M367" s="97">
        <v>4898</v>
      </c>
      <c r="O367" s="95" t="s">
        <v>1372</v>
      </c>
      <c r="P367" s="96" t="s">
        <v>2018</v>
      </c>
      <c r="Q367" s="97">
        <v>744133</v>
      </c>
      <c r="R367" s="97">
        <v>1470619</v>
      </c>
      <c r="S367" s="97">
        <v>345200</v>
      </c>
      <c r="T367" s="97">
        <v>1125419</v>
      </c>
      <c r="V367" s="95" t="s">
        <v>1393</v>
      </c>
      <c r="W367" s="96" t="s">
        <v>2025</v>
      </c>
      <c r="X367" s="97"/>
      <c r="Y367" s="46">
        <v>45308</v>
      </c>
      <c r="Z367" s="97"/>
      <c r="AA367" s="97">
        <v>45308</v>
      </c>
    </row>
    <row r="368" spans="1:27" ht="15">
      <c r="A368" s="95" t="s">
        <v>1486</v>
      </c>
      <c r="B368" s="96" t="s">
        <v>2051</v>
      </c>
      <c r="C368" s="78"/>
      <c r="D368" s="97">
        <f t="shared" si="10"/>
        <v>309199</v>
      </c>
      <c r="E368" s="97">
        <v>180000</v>
      </c>
      <c r="F368" s="97">
        <v>129199</v>
      </c>
      <c r="H368" s="95" t="s">
        <v>1583</v>
      </c>
      <c r="I368" s="96" t="s">
        <v>2074</v>
      </c>
      <c r="J368" s="97">
        <v>103501</v>
      </c>
      <c r="K368" s="46">
        <f t="shared" si="11"/>
        <v>32000</v>
      </c>
      <c r="L368" s="78"/>
      <c r="M368" s="97">
        <v>32000</v>
      </c>
      <c r="O368" s="95" t="s">
        <v>1374</v>
      </c>
      <c r="P368" s="96" t="s">
        <v>2019</v>
      </c>
      <c r="Q368" s="97">
        <v>1688150</v>
      </c>
      <c r="R368" s="97">
        <v>457854</v>
      </c>
      <c r="S368" s="97">
        <v>20000</v>
      </c>
      <c r="T368" s="97">
        <v>437854</v>
      </c>
      <c r="V368" s="95" t="s">
        <v>1396</v>
      </c>
      <c r="W368" s="96" t="s">
        <v>2026</v>
      </c>
      <c r="X368" s="97">
        <v>39300</v>
      </c>
      <c r="Y368" s="46">
        <v>3143854</v>
      </c>
      <c r="Z368" s="97"/>
      <c r="AA368" s="97">
        <v>3143854</v>
      </c>
    </row>
    <row r="369" spans="1:27" ht="15">
      <c r="A369" s="95" t="s">
        <v>1489</v>
      </c>
      <c r="B369" s="96" t="s">
        <v>2052</v>
      </c>
      <c r="C369" s="78"/>
      <c r="D369" s="97">
        <f t="shared" si="10"/>
        <v>1400875</v>
      </c>
      <c r="E369" s="97">
        <v>68900</v>
      </c>
      <c r="F369" s="97">
        <v>1331975</v>
      </c>
      <c r="H369" s="95" t="s">
        <v>1589</v>
      </c>
      <c r="I369" s="96" t="s">
        <v>2076</v>
      </c>
      <c r="J369" s="97">
        <v>12000</v>
      </c>
      <c r="K369" s="46">
        <f t="shared" si="11"/>
        <v>1944336</v>
      </c>
      <c r="L369" s="78"/>
      <c r="M369" s="97">
        <v>1944336</v>
      </c>
      <c r="O369" s="95" t="s">
        <v>1377</v>
      </c>
      <c r="P369" s="96" t="s">
        <v>2020</v>
      </c>
      <c r="Q369" s="97">
        <v>1752460</v>
      </c>
      <c r="R369" s="97">
        <v>1154063</v>
      </c>
      <c r="S369" s="97">
        <v>470775</v>
      </c>
      <c r="T369" s="97">
        <v>683288</v>
      </c>
      <c r="V369" s="95" t="s">
        <v>1399</v>
      </c>
      <c r="W369" s="96" t="s">
        <v>2027</v>
      </c>
      <c r="X369" s="97"/>
      <c r="Y369" s="46">
        <v>48000</v>
      </c>
      <c r="Z369" s="97"/>
      <c r="AA369" s="97">
        <v>48000</v>
      </c>
    </row>
    <row r="370" spans="1:27" ht="15">
      <c r="A370" s="95" t="s">
        <v>1492</v>
      </c>
      <c r="B370" s="96" t="s">
        <v>2053</v>
      </c>
      <c r="C370" s="97">
        <v>456150</v>
      </c>
      <c r="D370" s="97">
        <f t="shared" si="10"/>
        <v>1293341</v>
      </c>
      <c r="E370" s="97">
        <v>27600</v>
      </c>
      <c r="F370" s="97">
        <v>1265741</v>
      </c>
      <c r="H370" s="95" t="s">
        <v>1592</v>
      </c>
      <c r="I370" s="96" t="s">
        <v>2077</v>
      </c>
      <c r="J370" s="78"/>
      <c r="K370" s="46">
        <f t="shared" si="11"/>
        <v>53100</v>
      </c>
      <c r="L370" s="97">
        <v>46600</v>
      </c>
      <c r="M370" s="97">
        <v>6500</v>
      </c>
      <c r="O370" s="95" t="s">
        <v>1380</v>
      </c>
      <c r="P370" s="96" t="s">
        <v>2021</v>
      </c>
      <c r="Q370" s="97">
        <v>1752505</v>
      </c>
      <c r="R370" s="97">
        <v>5082352</v>
      </c>
      <c r="S370" s="97">
        <v>1980561</v>
      </c>
      <c r="T370" s="97">
        <v>3101791</v>
      </c>
      <c r="V370" s="95" t="s">
        <v>1402</v>
      </c>
      <c r="W370" s="96" t="s">
        <v>2325</v>
      </c>
      <c r="X370" s="97"/>
      <c r="Y370" s="46">
        <v>379665</v>
      </c>
      <c r="Z370" s="97"/>
      <c r="AA370" s="97">
        <v>379665</v>
      </c>
    </row>
    <row r="371" spans="1:27" ht="15">
      <c r="A371" s="95" t="s">
        <v>1495</v>
      </c>
      <c r="B371" s="96" t="s">
        <v>2205</v>
      </c>
      <c r="C371" s="78"/>
      <c r="D371" s="97">
        <f t="shared" si="10"/>
        <v>20950</v>
      </c>
      <c r="E371" s="78"/>
      <c r="F371" s="97">
        <v>20950</v>
      </c>
      <c r="H371" s="95" t="s">
        <v>1598</v>
      </c>
      <c r="I371" s="96" t="s">
        <v>2078</v>
      </c>
      <c r="J371" s="97">
        <v>1048501</v>
      </c>
      <c r="K371" s="46">
        <f t="shared" si="11"/>
        <v>90279</v>
      </c>
      <c r="L371" s="97">
        <v>1000</v>
      </c>
      <c r="M371" s="97">
        <v>89279</v>
      </c>
      <c r="O371" s="95" t="s">
        <v>1383</v>
      </c>
      <c r="P371" s="96" t="s">
        <v>2022</v>
      </c>
      <c r="Q371" s="97">
        <v>16327</v>
      </c>
      <c r="R371" s="97">
        <v>2178673</v>
      </c>
      <c r="S371" s="78">
        <v>1162302</v>
      </c>
      <c r="T371" s="97">
        <v>1016371</v>
      </c>
      <c r="V371" s="95" t="s">
        <v>1405</v>
      </c>
      <c r="W371" s="96" t="s">
        <v>2028</v>
      </c>
      <c r="X371" s="97">
        <v>62400</v>
      </c>
      <c r="Y371" s="46">
        <v>1619369</v>
      </c>
      <c r="Z371" s="97">
        <v>48500</v>
      </c>
      <c r="AA371" s="97">
        <v>1570869</v>
      </c>
    </row>
    <row r="372" spans="1:27" ht="15">
      <c r="A372" s="95" t="s">
        <v>1500</v>
      </c>
      <c r="B372" s="96" t="s">
        <v>2054</v>
      </c>
      <c r="C372" s="78"/>
      <c r="D372" s="97">
        <f t="shared" si="10"/>
        <v>95124</v>
      </c>
      <c r="E372" s="78"/>
      <c r="F372" s="97">
        <v>95124</v>
      </c>
      <c r="H372" s="95" t="s">
        <v>1605</v>
      </c>
      <c r="I372" s="96" t="s">
        <v>2080</v>
      </c>
      <c r="J372" s="97">
        <v>6371660</v>
      </c>
      <c r="K372" s="46">
        <f t="shared" si="11"/>
        <v>8732028</v>
      </c>
      <c r="L372" s="78"/>
      <c r="M372" s="97">
        <v>8732028</v>
      </c>
      <c r="O372" s="95" t="s">
        <v>1387</v>
      </c>
      <c r="P372" s="96" t="s">
        <v>2023</v>
      </c>
      <c r="Q372" s="97">
        <v>207700</v>
      </c>
      <c r="R372" s="97">
        <v>897467</v>
      </c>
      <c r="S372" s="97">
        <v>25000</v>
      </c>
      <c r="T372" s="97">
        <v>872467</v>
      </c>
      <c r="V372" s="95" t="s">
        <v>1408</v>
      </c>
      <c r="W372" s="96" t="s">
        <v>2029</v>
      </c>
      <c r="X372" s="97">
        <v>146200</v>
      </c>
      <c r="Y372" s="46">
        <v>3386311</v>
      </c>
      <c r="Z372" s="97"/>
      <c r="AA372" s="97">
        <v>3386311</v>
      </c>
    </row>
    <row r="373" spans="1:27" ht="15">
      <c r="A373" s="95" t="s">
        <v>1504</v>
      </c>
      <c r="B373" s="96" t="s">
        <v>2055</v>
      </c>
      <c r="C373" s="78"/>
      <c r="D373" s="97">
        <f t="shared" si="10"/>
        <v>115663</v>
      </c>
      <c r="E373" s="97">
        <v>67650</v>
      </c>
      <c r="F373" s="97">
        <v>48013</v>
      </c>
      <c r="H373" s="95" t="s">
        <v>1611</v>
      </c>
      <c r="I373" s="96" t="s">
        <v>2254</v>
      </c>
      <c r="J373" s="97">
        <v>8357336</v>
      </c>
      <c r="K373" s="46">
        <f t="shared" si="11"/>
        <v>526495</v>
      </c>
      <c r="L373" s="78"/>
      <c r="M373" s="97">
        <v>526495</v>
      </c>
      <c r="O373" s="95" t="s">
        <v>1390</v>
      </c>
      <c r="P373" s="96" t="s">
        <v>2024</v>
      </c>
      <c r="Q373" s="97">
        <v>1159400</v>
      </c>
      <c r="R373" s="97">
        <v>797829</v>
      </c>
      <c r="S373" s="97">
        <v>263250</v>
      </c>
      <c r="T373" s="97">
        <v>534579</v>
      </c>
      <c r="V373" s="95" t="s">
        <v>1411</v>
      </c>
      <c r="W373" s="96" t="s">
        <v>2030</v>
      </c>
      <c r="X373" s="97"/>
      <c r="Y373" s="46">
        <v>1233861</v>
      </c>
      <c r="Z373" s="97"/>
      <c r="AA373" s="97">
        <v>1233861</v>
      </c>
    </row>
    <row r="374" spans="1:27" ht="15">
      <c r="A374" s="95" t="s">
        <v>1507</v>
      </c>
      <c r="B374" s="96" t="s">
        <v>2056</v>
      </c>
      <c r="C374" s="78"/>
      <c r="D374" s="97">
        <f t="shared" si="10"/>
        <v>505265</v>
      </c>
      <c r="E374" s="97">
        <v>286400</v>
      </c>
      <c r="F374" s="97">
        <v>218865</v>
      </c>
      <c r="H374" s="95" t="s">
        <v>1614</v>
      </c>
      <c r="I374" s="96" t="s">
        <v>2081</v>
      </c>
      <c r="J374" s="78"/>
      <c r="K374" s="46">
        <f t="shared" si="11"/>
        <v>242925</v>
      </c>
      <c r="L374" s="78"/>
      <c r="M374" s="97">
        <v>242925</v>
      </c>
      <c r="O374" s="95" t="s">
        <v>1393</v>
      </c>
      <c r="P374" s="96" t="s">
        <v>2025</v>
      </c>
      <c r="Q374" s="97">
        <v>627100</v>
      </c>
      <c r="R374" s="97">
        <v>671601</v>
      </c>
      <c r="S374" s="97">
        <v>4900</v>
      </c>
      <c r="T374" s="97">
        <v>666701</v>
      </c>
      <c r="V374" s="95" t="s">
        <v>1414</v>
      </c>
      <c r="W374" s="96" t="s">
        <v>2278</v>
      </c>
      <c r="X374" s="97"/>
      <c r="Y374" s="46">
        <v>1402460</v>
      </c>
      <c r="Z374" s="97"/>
      <c r="AA374" s="97">
        <v>1402460</v>
      </c>
    </row>
    <row r="375" spans="1:27" ht="15">
      <c r="A375" s="95" t="s">
        <v>1510</v>
      </c>
      <c r="B375" s="96" t="s">
        <v>2057</v>
      </c>
      <c r="C375" s="97">
        <v>20500</v>
      </c>
      <c r="D375" s="97">
        <f t="shared" si="10"/>
        <v>95640</v>
      </c>
      <c r="E375" s="97">
        <v>5600</v>
      </c>
      <c r="F375" s="97">
        <v>90040</v>
      </c>
      <c r="H375" s="95" t="s">
        <v>1617</v>
      </c>
      <c r="I375" s="96" t="s">
        <v>2082</v>
      </c>
      <c r="J375" s="78"/>
      <c r="K375" s="46">
        <f t="shared" si="11"/>
        <v>221300</v>
      </c>
      <c r="L375" s="78"/>
      <c r="M375" s="97">
        <v>221300</v>
      </c>
      <c r="O375" s="95" t="s">
        <v>1396</v>
      </c>
      <c r="P375" s="96" t="s">
        <v>2026</v>
      </c>
      <c r="Q375" s="97">
        <v>2774300</v>
      </c>
      <c r="R375" s="97">
        <v>4957202</v>
      </c>
      <c r="S375" s="97">
        <v>3460675</v>
      </c>
      <c r="T375" s="97">
        <v>1496527</v>
      </c>
      <c r="V375" s="95" t="s">
        <v>1417</v>
      </c>
      <c r="W375" s="96" t="s">
        <v>2031</v>
      </c>
      <c r="X375" s="97">
        <v>4516400</v>
      </c>
      <c r="Y375" s="46">
        <v>10733899</v>
      </c>
      <c r="Z375" s="97"/>
      <c r="AA375" s="97">
        <v>10733899</v>
      </c>
    </row>
    <row r="376" spans="1:27" ht="15">
      <c r="A376" s="95" t="s">
        <v>1513</v>
      </c>
      <c r="B376" s="96" t="s">
        <v>2058</v>
      </c>
      <c r="C376" s="97">
        <v>150000</v>
      </c>
      <c r="D376" s="97">
        <f t="shared" si="10"/>
        <v>177462</v>
      </c>
      <c r="E376" s="97">
        <v>5900</v>
      </c>
      <c r="F376" s="97">
        <v>171562</v>
      </c>
      <c r="H376" s="95" t="s">
        <v>1626</v>
      </c>
      <c r="I376" s="96" t="s">
        <v>2083</v>
      </c>
      <c r="J376" s="78"/>
      <c r="K376" s="46">
        <f t="shared" si="11"/>
        <v>7345</v>
      </c>
      <c r="L376" s="78"/>
      <c r="M376" s="97">
        <v>7345</v>
      </c>
      <c r="O376" s="95" t="s">
        <v>1399</v>
      </c>
      <c r="P376" s="96" t="s">
        <v>2027</v>
      </c>
      <c r="Q376" s="78">
        <v>3401000</v>
      </c>
      <c r="R376" s="97">
        <v>5191046</v>
      </c>
      <c r="S376" s="97">
        <v>1134502</v>
      </c>
      <c r="T376" s="97">
        <v>4056544</v>
      </c>
      <c r="V376" s="95" t="s">
        <v>1420</v>
      </c>
      <c r="W376" s="96" t="s">
        <v>2032</v>
      </c>
      <c r="X376" s="97">
        <v>3559550</v>
      </c>
      <c r="Y376" s="46">
        <v>28506703</v>
      </c>
      <c r="Z376" s="97"/>
      <c r="AA376" s="97">
        <v>28506703</v>
      </c>
    </row>
    <row r="377" spans="1:27" ht="15">
      <c r="A377" s="95" t="s">
        <v>1516</v>
      </c>
      <c r="B377" s="96" t="s">
        <v>2059</v>
      </c>
      <c r="C377" s="97">
        <v>1400221</v>
      </c>
      <c r="D377" s="97">
        <f t="shared" si="10"/>
        <v>2006148</v>
      </c>
      <c r="E377" s="97">
        <v>188652</v>
      </c>
      <c r="F377" s="97">
        <v>1817496</v>
      </c>
      <c r="H377" s="95" t="s">
        <v>1632</v>
      </c>
      <c r="I377" s="96" t="s">
        <v>2084</v>
      </c>
      <c r="J377" s="78"/>
      <c r="K377" s="46">
        <f t="shared" si="11"/>
        <v>40200</v>
      </c>
      <c r="L377" s="78"/>
      <c r="M377" s="97">
        <v>40200</v>
      </c>
      <c r="O377" s="95" t="s">
        <v>1402</v>
      </c>
      <c r="P377" s="96" t="s">
        <v>2325</v>
      </c>
      <c r="Q377" s="97"/>
      <c r="R377" s="97">
        <v>193570</v>
      </c>
      <c r="S377" s="97">
        <v>50250</v>
      </c>
      <c r="T377" s="97">
        <v>143320</v>
      </c>
      <c r="V377" s="95" t="s">
        <v>1423</v>
      </c>
      <c r="W377" s="96" t="s">
        <v>2033</v>
      </c>
      <c r="X377" s="78">
        <v>72000</v>
      </c>
      <c r="Y377" s="46">
        <v>27012</v>
      </c>
      <c r="Z377" s="97"/>
      <c r="AA377" s="97">
        <v>27012</v>
      </c>
    </row>
    <row r="378" spans="1:27" ht="15">
      <c r="A378" s="95" t="s">
        <v>1519</v>
      </c>
      <c r="B378" s="96" t="s">
        <v>2060</v>
      </c>
      <c r="C378" s="97">
        <v>5481000</v>
      </c>
      <c r="D378" s="97">
        <f t="shared" si="10"/>
        <v>2399529</v>
      </c>
      <c r="E378" s="97">
        <v>589988</v>
      </c>
      <c r="F378" s="97">
        <v>1809541</v>
      </c>
      <c r="H378" s="95" t="s">
        <v>1635</v>
      </c>
      <c r="I378" s="96" t="s">
        <v>2085</v>
      </c>
      <c r="J378" s="78"/>
      <c r="K378" s="46">
        <f t="shared" si="11"/>
        <v>549744</v>
      </c>
      <c r="L378" s="78"/>
      <c r="M378" s="97">
        <v>549744</v>
      </c>
      <c r="O378" s="95" t="s">
        <v>1405</v>
      </c>
      <c r="P378" s="96" t="s">
        <v>2028</v>
      </c>
      <c r="Q378" s="97">
        <v>496100</v>
      </c>
      <c r="R378" s="97">
        <v>1799248</v>
      </c>
      <c r="S378" s="97">
        <v>685450</v>
      </c>
      <c r="T378" s="97">
        <v>1113798</v>
      </c>
      <c r="V378" s="95" t="s">
        <v>1426</v>
      </c>
      <c r="W378" s="96" t="s">
        <v>2034</v>
      </c>
      <c r="X378" s="97"/>
      <c r="Y378" s="46">
        <v>145500</v>
      </c>
      <c r="Z378" s="97"/>
      <c r="AA378" s="97">
        <v>145500</v>
      </c>
    </row>
    <row r="379" spans="1:27" ht="15">
      <c r="A379" s="95" t="s">
        <v>1522</v>
      </c>
      <c r="B379" s="96" t="s">
        <v>2061</v>
      </c>
      <c r="C379" s="97">
        <v>3203929</v>
      </c>
      <c r="D379" s="97">
        <f t="shared" si="10"/>
        <v>3180113</v>
      </c>
      <c r="E379" s="97">
        <v>531951</v>
      </c>
      <c r="F379" s="97">
        <v>2648162</v>
      </c>
      <c r="H379" s="95" t="s">
        <v>1638</v>
      </c>
      <c r="I379" s="96" t="s">
        <v>2086</v>
      </c>
      <c r="J379" s="78"/>
      <c r="K379" s="46">
        <f t="shared" si="11"/>
        <v>155207</v>
      </c>
      <c r="L379" s="78"/>
      <c r="M379" s="97">
        <v>155207</v>
      </c>
      <c r="O379" s="95" t="s">
        <v>1408</v>
      </c>
      <c r="P379" s="96" t="s">
        <v>2029</v>
      </c>
      <c r="Q379" s="97">
        <v>1710470</v>
      </c>
      <c r="R379" s="97">
        <v>3970573</v>
      </c>
      <c r="S379" s="97">
        <v>1609775</v>
      </c>
      <c r="T379" s="97">
        <v>2360798</v>
      </c>
      <c r="V379" s="95" t="s">
        <v>1432</v>
      </c>
      <c r="W379" s="96" t="s">
        <v>2036</v>
      </c>
      <c r="X379" s="97"/>
      <c r="Y379" s="46">
        <v>690250</v>
      </c>
      <c r="Z379" s="97"/>
      <c r="AA379" s="97">
        <v>690250</v>
      </c>
    </row>
    <row r="380" spans="1:27" ht="15">
      <c r="A380" s="95" t="s">
        <v>1524</v>
      </c>
      <c r="B380" s="96" t="s">
        <v>2062</v>
      </c>
      <c r="C380" s="97">
        <v>171500</v>
      </c>
      <c r="D380" s="97">
        <f t="shared" si="10"/>
        <v>9250</v>
      </c>
      <c r="E380" s="78"/>
      <c r="F380" s="97">
        <v>9250</v>
      </c>
      <c r="H380" s="95" t="s">
        <v>1641</v>
      </c>
      <c r="I380" s="96" t="s">
        <v>2087</v>
      </c>
      <c r="J380" s="97">
        <v>12165738</v>
      </c>
      <c r="K380" s="46">
        <f t="shared" si="11"/>
        <v>6194660</v>
      </c>
      <c r="L380" s="78"/>
      <c r="M380" s="97">
        <v>6194660</v>
      </c>
      <c r="O380" s="95" t="s">
        <v>1411</v>
      </c>
      <c r="P380" s="96" t="s">
        <v>2030</v>
      </c>
      <c r="Q380" s="78">
        <v>22071103</v>
      </c>
      <c r="R380" s="97">
        <v>1342001</v>
      </c>
      <c r="S380" s="97">
        <v>111375</v>
      </c>
      <c r="T380" s="97">
        <v>1230626</v>
      </c>
      <c r="V380" s="95" t="s">
        <v>1435</v>
      </c>
      <c r="W380" s="96" t="s">
        <v>2037</v>
      </c>
      <c r="X380" s="97">
        <v>556001</v>
      </c>
      <c r="Y380" s="46">
        <v>1801722</v>
      </c>
      <c r="Z380" s="97"/>
      <c r="AA380" s="97">
        <v>1801722</v>
      </c>
    </row>
    <row r="381" spans="1:27" ht="15">
      <c r="A381" s="95" t="s">
        <v>1527</v>
      </c>
      <c r="B381" s="96" t="s">
        <v>2063</v>
      </c>
      <c r="C381" s="97">
        <v>21060</v>
      </c>
      <c r="D381" s="97">
        <f t="shared" si="10"/>
        <v>129600</v>
      </c>
      <c r="E381" s="78"/>
      <c r="F381" s="97">
        <v>129600</v>
      </c>
      <c r="H381" s="95" t="s">
        <v>1644</v>
      </c>
      <c r="I381" s="96" t="s">
        <v>2088</v>
      </c>
      <c r="J381" s="97">
        <v>72000</v>
      </c>
      <c r="K381" s="46">
        <f t="shared" si="11"/>
        <v>111310</v>
      </c>
      <c r="L381" s="78"/>
      <c r="M381" s="97">
        <v>111310</v>
      </c>
      <c r="O381" s="95" t="s">
        <v>1414</v>
      </c>
      <c r="P381" s="96" t="s">
        <v>2278</v>
      </c>
      <c r="Q381" s="97"/>
      <c r="R381" s="97">
        <v>593216</v>
      </c>
      <c r="S381" s="97">
        <v>174660</v>
      </c>
      <c r="T381" s="97">
        <v>418556</v>
      </c>
      <c r="V381" s="95" t="s">
        <v>1438</v>
      </c>
      <c r="W381" s="96" t="s">
        <v>2038</v>
      </c>
      <c r="X381" s="78"/>
      <c r="Y381" s="46">
        <v>257360</v>
      </c>
      <c r="Z381" s="97"/>
      <c r="AA381" s="97">
        <v>257360</v>
      </c>
    </row>
    <row r="382" spans="1:27" ht="15">
      <c r="A382" s="95" t="s">
        <v>1530</v>
      </c>
      <c r="B382" s="96" t="s">
        <v>2064</v>
      </c>
      <c r="C382" s="97">
        <v>100</v>
      </c>
      <c r="D382" s="97">
        <f t="shared" si="10"/>
        <v>68486</v>
      </c>
      <c r="E382" s="97">
        <v>51900</v>
      </c>
      <c r="F382" s="97">
        <v>16586</v>
      </c>
      <c r="H382" s="95" t="s">
        <v>1647</v>
      </c>
      <c r="I382" s="96" t="s">
        <v>2327</v>
      </c>
      <c r="J382" s="78"/>
      <c r="K382" s="46">
        <f t="shared" si="11"/>
        <v>68101</v>
      </c>
      <c r="L382" s="78"/>
      <c r="M382" s="97">
        <v>68101</v>
      </c>
      <c r="O382" s="95" t="s">
        <v>1417</v>
      </c>
      <c r="P382" s="96" t="s">
        <v>2031</v>
      </c>
      <c r="Q382" s="97">
        <v>1290566</v>
      </c>
      <c r="R382" s="97">
        <v>2525552</v>
      </c>
      <c r="S382" s="97">
        <v>589200</v>
      </c>
      <c r="T382" s="97">
        <v>1936352</v>
      </c>
      <c r="V382" s="95" t="s">
        <v>1441</v>
      </c>
      <c r="W382" s="96" t="s">
        <v>2309</v>
      </c>
      <c r="X382" s="97">
        <v>26000</v>
      </c>
      <c r="Y382" s="46">
        <v>0</v>
      </c>
      <c r="Z382" s="97"/>
      <c r="AA382" s="97"/>
    </row>
    <row r="383" spans="1:27" ht="15">
      <c r="A383" s="95" t="s">
        <v>1536</v>
      </c>
      <c r="B383" s="96" t="s">
        <v>2066</v>
      </c>
      <c r="C383" s="97">
        <v>810100</v>
      </c>
      <c r="D383" s="97">
        <f t="shared" si="10"/>
        <v>726274</v>
      </c>
      <c r="E383" s="97">
        <v>22800</v>
      </c>
      <c r="F383" s="97">
        <v>703474</v>
      </c>
      <c r="H383" s="95" t="s">
        <v>1650</v>
      </c>
      <c r="I383" s="96" t="s">
        <v>2089</v>
      </c>
      <c r="J383" s="97">
        <v>12500</v>
      </c>
      <c r="K383" s="46">
        <f t="shared" si="11"/>
        <v>31548</v>
      </c>
      <c r="L383" s="78"/>
      <c r="M383" s="97">
        <v>31548</v>
      </c>
      <c r="O383" s="95" t="s">
        <v>1420</v>
      </c>
      <c r="P383" s="96" t="s">
        <v>2032</v>
      </c>
      <c r="Q383" s="97">
        <v>1117850</v>
      </c>
      <c r="R383" s="97">
        <v>1743021</v>
      </c>
      <c r="S383" s="97">
        <v>443002</v>
      </c>
      <c r="T383" s="97">
        <v>1300019</v>
      </c>
      <c r="V383" s="95" t="s">
        <v>1444</v>
      </c>
      <c r="W383" s="96" t="s">
        <v>2039</v>
      </c>
      <c r="X383" s="97"/>
      <c r="Y383" s="46">
        <v>125333</v>
      </c>
      <c r="Z383" s="97"/>
      <c r="AA383" s="97">
        <v>125333</v>
      </c>
    </row>
    <row r="384" spans="1:27" ht="15">
      <c r="A384" s="95" t="s">
        <v>1539</v>
      </c>
      <c r="B384" s="96" t="s">
        <v>2326</v>
      </c>
      <c r="C384" s="78"/>
      <c r="D384" s="97">
        <f t="shared" si="10"/>
        <v>90500</v>
      </c>
      <c r="E384" s="78"/>
      <c r="F384" s="97">
        <v>90500</v>
      </c>
      <c r="H384" s="95" t="s">
        <v>1653</v>
      </c>
      <c r="I384" s="96" t="s">
        <v>2090</v>
      </c>
      <c r="J384" s="78"/>
      <c r="K384" s="46">
        <f t="shared" si="11"/>
        <v>39670</v>
      </c>
      <c r="L384" s="78"/>
      <c r="M384" s="97">
        <v>39670</v>
      </c>
      <c r="O384" s="95" t="s">
        <v>1423</v>
      </c>
      <c r="P384" s="96" t="s">
        <v>2033</v>
      </c>
      <c r="Q384" s="97">
        <v>2352000</v>
      </c>
      <c r="R384" s="97">
        <v>3245650</v>
      </c>
      <c r="S384" s="97">
        <v>1334730</v>
      </c>
      <c r="T384" s="97">
        <v>1910920</v>
      </c>
      <c r="V384" s="95" t="s">
        <v>1447</v>
      </c>
      <c r="W384" s="96" t="s">
        <v>2040</v>
      </c>
      <c r="X384" s="97">
        <v>4891271</v>
      </c>
      <c r="Y384" s="46">
        <v>3343718</v>
      </c>
      <c r="Z384" s="97">
        <v>36736</v>
      </c>
      <c r="AA384" s="97">
        <v>3306982</v>
      </c>
    </row>
    <row r="385" spans="1:27" ht="15">
      <c r="A385" s="95" t="s">
        <v>1542</v>
      </c>
      <c r="B385" s="96" t="s">
        <v>2296</v>
      </c>
      <c r="C385" s="78"/>
      <c r="D385" s="97">
        <f t="shared" si="10"/>
        <v>247991</v>
      </c>
      <c r="E385" s="78"/>
      <c r="F385" s="97">
        <v>247991</v>
      </c>
      <c r="H385" s="95" t="s">
        <v>1659</v>
      </c>
      <c r="I385" s="96" t="s">
        <v>2092</v>
      </c>
      <c r="J385" s="97">
        <v>9800</v>
      </c>
      <c r="K385" s="46">
        <f t="shared" si="11"/>
        <v>0</v>
      </c>
      <c r="L385" s="78"/>
      <c r="M385" s="78"/>
      <c r="O385" s="95" t="s">
        <v>1429</v>
      </c>
      <c r="P385" s="96" t="s">
        <v>2035</v>
      </c>
      <c r="Q385" s="97">
        <v>542200</v>
      </c>
      <c r="R385" s="97">
        <v>1802742</v>
      </c>
      <c r="S385" s="97">
        <v>369300</v>
      </c>
      <c r="T385" s="97">
        <v>1433442</v>
      </c>
      <c r="V385" s="95" t="s">
        <v>1450</v>
      </c>
      <c r="W385" s="96" t="s">
        <v>2041</v>
      </c>
      <c r="X385" s="97">
        <v>44569</v>
      </c>
      <c r="Y385" s="46">
        <v>7369126</v>
      </c>
      <c r="Z385" s="97"/>
      <c r="AA385" s="97">
        <v>7369126</v>
      </c>
    </row>
    <row r="386" spans="1:27" ht="15">
      <c r="A386" s="95" t="s">
        <v>1545</v>
      </c>
      <c r="B386" s="96" t="s">
        <v>2067</v>
      </c>
      <c r="C386" s="97">
        <v>957600</v>
      </c>
      <c r="D386" s="97">
        <f t="shared" si="10"/>
        <v>183437</v>
      </c>
      <c r="E386" s="97">
        <v>32800</v>
      </c>
      <c r="F386" s="97">
        <v>150637</v>
      </c>
      <c r="H386" s="95" t="s">
        <v>1662</v>
      </c>
      <c r="I386" s="96" t="s">
        <v>2093</v>
      </c>
      <c r="J386" s="97">
        <v>14700</v>
      </c>
      <c r="K386" s="46">
        <f t="shared" si="11"/>
        <v>42000</v>
      </c>
      <c r="L386" s="78"/>
      <c r="M386" s="97">
        <v>42000</v>
      </c>
      <c r="O386" s="95" t="s">
        <v>1432</v>
      </c>
      <c r="P386" s="96" t="s">
        <v>2036</v>
      </c>
      <c r="Q386" s="97">
        <v>18003</v>
      </c>
      <c r="R386" s="97">
        <v>1186766</v>
      </c>
      <c r="S386" s="97">
        <v>126500</v>
      </c>
      <c r="T386" s="97">
        <v>1060266</v>
      </c>
      <c r="V386" s="95" t="s">
        <v>1453</v>
      </c>
      <c r="W386" s="96" t="s">
        <v>2042</v>
      </c>
      <c r="X386" s="97">
        <v>19900</v>
      </c>
      <c r="Y386" s="46">
        <v>1001505</v>
      </c>
      <c r="Z386" s="97"/>
      <c r="AA386" s="97">
        <v>1001505</v>
      </c>
    </row>
    <row r="387" spans="1:27" ht="15">
      <c r="A387" s="95" t="s">
        <v>1548</v>
      </c>
      <c r="B387" s="96" t="s">
        <v>2068</v>
      </c>
      <c r="C387" s="97">
        <v>686353</v>
      </c>
      <c r="D387" s="97">
        <f t="shared" si="10"/>
        <v>785637</v>
      </c>
      <c r="E387" s="97">
        <v>14750</v>
      </c>
      <c r="F387" s="97">
        <v>770887</v>
      </c>
      <c r="H387" s="95" t="s">
        <v>1665</v>
      </c>
      <c r="I387" s="96" t="s">
        <v>2094</v>
      </c>
      <c r="J387" s="97">
        <v>5120000</v>
      </c>
      <c r="K387" s="46">
        <f t="shared" si="11"/>
        <v>472158</v>
      </c>
      <c r="L387" s="97">
        <v>50762</v>
      </c>
      <c r="M387" s="97">
        <v>421396</v>
      </c>
      <c r="O387" s="95" t="s">
        <v>1435</v>
      </c>
      <c r="P387" s="96" t="s">
        <v>2037</v>
      </c>
      <c r="Q387" s="97">
        <v>2200500</v>
      </c>
      <c r="R387" s="97">
        <v>4469625</v>
      </c>
      <c r="S387" s="97">
        <v>1753950</v>
      </c>
      <c r="T387" s="97">
        <v>2715675</v>
      </c>
      <c r="V387" s="95" t="s">
        <v>1456</v>
      </c>
      <c r="W387" s="96" t="s">
        <v>2043</v>
      </c>
      <c r="X387" s="97"/>
      <c r="Y387" s="46">
        <v>18586585</v>
      </c>
      <c r="Z387" s="97">
        <v>411100</v>
      </c>
      <c r="AA387" s="97">
        <v>18175485</v>
      </c>
    </row>
    <row r="388" spans="1:27" ht="15">
      <c r="A388" s="95" t="s">
        <v>1551</v>
      </c>
      <c r="B388" s="96" t="s">
        <v>2069</v>
      </c>
      <c r="C388" s="97">
        <v>9092627</v>
      </c>
      <c r="D388" s="97">
        <f t="shared" si="10"/>
        <v>1229193</v>
      </c>
      <c r="E388" s="97">
        <v>4702</v>
      </c>
      <c r="F388" s="97">
        <v>1224491</v>
      </c>
      <c r="H388" s="95" t="s">
        <v>1668</v>
      </c>
      <c r="I388" s="96" t="s">
        <v>2095</v>
      </c>
      <c r="J388" s="78"/>
      <c r="K388" s="46">
        <f t="shared" si="11"/>
        <v>500</v>
      </c>
      <c r="L388" s="78"/>
      <c r="M388" s="97">
        <v>500</v>
      </c>
      <c r="O388" s="95" t="s">
        <v>1438</v>
      </c>
      <c r="P388" s="96" t="s">
        <v>2038</v>
      </c>
      <c r="Q388" s="97">
        <v>994000</v>
      </c>
      <c r="R388" s="97">
        <v>1643266</v>
      </c>
      <c r="S388" s="97">
        <v>443101</v>
      </c>
      <c r="T388" s="97">
        <v>1200165</v>
      </c>
      <c r="V388" s="95" t="s">
        <v>1459</v>
      </c>
      <c r="W388" s="96" t="s">
        <v>2253</v>
      </c>
      <c r="X388" s="97"/>
      <c r="Y388" s="46">
        <v>626288</v>
      </c>
      <c r="Z388" s="97"/>
      <c r="AA388" s="97">
        <v>626288</v>
      </c>
    </row>
    <row r="389" spans="1:27" ht="15">
      <c r="A389" s="95" t="s">
        <v>1554</v>
      </c>
      <c r="B389" s="96" t="s">
        <v>2297</v>
      </c>
      <c r="C389" s="97">
        <v>2769902</v>
      </c>
      <c r="D389" s="97">
        <f t="shared" si="10"/>
        <v>1959953</v>
      </c>
      <c r="E389" s="97">
        <v>229930</v>
      </c>
      <c r="F389" s="97">
        <v>1730023</v>
      </c>
      <c r="H389" s="95" t="s">
        <v>1671</v>
      </c>
      <c r="I389" s="96" t="s">
        <v>2301</v>
      </c>
      <c r="J389" s="97">
        <v>8200</v>
      </c>
      <c r="K389" s="46">
        <f t="shared" si="11"/>
        <v>274813</v>
      </c>
      <c r="L389" s="78"/>
      <c r="M389" s="97">
        <v>274813</v>
      </c>
      <c r="O389" s="95" t="s">
        <v>1441</v>
      </c>
      <c r="P389" s="96" t="s">
        <v>2309</v>
      </c>
      <c r="Q389" s="78">
        <v>508250</v>
      </c>
      <c r="R389" s="97">
        <v>1249906</v>
      </c>
      <c r="S389" s="97">
        <v>66000</v>
      </c>
      <c r="T389" s="97">
        <v>1183906</v>
      </c>
      <c r="V389" s="95" t="s">
        <v>1462</v>
      </c>
      <c r="W389" s="96" t="s">
        <v>2044</v>
      </c>
      <c r="X389" s="97"/>
      <c r="Y389" s="46">
        <v>587157</v>
      </c>
      <c r="Z389" s="97"/>
      <c r="AA389" s="97">
        <v>587157</v>
      </c>
    </row>
    <row r="390" spans="1:27" ht="15">
      <c r="A390" s="95" t="s">
        <v>1557</v>
      </c>
      <c r="B390" s="96" t="s">
        <v>2070</v>
      </c>
      <c r="C390" s="97">
        <v>1512596</v>
      </c>
      <c r="D390" s="97">
        <f t="shared" si="10"/>
        <v>195850</v>
      </c>
      <c r="E390" s="78"/>
      <c r="F390" s="97">
        <v>195850</v>
      </c>
      <c r="H390" s="95" t="s">
        <v>1674</v>
      </c>
      <c r="I390" s="96" t="s">
        <v>2096</v>
      </c>
      <c r="J390" s="97">
        <v>20000</v>
      </c>
      <c r="K390" s="46">
        <f t="shared" si="11"/>
        <v>95011</v>
      </c>
      <c r="L390" s="78"/>
      <c r="M390" s="97">
        <v>95011</v>
      </c>
      <c r="O390" s="95" t="s">
        <v>1444</v>
      </c>
      <c r="P390" s="96" t="s">
        <v>2039</v>
      </c>
      <c r="Q390" s="97"/>
      <c r="R390" s="97">
        <v>950587</v>
      </c>
      <c r="S390" s="97">
        <v>216100</v>
      </c>
      <c r="T390" s="97">
        <v>734487</v>
      </c>
      <c r="V390" s="95" t="s">
        <v>1465</v>
      </c>
      <c r="W390" s="96" t="s">
        <v>2045</v>
      </c>
      <c r="X390" s="78">
        <v>247800</v>
      </c>
      <c r="Y390" s="46">
        <v>3023426</v>
      </c>
      <c r="Z390" s="97"/>
      <c r="AA390" s="97">
        <v>3023426</v>
      </c>
    </row>
    <row r="391" spans="1:27" ht="15">
      <c r="A391" s="95" t="s">
        <v>1560</v>
      </c>
      <c r="B391" s="96" t="s">
        <v>2008</v>
      </c>
      <c r="C391" s="78"/>
      <c r="D391" s="97">
        <f aca="true" t="shared" si="12" ref="D391:D454">E391+F391</f>
        <v>250</v>
      </c>
      <c r="E391" s="78"/>
      <c r="F391" s="97">
        <v>250</v>
      </c>
      <c r="H391" s="95" t="s">
        <v>1677</v>
      </c>
      <c r="I391" s="96" t="s">
        <v>2097</v>
      </c>
      <c r="J391" s="97">
        <v>32693</v>
      </c>
      <c r="K391" s="46">
        <f aca="true" t="shared" si="13" ref="K391:K454">L391+M391</f>
        <v>276751</v>
      </c>
      <c r="L391" s="78"/>
      <c r="M391" s="97">
        <v>276751</v>
      </c>
      <c r="O391" s="95" t="s">
        <v>1447</v>
      </c>
      <c r="P391" s="96" t="s">
        <v>2040</v>
      </c>
      <c r="Q391" s="97">
        <v>2453175</v>
      </c>
      <c r="R391" s="97">
        <v>3717491</v>
      </c>
      <c r="S391" s="97">
        <v>1192350</v>
      </c>
      <c r="T391" s="97">
        <v>2525141</v>
      </c>
      <c r="V391" s="95" t="s">
        <v>1468</v>
      </c>
      <c r="W391" s="96" t="s">
        <v>2046</v>
      </c>
      <c r="X391" s="97">
        <v>18500</v>
      </c>
      <c r="Y391" s="46">
        <v>142464</v>
      </c>
      <c r="Z391" s="97"/>
      <c r="AA391" s="97">
        <v>142464</v>
      </c>
    </row>
    <row r="392" spans="1:27" ht="15">
      <c r="A392" s="95" t="s">
        <v>1562</v>
      </c>
      <c r="B392" s="96" t="s">
        <v>2071</v>
      </c>
      <c r="C392" s="78"/>
      <c r="D392" s="97">
        <f t="shared" si="12"/>
        <v>70355</v>
      </c>
      <c r="E392" s="78"/>
      <c r="F392" s="97">
        <v>70355</v>
      </c>
      <c r="H392" s="95" t="s">
        <v>1680</v>
      </c>
      <c r="I392" s="96" t="s">
        <v>2098</v>
      </c>
      <c r="J392" s="97">
        <v>12000</v>
      </c>
      <c r="K392" s="46">
        <f t="shared" si="13"/>
        <v>500</v>
      </c>
      <c r="L392" s="78"/>
      <c r="M392" s="97">
        <v>500</v>
      </c>
      <c r="O392" s="95" t="s">
        <v>1450</v>
      </c>
      <c r="P392" s="96" t="s">
        <v>2041</v>
      </c>
      <c r="Q392" s="97">
        <v>11700936</v>
      </c>
      <c r="R392" s="97">
        <v>6004792</v>
      </c>
      <c r="S392" s="97">
        <v>1080825</v>
      </c>
      <c r="T392" s="97">
        <v>4923967</v>
      </c>
      <c r="V392" s="95" t="s">
        <v>1471</v>
      </c>
      <c r="W392" s="96" t="s">
        <v>1119</v>
      </c>
      <c r="X392" s="97">
        <v>4733441</v>
      </c>
      <c r="Y392" s="46">
        <v>25209147</v>
      </c>
      <c r="Z392" s="97"/>
      <c r="AA392" s="97">
        <v>25209147</v>
      </c>
    </row>
    <row r="393" spans="1:27" ht="15">
      <c r="A393" s="95" t="s">
        <v>1571</v>
      </c>
      <c r="B393" s="96" t="s">
        <v>2072</v>
      </c>
      <c r="C393" s="97">
        <v>1088402</v>
      </c>
      <c r="D393" s="97">
        <f t="shared" si="12"/>
        <v>812909</v>
      </c>
      <c r="E393" s="97">
        <v>361250</v>
      </c>
      <c r="F393" s="97">
        <v>451659</v>
      </c>
      <c r="H393" s="95" t="s">
        <v>1688</v>
      </c>
      <c r="I393" s="96" t="s">
        <v>2099</v>
      </c>
      <c r="J393" s="97">
        <v>5415</v>
      </c>
      <c r="K393" s="46">
        <f t="shared" si="13"/>
        <v>5250</v>
      </c>
      <c r="L393" s="78"/>
      <c r="M393" s="97">
        <v>5250</v>
      </c>
      <c r="O393" s="95" t="s">
        <v>1453</v>
      </c>
      <c r="P393" s="96" t="s">
        <v>2042</v>
      </c>
      <c r="Q393" s="97">
        <v>199000</v>
      </c>
      <c r="R393" s="97">
        <v>1472813</v>
      </c>
      <c r="S393" s="97">
        <v>292998</v>
      </c>
      <c r="T393" s="97">
        <v>1179815</v>
      </c>
      <c r="V393" s="95" t="s">
        <v>1474</v>
      </c>
      <c r="W393" s="96" t="s">
        <v>2047</v>
      </c>
      <c r="X393" s="97"/>
      <c r="Y393" s="46">
        <v>626656</v>
      </c>
      <c r="Z393" s="97">
        <v>12000</v>
      </c>
      <c r="AA393" s="97">
        <v>614656</v>
      </c>
    </row>
    <row r="394" spans="1:27" ht="15">
      <c r="A394" s="95" t="s">
        <v>1574</v>
      </c>
      <c r="B394" s="96" t="s">
        <v>2299</v>
      </c>
      <c r="C394" s="97">
        <v>240833</v>
      </c>
      <c r="D394" s="97">
        <f t="shared" si="12"/>
        <v>517757</v>
      </c>
      <c r="E394" s="97">
        <v>42728</v>
      </c>
      <c r="F394" s="97">
        <v>475029</v>
      </c>
      <c r="H394" s="95" t="s">
        <v>1691</v>
      </c>
      <c r="I394" s="96" t="s">
        <v>2100</v>
      </c>
      <c r="J394" s="97">
        <v>164700</v>
      </c>
      <c r="K394" s="46">
        <f t="shared" si="13"/>
        <v>97871</v>
      </c>
      <c r="L394" s="78"/>
      <c r="M394" s="97">
        <v>97871</v>
      </c>
      <c r="O394" s="95" t="s">
        <v>1456</v>
      </c>
      <c r="P394" s="96" t="s">
        <v>2043</v>
      </c>
      <c r="Q394" s="97">
        <v>851700</v>
      </c>
      <c r="R394" s="97">
        <v>3442573</v>
      </c>
      <c r="S394" s="97">
        <v>415100</v>
      </c>
      <c r="T394" s="97">
        <v>3027473</v>
      </c>
      <c r="V394" s="95" t="s">
        <v>1477</v>
      </c>
      <c r="W394" s="96" t="s">
        <v>2048</v>
      </c>
      <c r="X394" s="97">
        <v>2001000</v>
      </c>
      <c r="Y394" s="46">
        <v>1742862</v>
      </c>
      <c r="Z394" s="97"/>
      <c r="AA394" s="97">
        <v>1742862</v>
      </c>
    </row>
    <row r="395" spans="1:27" ht="15">
      <c r="A395" s="95" t="s">
        <v>1577</v>
      </c>
      <c r="B395" s="96" t="s">
        <v>2257</v>
      </c>
      <c r="C395" s="78"/>
      <c r="D395" s="97">
        <f t="shared" si="12"/>
        <v>82190</v>
      </c>
      <c r="E395" s="78"/>
      <c r="F395" s="97">
        <v>82190</v>
      </c>
      <c r="H395" s="95" t="s">
        <v>1694</v>
      </c>
      <c r="I395" s="96" t="s">
        <v>2170</v>
      </c>
      <c r="J395" s="97">
        <v>6500</v>
      </c>
      <c r="K395" s="46">
        <f t="shared" si="13"/>
        <v>640228</v>
      </c>
      <c r="L395" s="97">
        <v>2000</v>
      </c>
      <c r="M395" s="97">
        <v>638228</v>
      </c>
      <c r="O395" s="95" t="s">
        <v>1459</v>
      </c>
      <c r="P395" s="96" t="s">
        <v>2253</v>
      </c>
      <c r="Q395" s="97">
        <v>2922000</v>
      </c>
      <c r="R395" s="97">
        <v>1566429</v>
      </c>
      <c r="S395" s="97">
        <v>653300</v>
      </c>
      <c r="T395" s="97">
        <v>913129</v>
      </c>
      <c r="V395" s="95" t="s">
        <v>1480</v>
      </c>
      <c r="W395" s="96" t="s">
        <v>2049</v>
      </c>
      <c r="X395" s="97">
        <v>1964001</v>
      </c>
      <c r="Y395" s="46">
        <v>3950374</v>
      </c>
      <c r="Z395" s="97">
        <v>1007500</v>
      </c>
      <c r="AA395" s="97">
        <v>2942874</v>
      </c>
    </row>
    <row r="396" spans="1:27" ht="15">
      <c r="A396" s="95" t="s">
        <v>1580</v>
      </c>
      <c r="B396" s="96" t="s">
        <v>2073</v>
      </c>
      <c r="C396" s="97">
        <v>95850</v>
      </c>
      <c r="D396" s="97">
        <f t="shared" si="12"/>
        <v>102290</v>
      </c>
      <c r="E396" s="97">
        <v>2300</v>
      </c>
      <c r="F396" s="97">
        <v>99990</v>
      </c>
      <c r="H396" s="95" t="s">
        <v>1697</v>
      </c>
      <c r="I396" s="96" t="s">
        <v>2101</v>
      </c>
      <c r="J396" s="78"/>
      <c r="K396" s="46">
        <f t="shared" si="13"/>
        <v>425350</v>
      </c>
      <c r="L396" s="78"/>
      <c r="M396" s="97">
        <v>425350</v>
      </c>
      <c r="O396" s="95" t="s">
        <v>1462</v>
      </c>
      <c r="P396" s="96" t="s">
        <v>2044</v>
      </c>
      <c r="Q396" s="97">
        <v>94201</v>
      </c>
      <c r="R396" s="97">
        <v>230223</v>
      </c>
      <c r="S396" s="97">
        <v>91750</v>
      </c>
      <c r="T396" s="97">
        <v>138473</v>
      </c>
      <c r="V396" s="95" t="s">
        <v>1483</v>
      </c>
      <c r="W396" s="96" t="s">
        <v>2050</v>
      </c>
      <c r="X396" s="97">
        <v>38000</v>
      </c>
      <c r="Y396" s="46">
        <v>420579</v>
      </c>
      <c r="Z396" s="97"/>
      <c r="AA396" s="97">
        <v>420579</v>
      </c>
    </row>
    <row r="397" spans="1:27" ht="15">
      <c r="A397" s="95" t="s">
        <v>1583</v>
      </c>
      <c r="B397" s="96" t="s">
        <v>2074</v>
      </c>
      <c r="C397" s="97">
        <v>3504</v>
      </c>
      <c r="D397" s="97">
        <f t="shared" si="12"/>
        <v>114770</v>
      </c>
      <c r="E397" s="97">
        <v>56200</v>
      </c>
      <c r="F397" s="97">
        <v>58570</v>
      </c>
      <c r="H397" s="95" t="s">
        <v>1701</v>
      </c>
      <c r="I397" s="96" t="s">
        <v>2102</v>
      </c>
      <c r="J397" s="97">
        <v>77200</v>
      </c>
      <c r="K397" s="46">
        <f t="shared" si="13"/>
        <v>82655</v>
      </c>
      <c r="L397" s="78"/>
      <c r="M397" s="97">
        <v>82655</v>
      </c>
      <c r="O397" s="95" t="s">
        <v>1465</v>
      </c>
      <c r="P397" s="96" t="s">
        <v>2045</v>
      </c>
      <c r="Q397" s="78">
        <v>7941736</v>
      </c>
      <c r="R397" s="97">
        <v>2409600</v>
      </c>
      <c r="S397" s="78">
        <v>1733</v>
      </c>
      <c r="T397" s="97">
        <v>2407867</v>
      </c>
      <c r="V397" s="95" t="s">
        <v>1486</v>
      </c>
      <c r="W397" s="96" t="s">
        <v>2051</v>
      </c>
      <c r="X397" s="97">
        <v>342300</v>
      </c>
      <c r="Y397" s="46">
        <v>831606</v>
      </c>
      <c r="Z397" s="97"/>
      <c r="AA397" s="97">
        <v>831606</v>
      </c>
    </row>
    <row r="398" spans="1:27" ht="15">
      <c r="A398" s="95" t="s">
        <v>1586</v>
      </c>
      <c r="B398" s="96" t="s">
        <v>2075</v>
      </c>
      <c r="C398" s="78"/>
      <c r="D398" s="97">
        <f t="shared" si="12"/>
        <v>100450</v>
      </c>
      <c r="E398" s="78"/>
      <c r="F398" s="97">
        <v>100450</v>
      </c>
      <c r="H398" s="95" t="s">
        <v>1704</v>
      </c>
      <c r="I398" s="96" t="s">
        <v>2103</v>
      </c>
      <c r="J398" s="97">
        <v>52000</v>
      </c>
      <c r="K398" s="46">
        <f t="shared" si="13"/>
        <v>562743</v>
      </c>
      <c r="L398" s="78"/>
      <c r="M398" s="97">
        <v>562743</v>
      </c>
      <c r="O398" s="95" t="s">
        <v>1468</v>
      </c>
      <c r="P398" s="96" t="s">
        <v>2046</v>
      </c>
      <c r="Q398" s="97"/>
      <c r="R398" s="97">
        <v>409013</v>
      </c>
      <c r="S398" s="97">
        <v>157000</v>
      </c>
      <c r="T398" s="97">
        <v>252013</v>
      </c>
      <c r="V398" s="95" t="s">
        <v>1489</v>
      </c>
      <c r="W398" s="96" t="s">
        <v>2052</v>
      </c>
      <c r="X398" s="78">
        <v>1812500</v>
      </c>
      <c r="Y398" s="46">
        <v>9600575</v>
      </c>
      <c r="Z398" s="97"/>
      <c r="AA398" s="97">
        <v>9600575</v>
      </c>
    </row>
    <row r="399" spans="1:27" ht="15">
      <c r="A399" s="95" t="s">
        <v>1589</v>
      </c>
      <c r="B399" s="96" t="s">
        <v>2076</v>
      </c>
      <c r="C399" s="97">
        <v>1292402</v>
      </c>
      <c r="D399" s="97">
        <f t="shared" si="12"/>
        <v>649017</v>
      </c>
      <c r="E399" s="97">
        <v>34500</v>
      </c>
      <c r="F399" s="97">
        <v>614517</v>
      </c>
      <c r="H399" s="95" t="s">
        <v>1707</v>
      </c>
      <c r="I399" s="96" t="s">
        <v>2104</v>
      </c>
      <c r="J399" s="78"/>
      <c r="K399" s="46">
        <f t="shared" si="13"/>
        <v>35600</v>
      </c>
      <c r="L399" s="78"/>
      <c r="M399" s="97">
        <v>35600</v>
      </c>
      <c r="O399" s="95" t="s">
        <v>1471</v>
      </c>
      <c r="P399" s="96" t="s">
        <v>1119</v>
      </c>
      <c r="Q399" s="78">
        <v>2193004</v>
      </c>
      <c r="R399" s="97">
        <v>4521128</v>
      </c>
      <c r="S399" s="97">
        <v>656905</v>
      </c>
      <c r="T399" s="97">
        <v>3864223</v>
      </c>
      <c r="V399" s="95" t="s">
        <v>1492</v>
      </c>
      <c r="W399" s="96" t="s">
        <v>2053</v>
      </c>
      <c r="X399" s="97">
        <v>2380940</v>
      </c>
      <c r="Y399" s="46">
        <v>4864687</v>
      </c>
      <c r="Z399" s="97"/>
      <c r="AA399" s="97">
        <v>4864687</v>
      </c>
    </row>
    <row r="400" spans="1:27" ht="15">
      <c r="A400" s="95" t="s">
        <v>1592</v>
      </c>
      <c r="B400" s="96" t="s">
        <v>2077</v>
      </c>
      <c r="C400" s="97">
        <v>249090</v>
      </c>
      <c r="D400" s="97">
        <f t="shared" si="12"/>
        <v>73700</v>
      </c>
      <c r="E400" s="97">
        <v>27400</v>
      </c>
      <c r="F400" s="97">
        <v>46300</v>
      </c>
      <c r="H400" s="95" t="s">
        <v>1713</v>
      </c>
      <c r="I400" s="96" t="s">
        <v>2105</v>
      </c>
      <c r="J400" s="97">
        <v>75400</v>
      </c>
      <c r="K400" s="46">
        <f t="shared" si="13"/>
        <v>842867</v>
      </c>
      <c r="L400" s="78"/>
      <c r="M400" s="97">
        <v>842867</v>
      </c>
      <c r="O400" s="95" t="s">
        <v>1474</v>
      </c>
      <c r="P400" s="96" t="s">
        <v>2047</v>
      </c>
      <c r="Q400" s="78">
        <v>150750</v>
      </c>
      <c r="R400" s="97">
        <v>2463146</v>
      </c>
      <c r="S400" s="97">
        <v>876000</v>
      </c>
      <c r="T400" s="97">
        <v>1587146</v>
      </c>
      <c r="V400" s="95" t="s">
        <v>1498</v>
      </c>
      <c r="W400" s="96" t="s">
        <v>1807</v>
      </c>
      <c r="X400" s="97">
        <v>17002500</v>
      </c>
      <c r="Y400" s="46">
        <v>274180</v>
      </c>
      <c r="Z400" s="97"/>
      <c r="AA400" s="97">
        <v>274180</v>
      </c>
    </row>
    <row r="401" spans="1:27" ht="15">
      <c r="A401" s="95" t="s">
        <v>1595</v>
      </c>
      <c r="B401" s="96" t="s">
        <v>2169</v>
      </c>
      <c r="C401" s="97">
        <v>345800</v>
      </c>
      <c r="D401" s="97">
        <f t="shared" si="12"/>
        <v>133235</v>
      </c>
      <c r="E401" s="97">
        <v>30000</v>
      </c>
      <c r="F401" s="97">
        <v>103235</v>
      </c>
      <c r="H401" s="95" t="s">
        <v>1716</v>
      </c>
      <c r="I401" s="96" t="s">
        <v>2106</v>
      </c>
      <c r="J401" s="78"/>
      <c r="K401" s="46">
        <f t="shared" si="13"/>
        <v>6950304</v>
      </c>
      <c r="L401" s="78"/>
      <c r="M401" s="97">
        <v>6950304</v>
      </c>
      <c r="O401" s="95" t="s">
        <v>1477</v>
      </c>
      <c r="P401" s="96" t="s">
        <v>2048</v>
      </c>
      <c r="Q401" s="97">
        <v>536500</v>
      </c>
      <c r="R401" s="97">
        <v>5404463</v>
      </c>
      <c r="S401" s="97">
        <v>3466900</v>
      </c>
      <c r="T401" s="97">
        <v>1937563</v>
      </c>
      <c r="V401" s="95" t="s">
        <v>1500</v>
      </c>
      <c r="W401" s="96" t="s">
        <v>2054</v>
      </c>
      <c r="X401" s="97"/>
      <c r="Y401" s="46">
        <v>546391</v>
      </c>
      <c r="Z401" s="97"/>
      <c r="AA401" s="97">
        <v>546391</v>
      </c>
    </row>
    <row r="402" spans="1:27" ht="15">
      <c r="A402" s="95" t="s">
        <v>1598</v>
      </c>
      <c r="B402" s="96" t="s">
        <v>2078</v>
      </c>
      <c r="C402" s="97">
        <v>1622318</v>
      </c>
      <c r="D402" s="97">
        <f t="shared" si="12"/>
        <v>571919</v>
      </c>
      <c r="E402" s="97">
        <v>30102</v>
      </c>
      <c r="F402" s="97">
        <v>541817</v>
      </c>
      <c r="H402" s="95" t="s">
        <v>1719</v>
      </c>
      <c r="I402" s="96" t="s">
        <v>2256</v>
      </c>
      <c r="J402" s="78"/>
      <c r="K402" s="46">
        <f t="shared" si="13"/>
        <v>33480</v>
      </c>
      <c r="L402" s="78"/>
      <c r="M402" s="97">
        <v>33480</v>
      </c>
      <c r="O402" s="95" t="s">
        <v>1480</v>
      </c>
      <c r="P402" s="96" t="s">
        <v>2049</v>
      </c>
      <c r="Q402" s="78">
        <v>1203000</v>
      </c>
      <c r="R402" s="97">
        <v>4475497</v>
      </c>
      <c r="S402" s="97">
        <v>357300</v>
      </c>
      <c r="T402" s="97">
        <v>4118197</v>
      </c>
      <c r="V402" s="95" t="s">
        <v>1504</v>
      </c>
      <c r="W402" s="96" t="s">
        <v>2055</v>
      </c>
      <c r="X402" s="97"/>
      <c r="Y402" s="46">
        <v>839473</v>
      </c>
      <c r="Z402" s="97">
        <v>107500</v>
      </c>
      <c r="AA402" s="97">
        <v>731973</v>
      </c>
    </row>
    <row r="403" spans="1:27" ht="15">
      <c r="A403" s="95" t="s">
        <v>1602</v>
      </c>
      <c r="B403" s="96" t="s">
        <v>2079</v>
      </c>
      <c r="C403" s="97">
        <v>10520</v>
      </c>
      <c r="D403" s="97">
        <f t="shared" si="12"/>
        <v>242695</v>
      </c>
      <c r="E403" s="78"/>
      <c r="F403" s="97">
        <v>242695</v>
      </c>
      <c r="H403" s="95" t="s">
        <v>1722</v>
      </c>
      <c r="I403" s="96" t="s">
        <v>1905</v>
      </c>
      <c r="J403" s="78"/>
      <c r="K403" s="46">
        <f t="shared" si="13"/>
        <v>4072985</v>
      </c>
      <c r="L403" s="78"/>
      <c r="M403" s="97">
        <v>4072985</v>
      </c>
      <c r="O403" s="95" t="s">
        <v>1483</v>
      </c>
      <c r="P403" s="96" t="s">
        <v>2050</v>
      </c>
      <c r="Q403" s="78"/>
      <c r="R403" s="97">
        <v>593515</v>
      </c>
      <c r="S403" s="97">
        <v>350750</v>
      </c>
      <c r="T403" s="97">
        <v>242765</v>
      </c>
      <c r="V403" s="95" t="s">
        <v>1507</v>
      </c>
      <c r="W403" s="96" t="s">
        <v>2056</v>
      </c>
      <c r="X403" s="78">
        <v>20000</v>
      </c>
      <c r="Y403" s="46">
        <v>171800</v>
      </c>
      <c r="Z403" s="97"/>
      <c r="AA403" s="97">
        <v>171800</v>
      </c>
    </row>
    <row r="404" spans="1:27" ht="15">
      <c r="A404" s="95" t="s">
        <v>1605</v>
      </c>
      <c r="B404" s="96" t="s">
        <v>2080</v>
      </c>
      <c r="C404" s="78"/>
      <c r="D404" s="97">
        <f t="shared" si="12"/>
        <v>2484210</v>
      </c>
      <c r="E404" s="97">
        <v>1312300</v>
      </c>
      <c r="F404" s="97">
        <v>1171910</v>
      </c>
      <c r="H404" s="95" t="s">
        <v>18</v>
      </c>
      <c r="I404" s="96" t="s">
        <v>2109</v>
      </c>
      <c r="J404" s="78"/>
      <c r="K404" s="46">
        <f t="shared" si="13"/>
        <v>410500</v>
      </c>
      <c r="L404" s="78"/>
      <c r="M404" s="97">
        <v>410500</v>
      </c>
      <c r="O404" s="95" t="s">
        <v>1486</v>
      </c>
      <c r="P404" s="96" t="s">
        <v>2051</v>
      </c>
      <c r="Q404" s="97"/>
      <c r="R404" s="97">
        <v>780809</v>
      </c>
      <c r="S404" s="97">
        <v>190000</v>
      </c>
      <c r="T404" s="97">
        <v>590809</v>
      </c>
      <c r="V404" s="95" t="s">
        <v>1510</v>
      </c>
      <c r="W404" s="96" t="s">
        <v>2057</v>
      </c>
      <c r="X404" s="78">
        <v>17500</v>
      </c>
      <c r="Y404" s="46">
        <v>1136650</v>
      </c>
      <c r="Z404" s="97">
        <v>528275</v>
      </c>
      <c r="AA404" s="97">
        <v>608375</v>
      </c>
    </row>
    <row r="405" spans="1:27" ht="15">
      <c r="A405" s="95" t="s">
        <v>1611</v>
      </c>
      <c r="B405" s="96" t="s">
        <v>2254</v>
      </c>
      <c r="C405" s="78"/>
      <c r="D405" s="97">
        <f t="shared" si="12"/>
        <v>1303116</v>
      </c>
      <c r="E405" s="97">
        <v>247150</v>
      </c>
      <c r="F405" s="97">
        <v>1055966</v>
      </c>
      <c r="H405" s="95" t="s">
        <v>24</v>
      </c>
      <c r="I405" s="96" t="s">
        <v>2110</v>
      </c>
      <c r="J405" s="78"/>
      <c r="K405" s="46">
        <f t="shared" si="13"/>
        <v>196575</v>
      </c>
      <c r="L405" s="78"/>
      <c r="M405" s="97">
        <v>196575</v>
      </c>
      <c r="O405" s="95" t="s">
        <v>1489</v>
      </c>
      <c r="P405" s="96" t="s">
        <v>2052</v>
      </c>
      <c r="Q405" s="97">
        <v>6375300</v>
      </c>
      <c r="R405" s="97">
        <v>5252518</v>
      </c>
      <c r="S405" s="97">
        <v>421650</v>
      </c>
      <c r="T405" s="97">
        <v>4830868</v>
      </c>
      <c r="V405" s="95" t="s">
        <v>1513</v>
      </c>
      <c r="W405" s="96" t="s">
        <v>2058</v>
      </c>
      <c r="X405" s="97"/>
      <c r="Y405" s="46">
        <v>107805</v>
      </c>
      <c r="Z405" s="97">
        <v>26205</v>
      </c>
      <c r="AA405" s="97">
        <v>81600</v>
      </c>
    </row>
    <row r="406" spans="1:27" ht="15">
      <c r="A406" s="95" t="s">
        <v>1614</v>
      </c>
      <c r="B406" s="96" t="s">
        <v>2081</v>
      </c>
      <c r="C406" s="78"/>
      <c r="D406" s="97">
        <f t="shared" si="12"/>
        <v>1513420</v>
      </c>
      <c r="E406" s="97">
        <v>277105</v>
      </c>
      <c r="F406" s="97">
        <v>1236315</v>
      </c>
      <c r="H406" s="95" t="s">
        <v>30</v>
      </c>
      <c r="I406" s="96" t="s">
        <v>2111</v>
      </c>
      <c r="J406" s="78"/>
      <c r="K406" s="46">
        <f t="shared" si="13"/>
        <v>6901</v>
      </c>
      <c r="L406" s="78"/>
      <c r="M406" s="97">
        <v>6901</v>
      </c>
      <c r="O406" s="95" t="s">
        <v>1492</v>
      </c>
      <c r="P406" s="96" t="s">
        <v>2053</v>
      </c>
      <c r="Q406" s="97">
        <v>1309060</v>
      </c>
      <c r="R406" s="97">
        <v>3648563</v>
      </c>
      <c r="S406" s="78">
        <v>328400</v>
      </c>
      <c r="T406" s="97">
        <v>3320163</v>
      </c>
      <c r="V406" s="95" t="s">
        <v>1516</v>
      </c>
      <c r="W406" s="96" t="s">
        <v>2059</v>
      </c>
      <c r="X406" s="97">
        <v>93379</v>
      </c>
      <c r="Y406" s="46">
        <v>1266954</v>
      </c>
      <c r="Z406" s="97"/>
      <c r="AA406" s="97">
        <v>1266954</v>
      </c>
    </row>
    <row r="407" spans="1:27" ht="15">
      <c r="A407" s="95" t="s">
        <v>1617</v>
      </c>
      <c r="B407" s="96" t="s">
        <v>2082</v>
      </c>
      <c r="C407" s="78"/>
      <c r="D407" s="97">
        <f t="shared" si="12"/>
        <v>223480</v>
      </c>
      <c r="E407" s="78"/>
      <c r="F407" s="97">
        <v>223480</v>
      </c>
      <c r="H407" s="95" t="s">
        <v>32</v>
      </c>
      <c r="I407" s="96" t="s">
        <v>2112</v>
      </c>
      <c r="J407" s="78"/>
      <c r="K407" s="46">
        <f t="shared" si="13"/>
        <v>972431</v>
      </c>
      <c r="L407" s="78"/>
      <c r="M407" s="97">
        <v>972431</v>
      </c>
      <c r="O407" s="95" t="s">
        <v>1495</v>
      </c>
      <c r="P407" s="96" t="s">
        <v>2205</v>
      </c>
      <c r="Q407" s="78">
        <v>4500</v>
      </c>
      <c r="R407" s="97">
        <v>146508</v>
      </c>
      <c r="S407" s="97"/>
      <c r="T407" s="97">
        <v>146508</v>
      </c>
      <c r="V407" s="95" t="s">
        <v>1519</v>
      </c>
      <c r="W407" s="96" t="s">
        <v>2060</v>
      </c>
      <c r="X407" s="97">
        <v>3398750</v>
      </c>
      <c r="Y407" s="46">
        <v>10498528</v>
      </c>
      <c r="Z407" s="78"/>
      <c r="AA407" s="97">
        <v>10498528</v>
      </c>
    </row>
    <row r="408" spans="1:27" ht="15">
      <c r="A408" s="95" t="s">
        <v>1626</v>
      </c>
      <c r="B408" s="96" t="s">
        <v>2083</v>
      </c>
      <c r="C408" s="78"/>
      <c r="D408" s="97">
        <f t="shared" si="12"/>
        <v>332538</v>
      </c>
      <c r="E408" s="97">
        <v>32700</v>
      </c>
      <c r="F408" s="97">
        <v>299838</v>
      </c>
      <c r="H408" s="95" t="s">
        <v>35</v>
      </c>
      <c r="I408" s="96" t="s">
        <v>2113</v>
      </c>
      <c r="J408" s="78"/>
      <c r="K408" s="46">
        <f t="shared" si="13"/>
        <v>41131</v>
      </c>
      <c r="L408" s="78"/>
      <c r="M408" s="97">
        <v>41131</v>
      </c>
      <c r="O408" s="95" t="s">
        <v>1498</v>
      </c>
      <c r="P408" s="96" t="s">
        <v>1807</v>
      </c>
      <c r="Q408" s="78"/>
      <c r="R408" s="97">
        <v>1588891</v>
      </c>
      <c r="S408" s="97">
        <v>154500</v>
      </c>
      <c r="T408" s="97">
        <v>1434391</v>
      </c>
      <c r="V408" s="95" t="s">
        <v>1522</v>
      </c>
      <c r="W408" s="96" t="s">
        <v>2061</v>
      </c>
      <c r="X408" s="78">
        <v>3480024</v>
      </c>
      <c r="Y408" s="46">
        <v>39551142</v>
      </c>
      <c r="Z408" s="97">
        <v>1977400</v>
      </c>
      <c r="AA408" s="97">
        <v>37573742</v>
      </c>
    </row>
    <row r="409" spans="1:27" ht="15">
      <c r="A409" s="95" t="s">
        <v>1632</v>
      </c>
      <c r="B409" s="96" t="s">
        <v>2084</v>
      </c>
      <c r="C409" s="97">
        <v>500</v>
      </c>
      <c r="D409" s="97">
        <f t="shared" si="12"/>
        <v>363972</v>
      </c>
      <c r="E409" s="97">
        <v>1500</v>
      </c>
      <c r="F409" s="97">
        <v>362472</v>
      </c>
      <c r="H409" s="95" t="s">
        <v>38</v>
      </c>
      <c r="I409" s="96" t="s">
        <v>2114</v>
      </c>
      <c r="J409" s="97">
        <v>1236000</v>
      </c>
      <c r="K409" s="46">
        <f t="shared" si="13"/>
        <v>1019275</v>
      </c>
      <c r="L409" s="78"/>
      <c r="M409" s="97">
        <v>1019275</v>
      </c>
      <c r="O409" s="95" t="s">
        <v>1500</v>
      </c>
      <c r="P409" s="96" t="s">
        <v>2054</v>
      </c>
      <c r="Q409" s="97"/>
      <c r="R409" s="97">
        <v>627642</v>
      </c>
      <c r="S409" s="97">
        <v>99300</v>
      </c>
      <c r="T409" s="97">
        <v>528342</v>
      </c>
      <c r="V409" s="95" t="s">
        <v>1524</v>
      </c>
      <c r="W409" s="96" t="s">
        <v>2062</v>
      </c>
      <c r="X409" s="78">
        <v>26000</v>
      </c>
      <c r="Y409" s="46">
        <v>198010</v>
      </c>
      <c r="Z409" s="97"/>
      <c r="AA409" s="97">
        <v>198010</v>
      </c>
    </row>
    <row r="410" spans="1:27" ht="15">
      <c r="A410" s="95" t="s">
        <v>1635</v>
      </c>
      <c r="B410" s="96" t="s">
        <v>2085</v>
      </c>
      <c r="C410" s="78"/>
      <c r="D410" s="97">
        <f t="shared" si="12"/>
        <v>258567</v>
      </c>
      <c r="E410" s="97">
        <v>18000</v>
      </c>
      <c r="F410" s="97">
        <v>240567</v>
      </c>
      <c r="H410" s="95" t="s">
        <v>43</v>
      </c>
      <c r="I410" s="96" t="s">
        <v>2115</v>
      </c>
      <c r="J410" s="78"/>
      <c r="K410" s="46">
        <f t="shared" si="13"/>
        <v>3056362</v>
      </c>
      <c r="L410" s="78"/>
      <c r="M410" s="97">
        <v>3056362</v>
      </c>
      <c r="O410" s="95" t="s">
        <v>1504</v>
      </c>
      <c r="P410" s="96" t="s">
        <v>2055</v>
      </c>
      <c r="Q410" s="97">
        <v>935590</v>
      </c>
      <c r="R410" s="97">
        <v>608058</v>
      </c>
      <c r="S410" s="97">
        <v>393575</v>
      </c>
      <c r="T410" s="97">
        <v>214483</v>
      </c>
      <c r="V410" s="95" t="s">
        <v>1527</v>
      </c>
      <c r="W410" s="96" t="s">
        <v>2063</v>
      </c>
      <c r="X410" s="97"/>
      <c r="Y410" s="46">
        <v>99400</v>
      </c>
      <c r="Z410" s="97">
        <v>99400</v>
      </c>
      <c r="AA410" s="97"/>
    </row>
    <row r="411" spans="1:27" ht="15">
      <c r="A411" s="95" t="s">
        <v>1638</v>
      </c>
      <c r="B411" s="96" t="s">
        <v>2086</v>
      </c>
      <c r="C411" s="78"/>
      <c r="D411" s="97">
        <f t="shared" si="12"/>
        <v>117563</v>
      </c>
      <c r="E411" s="97">
        <v>1800</v>
      </c>
      <c r="F411" s="97">
        <v>115763</v>
      </c>
      <c r="H411" s="95" t="s">
        <v>53</v>
      </c>
      <c r="I411" s="96" t="s">
        <v>2117</v>
      </c>
      <c r="J411" s="97">
        <v>30000</v>
      </c>
      <c r="K411" s="46">
        <f t="shared" si="13"/>
        <v>14250</v>
      </c>
      <c r="L411" s="78"/>
      <c r="M411" s="97">
        <v>14250</v>
      </c>
      <c r="O411" s="95" t="s">
        <v>1507</v>
      </c>
      <c r="P411" s="96" t="s">
        <v>2056</v>
      </c>
      <c r="Q411" s="97">
        <v>2773095</v>
      </c>
      <c r="R411" s="97">
        <v>1717541</v>
      </c>
      <c r="S411" s="97">
        <v>614740</v>
      </c>
      <c r="T411" s="97">
        <v>1102801</v>
      </c>
      <c r="V411" s="95" t="s">
        <v>1530</v>
      </c>
      <c r="W411" s="96" t="s">
        <v>2064</v>
      </c>
      <c r="X411" s="97">
        <v>49570</v>
      </c>
      <c r="Y411" s="46">
        <v>33000</v>
      </c>
      <c r="Z411" s="97"/>
      <c r="AA411" s="97">
        <v>33000</v>
      </c>
    </row>
    <row r="412" spans="1:27" ht="15">
      <c r="A412" s="95" t="s">
        <v>1641</v>
      </c>
      <c r="B412" s="96" t="s">
        <v>2087</v>
      </c>
      <c r="C412" s="97">
        <v>315100</v>
      </c>
      <c r="D412" s="97">
        <f t="shared" si="12"/>
        <v>1906991</v>
      </c>
      <c r="E412" s="97">
        <v>476821</v>
      </c>
      <c r="F412" s="97">
        <v>1430170</v>
      </c>
      <c r="H412" s="95" t="s">
        <v>59</v>
      </c>
      <c r="I412" s="96" t="s">
        <v>2337</v>
      </c>
      <c r="J412" s="78"/>
      <c r="K412" s="46">
        <f t="shared" si="13"/>
        <v>35386</v>
      </c>
      <c r="L412" s="78"/>
      <c r="M412" s="97">
        <v>35386</v>
      </c>
      <c r="O412" s="95" t="s">
        <v>1510</v>
      </c>
      <c r="P412" s="96" t="s">
        <v>2057</v>
      </c>
      <c r="Q412" s="97">
        <v>12528175</v>
      </c>
      <c r="R412" s="97">
        <v>1291294</v>
      </c>
      <c r="S412" s="97">
        <v>541100</v>
      </c>
      <c r="T412" s="97">
        <v>750194</v>
      </c>
      <c r="V412" s="95" t="s">
        <v>1533</v>
      </c>
      <c r="W412" s="96" t="s">
        <v>2065</v>
      </c>
      <c r="X412" s="97">
        <v>252199</v>
      </c>
      <c r="Y412" s="46">
        <v>1521286</v>
      </c>
      <c r="Z412" s="97"/>
      <c r="AA412" s="97">
        <v>1521286</v>
      </c>
    </row>
    <row r="413" spans="1:27" ht="15">
      <c r="A413" s="95" t="s">
        <v>1644</v>
      </c>
      <c r="B413" s="96" t="s">
        <v>2088</v>
      </c>
      <c r="C413" s="97">
        <v>301330</v>
      </c>
      <c r="D413" s="97">
        <f t="shared" si="12"/>
        <v>820362</v>
      </c>
      <c r="E413" s="97">
        <v>150000</v>
      </c>
      <c r="F413" s="97">
        <v>670362</v>
      </c>
      <c r="H413" s="95" t="s">
        <v>62</v>
      </c>
      <c r="I413" s="96" t="s">
        <v>2118</v>
      </c>
      <c r="J413" s="97">
        <v>8000</v>
      </c>
      <c r="K413" s="46">
        <f t="shared" si="13"/>
        <v>60942</v>
      </c>
      <c r="L413" s="97">
        <v>45900</v>
      </c>
      <c r="M413" s="97">
        <v>15042</v>
      </c>
      <c r="O413" s="95" t="s">
        <v>1513</v>
      </c>
      <c r="P413" s="96" t="s">
        <v>2058</v>
      </c>
      <c r="Q413" s="97">
        <v>574104</v>
      </c>
      <c r="R413" s="97">
        <v>682703</v>
      </c>
      <c r="S413" s="97">
        <v>42552</v>
      </c>
      <c r="T413" s="97">
        <v>640151</v>
      </c>
      <c r="V413" s="95" t="s">
        <v>1536</v>
      </c>
      <c r="W413" s="96" t="s">
        <v>2066</v>
      </c>
      <c r="X413" s="97">
        <v>3324007</v>
      </c>
      <c r="Y413" s="46">
        <v>3762236</v>
      </c>
      <c r="Z413" s="97"/>
      <c r="AA413" s="97">
        <v>3762236</v>
      </c>
    </row>
    <row r="414" spans="1:27" ht="15">
      <c r="A414" s="95" t="s">
        <v>1647</v>
      </c>
      <c r="B414" s="96" t="s">
        <v>2327</v>
      </c>
      <c r="C414" s="97">
        <v>15500</v>
      </c>
      <c r="D414" s="97">
        <f t="shared" si="12"/>
        <v>216190</v>
      </c>
      <c r="E414" s="97">
        <v>35100</v>
      </c>
      <c r="F414" s="97">
        <v>181090</v>
      </c>
      <c r="H414" s="95" t="s">
        <v>65</v>
      </c>
      <c r="I414" s="96" t="s">
        <v>2119</v>
      </c>
      <c r="J414" s="97">
        <v>15000</v>
      </c>
      <c r="K414" s="46">
        <f t="shared" si="13"/>
        <v>18895</v>
      </c>
      <c r="L414" s="78"/>
      <c r="M414" s="97">
        <v>18895</v>
      </c>
      <c r="O414" s="95" t="s">
        <v>1516</v>
      </c>
      <c r="P414" s="96" t="s">
        <v>2059</v>
      </c>
      <c r="Q414" s="97">
        <v>5859520</v>
      </c>
      <c r="R414" s="97">
        <v>7213510</v>
      </c>
      <c r="S414" s="97">
        <v>846533</v>
      </c>
      <c r="T414" s="97">
        <v>6366977</v>
      </c>
      <c r="V414" s="95" t="s">
        <v>1539</v>
      </c>
      <c r="W414" s="96" t="s">
        <v>2326</v>
      </c>
      <c r="X414" s="97"/>
      <c r="Y414" s="46">
        <v>108775</v>
      </c>
      <c r="Z414" s="97"/>
      <c r="AA414" s="97">
        <v>108775</v>
      </c>
    </row>
    <row r="415" spans="1:27" ht="15">
      <c r="A415" s="95" t="s">
        <v>1650</v>
      </c>
      <c r="B415" s="96" t="s">
        <v>2089</v>
      </c>
      <c r="C415" s="78"/>
      <c r="D415" s="97">
        <f t="shared" si="12"/>
        <v>208430</v>
      </c>
      <c r="E415" s="97">
        <v>194200</v>
      </c>
      <c r="F415" s="97">
        <v>14230</v>
      </c>
      <c r="H415" s="95" t="s">
        <v>68</v>
      </c>
      <c r="I415" s="96" t="s">
        <v>2120</v>
      </c>
      <c r="J415" s="97">
        <v>35000</v>
      </c>
      <c r="K415" s="46">
        <f t="shared" si="13"/>
        <v>5600</v>
      </c>
      <c r="L415" s="78"/>
      <c r="M415" s="97">
        <v>5600</v>
      </c>
      <c r="O415" s="95" t="s">
        <v>1519</v>
      </c>
      <c r="P415" s="96" t="s">
        <v>2060</v>
      </c>
      <c r="Q415" s="97">
        <v>14088857</v>
      </c>
      <c r="R415" s="97">
        <v>10796514</v>
      </c>
      <c r="S415" s="97">
        <v>2596650</v>
      </c>
      <c r="T415" s="97">
        <v>8199864</v>
      </c>
      <c r="V415" s="95" t="s">
        <v>1542</v>
      </c>
      <c r="W415" s="96" t="s">
        <v>2296</v>
      </c>
      <c r="X415" s="97">
        <v>9455671</v>
      </c>
      <c r="Y415" s="46">
        <v>9467422</v>
      </c>
      <c r="Z415" s="97">
        <v>2365109</v>
      </c>
      <c r="AA415" s="97">
        <v>7102313</v>
      </c>
    </row>
    <row r="416" spans="1:27" ht="15">
      <c r="A416" s="95" t="s">
        <v>1656</v>
      </c>
      <c r="B416" s="96" t="s">
        <v>2091</v>
      </c>
      <c r="C416" s="97">
        <v>201900</v>
      </c>
      <c r="D416" s="97">
        <f t="shared" si="12"/>
        <v>3650</v>
      </c>
      <c r="E416" s="78"/>
      <c r="F416" s="97">
        <v>3650</v>
      </c>
      <c r="H416" s="95" t="s">
        <v>74</v>
      </c>
      <c r="I416" s="96" t="s">
        <v>2122</v>
      </c>
      <c r="J416" s="78"/>
      <c r="K416" s="46">
        <f t="shared" si="13"/>
        <v>185775</v>
      </c>
      <c r="L416" s="78"/>
      <c r="M416" s="97">
        <v>185775</v>
      </c>
      <c r="O416" s="95" t="s">
        <v>1522</v>
      </c>
      <c r="P416" s="96" t="s">
        <v>2061</v>
      </c>
      <c r="Q416" s="97">
        <v>27061932</v>
      </c>
      <c r="R416" s="97">
        <v>13200807</v>
      </c>
      <c r="S416" s="97">
        <v>1517152</v>
      </c>
      <c r="T416" s="97">
        <v>11683655</v>
      </c>
      <c r="V416" s="95" t="s">
        <v>1545</v>
      </c>
      <c r="W416" s="96" t="s">
        <v>2067</v>
      </c>
      <c r="X416" s="97">
        <v>2200</v>
      </c>
      <c r="Y416" s="46">
        <v>442370</v>
      </c>
      <c r="Z416" s="97">
        <v>406570</v>
      </c>
      <c r="AA416" s="97">
        <v>35800</v>
      </c>
    </row>
    <row r="417" spans="1:27" ht="15">
      <c r="A417" s="95" t="s">
        <v>1659</v>
      </c>
      <c r="B417" s="96" t="s">
        <v>2092</v>
      </c>
      <c r="C417" s="78"/>
      <c r="D417" s="97">
        <f t="shared" si="12"/>
        <v>29600</v>
      </c>
      <c r="E417" s="78"/>
      <c r="F417" s="97">
        <v>29600</v>
      </c>
      <c r="H417" s="95" t="s">
        <v>77</v>
      </c>
      <c r="I417" s="96" t="s">
        <v>2123</v>
      </c>
      <c r="J417" s="97">
        <v>31000</v>
      </c>
      <c r="K417" s="46">
        <f t="shared" si="13"/>
        <v>59548</v>
      </c>
      <c r="L417" s="78"/>
      <c r="M417" s="97">
        <v>59548</v>
      </c>
      <c r="O417" s="95" t="s">
        <v>1524</v>
      </c>
      <c r="P417" s="96" t="s">
        <v>2062</v>
      </c>
      <c r="Q417" s="97">
        <v>319455</v>
      </c>
      <c r="R417" s="97">
        <v>182773</v>
      </c>
      <c r="S417" s="97">
        <v>76000</v>
      </c>
      <c r="T417" s="97">
        <v>106773</v>
      </c>
      <c r="V417" s="95" t="s">
        <v>1548</v>
      </c>
      <c r="W417" s="96" t="s">
        <v>2068</v>
      </c>
      <c r="X417" s="97">
        <v>559332</v>
      </c>
      <c r="Y417" s="46">
        <v>1645576</v>
      </c>
      <c r="Z417" s="97"/>
      <c r="AA417" s="97">
        <v>1645576</v>
      </c>
    </row>
    <row r="418" spans="1:27" ht="15">
      <c r="A418" s="95" t="s">
        <v>1662</v>
      </c>
      <c r="B418" s="96" t="s">
        <v>2093</v>
      </c>
      <c r="C418" s="78"/>
      <c r="D418" s="97">
        <f t="shared" si="12"/>
        <v>11249</v>
      </c>
      <c r="E418" s="78"/>
      <c r="F418" s="97">
        <v>11249</v>
      </c>
      <c r="H418" s="95" t="s">
        <v>80</v>
      </c>
      <c r="I418" s="96" t="s">
        <v>2124</v>
      </c>
      <c r="J418" s="78"/>
      <c r="K418" s="46">
        <f t="shared" si="13"/>
        <v>34601</v>
      </c>
      <c r="L418" s="78"/>
      <c r="M418" s="97">
        <v>34601</v>
      </c>
      <c r="O418" s="95" t="s">
        <v>1527</v>
      </c>
      <c r="P418" s="96" t="s">
        <v>2063</v>
      </c>
      <c r="Q418" s="97">
        <v>1378655</v>
      </c>
      <c r="R418" s="97">
        <v>751796</v>
      </c>
      <c r="S418" s="97">
        <v>273000</v>
      </c>
      <c r="T418" s="97">
        <v>478796</v>
      </c>
      <c r="V418" s="95" t="s">
        <v>1551</v>
      </c>
      <c r="W418" s="96" t="s">
        <v>2069</v>
      </c>
      <c r="X418" s="97">
        <v>57100</v>
      </c>
      <c r="Y418" s="46">
        <v>223601</v>
      </c>
      <c r="Z418" s="97">
        <v>113201</v>
      </c>
      <c r="AA418" s="97">
        <v>110400</v>
      </c>
    </row>
    <row r="419" spans="1:27" ht="15">
      <c r="A419" s="95" t="s">
        <v>1665</v>
      </c>
      <c r="B419" s="96" t="s">
        <v>2094</v>
      </c>
      <c r="C419" s="78"/>
      <c r="D419" s="97">
        <f t="shared" si="12"/>
        <v>38360</v>
      </c>
      <c r="E419" s="78"/>
      <c r="F419" s="97">
        <v>38360</v>
      </c>
      <c r="H419" s="95" t="s">
        <v>83</v>
      </c>
      <c r="I419" s="96" t="s">
        <v>2125</v>
      </c>
      <c r="J419" s="97">
        <v>208530</v>
      </c>
      <c r="K419" s="46">
        <f t="shared" si="13"/>
        <v>42005</v>
      </c>
      <c r="L419" s="78"/>
      <c r="M419" s="97">
        <v>42005</v>
      </c>
      <c r="O419" s="95" t="s">
        <v>1530</v>
      </c>
      <c r="P419" s="96" t="s">
        <v>2064</v>
      </c>
      <c r="Q419" s="97">
        <v>1246021</v>
      </c>
      <c r="R419" s="97">
        <v>347745</v>
      </c>
      <c r="S419" s="97">
        <v>111601</v>
      </c>
      <c r="T419" s="97">
        <v>236144</v>
      </c>
      <c r="V419" s="95" t="s">
        <v>1554</v>
      </c>
      <c r="W419" s="96" t="s">
        <v>2297</v>
      </c>
      <c r="X419" s="97">
        <v>1259857</v>
      </c>
      <c r="Y419" s="46">
        <v>1080061</v>
      </c>
      <c r="Z419" s="97">
        <v>32500</v>
      </c>
      <c r="AA419" s="97">
        <v>1047561</v>
      </c>
    </row>
    <row r="420" spans="1:27" ht="15">
      <c r="A420" s="95" t="s">
        <v>1668</v>
      </c>
      <c r="B420" s="96" t="s">
        <v>2095</v>
      </c>
      <c r="C420" s="97">
        <v>331100</v>
      </c>
      <c r="D420" s="97">
        <f t="shared" si="12"/>
        <v>35288</v>
      </c>
      <c r="E420" s="78"/>
      <c r="F420" s="97">
        <v>35288</v>
      </c>
      <c r="H420" s="95" t="s">
        <v>86</v>
      </c>
      <c r="I420" s="96" t="s">
        <v>2126</v>
      </c>
      <c r="J420" s="78"/>
      <c r="K420" s="46">
        <f t="shared" si="13"/>
        <v>157800</v>
      </c>
      <c r="L420" s="97">
        <v>119800</v>
      </c>
      <c r="M420" s="97">
        <v>38000</v>
      </c>
      <c r="O420" s="95" t="s">
        <v>1533</v>
      </c>
      <c r="P420" s="96" t="s">
        <v>2065</v>
      </c>
      <c r="Q420" s="97">
        <v>5213847</v>
      </c>
      <c r="R420" s="97">
        <v>1999138</v>
      </c>
      <c r="S420" s="97">
        <v>81403</v>
      </c>
      <c r="T420" s="97">
        <v>1917735</v>
      </c>
      <c r="V420" s="95" t="s">
        <v>1557</v>
      </c>
      <c r="W420" s="96" t="s">
        <v>2070</v>
      </c>
      <c r="X420" s="97">
        <v>71941</v>
      </c>
      <c r="Y420" s="46">
        <v>660651</v>
      </c>
      <c r="Z420" s="97"/>
      <c r="AA420" s="97">
        <v>660651</v>
      </c>
    </row>
    <row r="421" spans="1:27" ht="15">
      <c r="A421" s="95" t="s">
        <v>1671</v>
      </c>
      <c r="B421" s="96" t="s">
        <v>2301</v>
      </c>
      <c r="C421" s="97">
        <v>11900</v>
      </c>
      <c r="D421" s="97">
        <f t="shared" si="12"/>
        <v>279227</v>
      </c>
      <c r="E421" s="97">
        <v>10700</v>
      </c>
      <c r="F421" s="97">
        <v>268527</v>
      </c>
      <c r="H421" s="95" t="s">
        <v>89</v>
      </c>
      <c r="I421" s="96" t="s">
        <v>2280</v>
      </c>
      <c r="J421" s="78"/>
      <c r="K421" s="46">
        <f t="shared" si="13"/>
        <v>5</v>
      </c>
      <c r="L421" s="78"/>
      <c r="M421" s="97">
        <v>5</v>
      </c>
      <c r="O421" s="95" t="s">
        <v>1536</v>
      </c>
      <c r="P421" s="96" t="s">
        <v>2066</v>
      </c>
      <c r="Q421" s="78">
        <v>7058158</v>
      </c>
      <c r="R421" s="97">
        <v>4216443</v>
      </c>
      <c r="S421" s="78">
        <v>521723</v>
      </c>
      <c r="T421" s="97">
        <v>3694720</v>
      </c>
      <c r="V421" s="95" t="s">
        <v>1560</v>
      </c>
      <c r="W421" s="96" t="s">
        <v>2008</v>
      </c>
      <c r="X421" s="97">
        <v>300000</v>
      </c>
      <c r="Y421" s="46">
        <v>76575</v>
      </c>
      <c r="Z421" s="97"/>
      <c r="AA421" s="97">
        <v>76575</v>
      </c>
    </row>
    <row r="422" spans="1:27" ht="15">
      <c r="A422" s="95" t="s">
        <v>1674</v>
      </c>
      <c r="B422" s="96" t="s">
        <v>2096</v>
      </c>
      <c r="C422" s="78"/>
      <c r="D422" s="97">
        <f t="shared" si="12"/>
        <v>59890</v>
      </c>
      <c r="E422" s="78"/>
      <c r="F422" s="97">
        <v>59890</v>
      </c>
      <c r="H422" s="95" t="s">
        <v>92</v>
      </c>
      <c r="I422" s="96" t="s">
        <v>2127</v>
      </c>
      <c r="J422" s="78"/>
      <c r="K422" s="46">
        <f t="shared" si="13"/>
        <v>255425</v>
      </c>
      <c r="L422" s="78"/>
      <c r="M422" s="97">
        <v>255425</v>
      </c>
      <c r="O422" s="95" t="s">
        <v>1539</v>
      </c>
      <c r="P422" s="96" t="s">
        <v>2326</v>
      </c>
      <c r="Q422" s="97"/>
      <c r="R422" s="97">
        <v>191852</v>
      </c>
      <c r="S422" s="97"/>
      <c r="T422" s="97">
        <v>191852</v>
      </c>
      <c r="V422" s="95" t="s">
        <v>1562</v>
      </c>
      <c r="W422" s="96" t="s">
        <v>2071</v>
      </c>
      <c r="X422" s="78"/>
      <c r="Y422" s="46">
        <v>57500</v>
      </c>
      <c r="Z422" s="78"/>
      <c r="AA422" s="97">
        <v>57500</v>
      </c>
    </row>
    <row r="423" spans="1:27" ht="15">
      <c r="A423" s="95" t="s">
        <v>1677</v>
      </c>
      <c r="B423" s="96" t="s">
        <v>2097</v>
      </c>
      <c r="C423" s="78"/>
      <c r="D423" s="97">
        <f t="shared" si="12"/>
        <v>42600</v>
      </c>
      <c r="E423" s="97">
        <v>35300</v>
      </c>
      <c r="F423" s="97">
        <v>7300</v>
      </c>
      <c r="H423" s="95" t="s">
        <v>101</v>
      </c>
      <c r="I423" s="96" t="s">
        <v>2207</v>
      </c>
      <c r="J423" s="78"/>
      <c r="K423" s="46">
        <f t="shared" si="13"/>
        <v>473249</v>
      </c>
      <c r="L423" s="78"/>
      <c r="M423" s="97">
        <v>473249</v>
      </c>
      <c r="O423" s="95" t="s">
        <v>1542</v>
      </c>
      <c r="P423" s="96" t="s">
        <v>2296</v>
      </c>
      <c r="Q423" s="97">
        <v>13316625</v>
      </c>
      <c r="R423" s="97">
        <v>3246107</v>
      </c>
      <c r="S423" s="97">
        <v>1463727</v>
      </c>
      <c r="T423" s="97">
        <v>1782380</v>
      </c>
      <c r="V423" s="95" t="s">
        <v>1568</v>
      </c>
      <c r="W423" s="96" t="s">
        <v>2298</v>
      </c>
      <c r="X423" s="97">
        <v>108127</v>
      </c>
      <c r="Y423" s="46">
        <v>372081</v>
      </c>
      <c r="Z423" s="97">
        <v>7000</v>
      </c>
      <c r="AA423" s="97">
        <v>365081</v>
      </c>
    </row>
    <row r="424" spans="1:27" ht="15">
      <c r="A424" s="95" t="s">
        <v>1680</v>
      </c>
      <c r="B424" s="96" t="s">
        <v>2098</v>
      </c>
      <c r="C424" s="78"/>
      <c r="D424" s="97">
        <f t="shared" si="12"/>
        <v>2350</v>
      </c>
      <c r="E424" s="78"/>
      <c r="F424" s="97">
        <v>2350</v>
      </c>
      <c r="H424" s="95" t="s">
        <v>104</v>
      </c>
      <c r="I424" s="96" t="s">
        <v>2130</v>
      </c>
      <c r="J424" s="78"/>
      <c r="K424" s="46">
        <f t="shared" si="13"/>
        <v>1819</v>
      </c>
      <c r="L424" s="78"/>
      <c r="M424" s="97">
        <v>1819</v>
      </c>
      <c r="O424" s="95" t="s">
        <v>1545</v>
      </c>
      <c r="P424" s="96" t="s">
        <v>2067</v>
      </c>
      <c r="Q424" s="97">
        <v>4576254</v>
      </c>
      <c r="R424" s="97">
        <v>1211367</v>
      </c>
      <c r="S424" s="97">
        <v>493550</v>
      </c>
      <c r="T424" s="97">
        <v>717817</v>
      </c>
      <c r="V424" s="95" t="s">
        <v>1571</v>
      </c>
      <c r="W424" s="96" t="s">
        <v>2072</v>
      </c>
      <c r="X424" s="97">
        <v>19401</v>
      </c>
      <c r="Y424" s="46">
        <v>2067048</v>
      </c>
      <c r="Z424" s="97">
        <v>774676</v>
      </c>
      <c r="AA424" s="97">
        <v>1292372</v>
      </c>
    </row>
    <row r="425" spans="1:27" ht="15">
      <c r="A425" s="95" t="s">
        <v>1688</v>
      </c>
      <c r="B425" s="96" t="s">
        <v>2099</v>
      </c>
      <c r="C425" s="78"/>
      <c r="D425" s="97">
        <f t="shared" si="12"/>
        <v>37250</v>
      </c>
      <c r="E425" s="78"/>
      <c r="F425" s="97">
        <v>37250</v>
      </c>
      <c r="H425" s="95" t="s">
        <v>107</v>
      </c>
      <c r="I425" s="96" t="s">
        <v>2131</v>
      </c>
      <c r="J425" s="97">
        <v>158000</v>
      </c>
      <c r="K425" s="46">
        <f t="shared" si="13"/>
        <v>265892</v>
      </c>
      <c r="L425" s="78"/>
      <c r="M425" s="97">
        <v>265892</v>
      </c>
      <c r="O425" s="95" t="s">
        <v>1548</v>
      </c>
      <c r="P425" s="96" t="s">
        <v>2068</v>
      </c>
      <c r="Q425" s="97">
        <v>2462953</v>
      </c>
      <c r="R425" s="97">
        <v>3438084</v>
      </c>
      <c r="S425" s="97">
        <v>545200</v>
      </c>
      <c r="T425" s="97">
        <v>2892884</v>
      </c>
      <c r="V425" s="95" t="s">
        <v>1574</v>
      </c>
      <c r="W425" s="96" t="s">
        <v>2299</v>
      </c>
      <c r="X425" s="97"/>
      <c r="Y425" s="46">
        <v>528076</v>
      </c>
      <c r="Z425" s="97">
        <v>56500</v>
      </c>
      <c r="AA425" s="97">
        <v>471576</v>
      </c>
    </row>
    <row r="426" spans="1:27" ht="15">
      <c r="A426" s="95" t="s">
        <v>1691</v>
      </c>
      <c r="B426" s="96" t="s">
        <v>2100</v>
      </c>
      <c r="C426" s="97">
        <v>381001</v>
      </c>
      <c r="D426" s="97">
        <f t="shared" si="12"/>
        <v>188943</v>
      </c>
      <c r="E426" s="78"/>
      <c r="F426" s="97">
        <v>188943</v>
      </c>
      <c r="H426" s="95" t="s">
        <v>110</v>
      </c>
      <c r="I426" s="96" t="s">
        <v>2132</v>
      </c>
      <c r="J426" s="78"/>
      <c r="K426" s="46">
        <f t="shared" si="13"/>
        <v>6682</v>
      </c>
      <c r="L426" s="78"/>
      <c r="M426" s="97">
        <v>6682</v>
      </c>
      <c r="O426" s="95" t="s">
        <v>1551</v>
      </c>
      <c r="P426" s="96" t="s">
        <v>2069</v>
      </c>
      <c r="Q426" s="97">
        <v>22874250</v>
      </c>
      <c r="R426" s="97">
        <v>7916746</v>
      </c>
      <c r="S426" s="97">
        <v>1778590</v>
      </c>
      <c r="T426" s="97">
        <v>6138156</v>
      </c>
      <c r="V426" s="95" t="s">
        <v>1577</v>
      </c>
      <c r="W426" s="96" t="s">
        <v>2257</v>
      </c>
      <c r="X426" s="97">
        <v>290000</v>
      </c>
      <c r="Y426" s="46">
        <v>784949</v>
      </c>
      <c r="Z426" s="97"/>
      <c r="AA426" s="97">
        <v>784949</v>
      </c>
    </row>
    <row r="427" spans="1:27" ht="15">
      <c r="A427" s="95" t="s">
        <v>1694</v>
      </c>
      <c r="B427" s="96" t="s">
        <v>2170</v>
      </c>
      <c r="C427" s="97">
        <v>285</v>
      </c>
      <c r="D427" s="97">
        <f t="shared" si="12"/>
        <v>46306</v>
      </c>
      <c r="E427" s="97">
        <v>25500</v>
      </c>
      <c r="F427" s="97">
        <v>20806</v>
      </c>
      <c r="H427" s="95" t="s">
        <v>113</v>
      </c>
      <c r="I427" s="96" t="s">
        <v>2133</v>
      </c>
      <c r="J427" s="97">
        <v>3607300</v>
      </c>
      <c r="K427" s="46">
        <f t="shared" si="13"/>
        <v>126033</v>
      </c>
      <c r="L427" s="78"/>
      <c r="M427" s="97">
        <v>126033</v>
      </c>
      <c r="O427" s="95" t="s">
        <v>1554</v>
      </c>
      <c r="P427" s="96" t="s">
        <v>2297</v>
      </c>
      <c r="Q427" s="97">
        <v>7695097</v>
      </c>
      <c r="R427" s="97">
        <v>4677908</v>
      </c>
      <c r="S427" s="78">
        <v>444403</v>
      </c>
      <c r="T427" s="97">
        <v>4233505</v>
      </c>
      <c r="V427" s="95" t="s">
        <v>1580</v>
      </c>
      <c r="W427" s="96" t="s">
        <v>2073</v>
      </c>
      <c r="X427" s="97">
        <v>261088</v>
      </c>
      <c r="Y427" s="46">
        <v>6198</v>
      </c>
      <c r="Z427" s="97"/>
      <c r="AA427" s="97">
        <v>6198</v>
      </c>
    </row>
    <row r="428" spans="1:27" ht="15">
      <c r="A428" s="95" t="s">
        <v>1697</v>
      </c>
      <c r="B428" s="96" t="s">
        <v>2101</v>
      </c>
      <c r="C428" s="78"/>
      <c r="D428" s="97">
        <f t="shared" si="12"/>
        <v>27373</v>
      </c>
      <c r="E428" s="78"/>
      <c r="F428" s="97">
        <v>27373</v>
      </c>
      <c r="H428" s="95" t="s">
        <v>127</v>
      </c>
      <c r="I428" s="96" t="s">
        <v>2134</v>
      </c>
      <c r="J428" s="97">
        <v>162250</v>
      </c>
      <c r="K428" s="46">
        <f t="shared" si="13"/>
        <v>132735</v>
      </c>
      <c r="L428" s="78"/>
      <c r="M428" s="97">
        <v>132735</v>
      </c>
      <c r="O428" s="95" t="s">
        <v>1557</v>
      </c>
      <c r="P428" s="96" t="s">
        <v>2070</v>
      </c>
      <c r="Q428" s="97">
        <v>10353870</v>
      </c>
      <c r="R428" s="97">
        <v>599430</v>
      </c>
      <c r="S428" s="97"/>
      <c r="T428" s="97">
        <v>599430</v>
      </c>
      <c r="V428" s="95" t="s">
        <v>1583</v>
      </c>
      <c r="W428" s="96" t="s">
        <v>2074</v>
      </c>
      <c r="X428" s="97">
        <v>103501</v>
      </c>
      <c r="Y428" s="46">
        <v>178528</v>
      </c>
      <c r="Z428" s="78"/>
      <c r="AA428" s="97">
        <v>178528</v>
      </c>
    </row>
    <row r="429" spans="1:27" ht="15">
      <c r="A429" s="95" t="s">
        <v>1701</v>
      </c>
      <c r="B429" s="96" t="s">
        <v>2102</v>
      </c>
      <c r="C429" s="97">
        <v>6000</v>
      </c>
      <c r="D429" s="97">
        <f t="shared" si="12"/>
        <v>490619</v>
      </c>
      <c r="E429" s="97">
        <v>129600</v>
      </c>
      <c r="F429" s="97">
        <v>361019</v>
      </c>
      <c r="H429" s="95" t="s">
        <v>129</v>
      </c>
      <c r="I429" s="96" t="s">
        <v>2135</v>
      </c>
      <c r="J429" s="78"/>
      <c r="K429" s="46">
        <f t="shared" si="13"/>
        <v>236215</v>
      </c>
      <c r="L429" s="78"/>
      <c r="M429" s="97">
        <v>236215</v>
      </c>
      <c r="O429" s="95" t="s">
        <v>1560</v>
      </c>
      <c r="P429" s="96" t="s">
        <v>2008</v>
      </c>
      <c r="Q429" s="97">
        <v>37771</v>
      </c>
      <c r="R429" s="97">
        <v>1143595</v>
      </c>
      <c r="S429" s="97">
        <v>115950</v>
      </c>
      <c r="T429" s="97">
        <v>1027645</v>
      </c>
      <c r="V429" s="95" t="s">
        <v>1586</v>
      </c>
      <c r="W429" s="96" t="s">
        <v>2075</v>
      </c>
      <c r="X429" s="97"/>
      <c r="Y429" s="46">
        <v>127052</v>
      </c>
      <c r="Z429" s="97"/>
      <c r="AA429" s="97">
        <v>127052</v>
      </c>
    </row>
    <row r="430" spans="1:27" ht="15">
      <c r="A430" s="95" t="s">
        <v>1704</v>
      </c>
      <c r="B430" s="96" t="s">
        <v>2103</v>
      </c>
      <c r="C430" s="97">
        <v>529400</v>
      </c>
      <c r="D430" s="97">
        <f t="shared" si="12"/>
        <v>1079763</v>
      </c>
      <c r="E430" s="97">
        <v>150500</v>
      </c>
      <c r="F430" s="97">
        <v>929263</v>
      </c>
      <c r="H430" s="95" t="s">
        <v>133</v>
      </c>
      <c r="I430" s="96" t="s">
        <v>2136</v>
      </c>
      <c r="J430" s="97">
        <v>35000</v>
      </c>
      <c r="K430" s="46">
        <f t="shared" si="13"/>
        <v>243070</v>
      </c>
      <c r="L430" s="78"/>
      <c r="M430" s="97">
        <v>243070</v>
      </c>
      <c r="O430" s="95" t="s">
        <v>1562</v>
      </c>
      <c r="P430" s="96" t="s">
        <v>2071</v>
      </c>
      <c r="Q430" s="78">
        <v>310320</v>
      </c>
      <c r="R430" s="97">
        <v>344039</v>
      </c>
      <c r="S430" s="97">
        <v>75000</v>
      </c>
      <c r="T430" s="97">
        <v>269039</v>
      </c>
      <c r="V430" s="95" t="s">
        <v>1589</v>
      </c>
      <c r="W430" s="96" t="s">
        <v>2076</v>
      </c>
      <c r="X430" s="97">
        <v>1357501</v>
      </c>
      <c r="Y430" s="46">
        <v>8295280</v>
      </c>
      <c r="Z430" s="97">
        <v>12500</v>
      </c>
      <c r="AA430" s="97">
        <v>8282780</v>
      </c>
    </row>
    <row r="431" spans="1:27" ht="15">
      <c r="A431" s="95" t="s">
        <v>1707</v>
      </c>
      <c r="B431" s="96" t="s">
        <v>2104</v>
      </c>
      <c r="C431" s="97">
        <v>596000</v>
      </c>
      <c r="D431" s="97">
        <f t="shared" si="12"/>
        <v>1023234</v>
      </c>
      <c r="E431" s="97">
        <v>390000</v>
      </c>
      <c r="F431" s="97">
        <v>633234</v>
      </c>
      <c r="H431" s="95" t="s">
        <v>136</v>
      </c>
      <c r="I431" s="96" t="s">
        <v>2137</v>
      </c>
      <c r="J431" s="78"/>
      <c r="K431" s="46">
        <f t="shared" si="13"/>
        <v>542750</v>
      </c>
      <c r="L431" s="78"/>
      <c r="M431" s="97">
        <v>542750</v>
      </c>
      <c r="O431" s="95" t="s">
        <v>1565</v>
      </c>
      <c r="P431" s="96" t="s">
        <v>2284</v>
      </c>
      <c r="Q431" s="97"/>
      <c r="R431" s="97">
        <v>156073</v>
      </c>
      <c r="S431" s="97">
        <v>34000</v>
      </c>
      <c r="T431" s="97">
        <v>122073</v>
      </c>
      <c r="V431" s="95" t="s">
        <v>1592</v>
      </c>
      <c r="W431" s="96" t="s">
        <v>2077</v>
      </c>
      <c r="X431" s="78">
        <v>45000</v>
      </c>
      <c r="Y431" s="46">
        <v>387750</v>
      </c>
      <c r="Z431" s="97">
        <v>324000</v>
      </c>
      <c r="AA431" s="97">
        <v>63750</v>
      </c>
    </row>
    <row r="432" spans="1:27" ht="15">
      <c r="A432" s="95" t="s">
        <v>1710</v>
      </c>
      <c r="B432" s="96" t="s">
        <v>2328</v>
      </c>
      <c r="C432" s="78"/>
      <c r="D432" s="97">
        <f t="shared" si="12"/>
        <v>2418947</v>
      </c>
      <c r="E432" s="78"/>
      <c r="F432" s="97">
        <v>2418947</v>
      </c>
      <c r="H432" s="95" t="s">
        <v>139</v>
      </c>
      <c r="I432" s="96" t="s">
        <v>2281</v>
      </c>
      <c r="J432" s="97">
        <v>300</v>
      </c>
      <c r="K432" s="46">
        <f t="shared" si="13"/>
        <v>4250732</v>
      </c>
      <c r="L432" s="78"/>
      <c r="M432" s="97">
        <v>4250732</v>
      </c>
      <c r="O432" s="95" t="s">
        <v>1568</v>
      </c>
      <c r="P432" s="96" t="s">
        <v>2298</v>
      </c>
      <c r="Q432" s="97">
        <v>185500</v>
      </c>
      <c r="R432" s="97">
        <v>383850</v>
      </c>
      <c r="S432" s="97">
        <v>25900</v>
      </c>
      <c r="T432" s="97">
        <v>357950</v>
      </c>
      <c r="V432" s="95" t="s">
        <v>1598</v>
      </c>
      <c r="W432" s="96" t="s">
        <v>2078</v>
      </c>
      <c r="X432" s="97">
        <v>2725153</v>
      </c>
      <c r="Y432" s="46">
        <v>1005027</v>
      </c>
      <c r="Z432" s="97">
        <v>6500</v>
      </c>
      <c r="AA432" s="97">
        <v>998527</v>
      </c>
    </row>
    <row r="433" spans="1:27" ht="15">
      <c r="A433" s="95" t="s">
        <v>1713</v>
      </c>
      <c r="B433" s="96" t="s">
        <v>2105</v>
      </c>
      <c r="C433" s="97">
        <v>77665</v>
      </c>
      <c r="D433" s="97">
        <f t="shared" si="12"/>
        <v>738852</v>
      </c>
      <c r="E433" s="97">
        <v>215200</v>
      </c>
      <c r="F433" s="97">
        <v>523652</v>
      </c>
      <c r="H433" s="95" t="s">
        <v>142</v>
      </c>
      <c r="I433" s="96" t="s">
        <v>2138</v>
      </c>
      <c r="J433" s="78"/>
      <c r="K433" s="46">
        <f t="shared" si="13"/>
        <v>8150</v>
      </c>
      <c r="L433" s="78"/>
      <c r="M433" s="97">
        <v>8150</v>
      </c>
      <c r="O433" s="95" t="s">
        <v>1571</v>
      </c>
      <c r="P433" s="96" t="s">
        <v>2072</v>
      </c>
      <c r="Q433" s="97">
        <v>4787808</v>
      </c>
      <c r="R433" s="97">
        <v>2915296</v>
      </c>
      <c r="S433" s="97">
        <v>997502</v>
      </c>
      <c r="T433" s="97">
        <v>1917794</v>
      </c>
      <c r="V433" s="95" t="s">
        <v>1602</v>
      </c>
      <c r="W433" s="96" t="s">
        <v>2079</v>
      </c>
      <c r="X433" s="97">
        <v>42500</v>
      </c>
      <c r="Y433" s="46">
        <v>5000</v>
      </c>
      <c r="Z433" s="97"/>
      <c r="AA433" s="97">
        <v>5000</v>
      </c>
    </row>
    <row r="434" spans="1:27" ht="15">
      <c r="A434" s="95" t="s">
        <v>1716</v>
      </c>
      <c r="B434" s="96" t="s">
        <v>2106</v>
      </c>
      <c r="C434" s="97">
        <v>147500</v>
      </c>
      <c r="D434" s="97">
        <f t="shared" si="12"/>
        <v>2167683</v>
      </c>
      <c r="E434" s="97">
        <v>422350</v>
      </c>
      <c r="F434" s="97">
        <v>1745333</v>
      </c>
      <c r="H434" s="95" t="s">
        <v>145</v>
      </c>
      <c r="I434" s="96" t="s">
        <v>2139</v>
      </c>
      <c r="J434" s="78"/>
      <c r="K434" s="46">
        <f t="shared" si="13"/>
        <v>46763</v>
      </c>
      <c r="L434" s="78"/>
      <c r="M434" s="97">
        <v>46763</v>
      </c>
      <c r="O434" s="95" t="s">
        <v>1574</v>
      </c>
      <c r="P434" s="96" t="s">
        <v>2299</v>
      </c>
      <c r="Q434" s="97">
        <v>1041163</v>
      </c>
      <c r="R434" s="97">
        <v>2615673</v>
      </c>
      <c r="S434" s="78">
        <v>559378</v>
      </c>
      <c r="T434" s="97">
        <v>2056295</v>
      </c>
      <c r="V434" s="95" t="s">
        <v>1605</v>
      </c>
      <c r="W434" s="96" t="s">
        <v>2080</v>
      </c>
      <c r="X434" s="97">
        <v>20340460</v>
      </c>
      <c r="Y434" s="46">
        <v>20566772</v>
      </c>
      <c r="Z434" s="97">
        <v>404600</v>
      </c>
      <c r="AA434" s="97">
        <v>20162172</v>
      </c>
    </row>
    <row r="435" spans="1:27" ht="15">
      <c r="A435" s="95" t="s">
        <v>1719</v>
      </c>
      <c r="B435" s="96" t="s">
        <v>2256</v>
      </c>
      <c r="C435" s="78"/>
      <c r="D435" s="97">
        <f t="shared" si="12"/>
        <v>42075</v>
      </c>
      <c r="E435" s="97">
        <v>21000</v>
      </c>
      <c r="F435" s="97">
        <v>21075</v>
      </c>
      <c r="H435" s="95" t="s">
        <v>148</v>
      </c>
      <c r="I435" s="96" t="s">
        <v>2330</v>
      </c>
      <c r="J435" s="97">
        <v>350</v>
      </c>
      <c r="K435" s="46">
        <f t="shared" si="13"/>
        <v>148002</v>
      </c>
      <c r="L435" s="78"/>
      <c r="M435" s="97">
        <v>148002</v>
      </c>
      <c r="O435" s="95" t="s">
        <v>1577</v>
      </c>
      <c r="P435" s="96" t="s">
        <v>2257</v>
      </c>
      <c r="Q435" s="97">
        <v>1306950</v>
      </c>
      <c r="R435" s="97">
        <v>343244</v>
      </c>
      <c r="S435" s="97"/>
      <c r="T435" s="97">
        <v>343244</v>
      </c>
      <c r="V435" s="95" t="s">
        <v>1611</v>
      </c>
      <c r="W435" s="96" t="s">
        <v>2254</v>
      </c>
      <c r="X435" s="97">
        <v>8357336</v>
      </c>
      <c r="Y435" s="46">
        <v>535245</v>
      </c>
      <c r="Z435" s="78"/>
      <c r="AA435" s="97">
        <v>535245</v>
      </c>
    </row>
    <row r="436" spans="1:27" ht="15">
      <c r="A436" s="95" t="s">
        <v>1722</v>
      </c>
      <c r="B436" s="96" t="s">
        <v>1905</v>
      </c>
      <c r="C436" s="97">
        <v>206500</v>
      </c>
      <c r="D436" s="97">
        <f t="shared" si="12"/>
        <v>1937941</v>
      </c>
      <c r="E436" s="78"/>
      <c r="F436" s="97">
        <v>1937941</v>
      </c>
      <c r="H436" s="95" t="s">
        <v>151</v>
      </c>
      <c r="I436" s="96" t="s">
        <v>2140</v>
      </c>
      <c r="J436" s="78"/>
      <c r="K436" s="46">
        <f t="shared" si="13"/>
        <v>157160</v>
      </c>
      <c r="L436" s="78"/>
      <c r="M436" s="97">
        <v>157160</v>
      </c>
      <c r="O436" s="95" t="s">
        <v>1580</v>
      </c>
      <c r="P436" s="96" t="s">
        <v>2073</v>
      </c>
      <c r="Q436" s="97">
        <v>966541</v>
      </c>
      <c r="R436" s="97">
        <v>1770635</v>
      </c>
      <c r="S436" s="97">
        <v>313100</v>
      </c>
      <c r="T436" s="97">
        <v>1457535</v>
      </c>
      <c r="V436" s="95" t="s">
        <v>1614</v>
      </c>
      <c r="W436" s="96" t="s">
        <v>2081</v>
      </c>
      <c r="X436" s="97">
        <v>7500</v>
      </c>
      <c r="Y436" s="46">
        <v>7289909</v>
      </c>
      <c r="Z436" s="97">
        <v>5065000</v>
      </c>
      <c r="AA436" s="97">
        <v>2224909</v>
      </c>
    </row>
    <row r="437" spans="1:27" ht="15">
      <c r="A437" s="95" t="s">
        <v>18</v>
      </c>
      <c r="B437" s="96" t="s">
        <v>2109</v>
      </c>
      <c r="C437" s="78"/>
      <c r="D437" s="97">
        <f t="shared" si="12"/>
        <v>393760</v>
      </c>
      <c r="E437" s="97">
        <v>166250</v>
      </c>
      <c r="F437" s="97">
        <v>227510</v>
      </c>
      <c r="H437" s="95" t="s">
        <v>154</v>
      </c>
      <c r="I437" s="96" t="s">
        <v>2141</v>
      </c>
      <c r="J437" s="97">
        <v>170000</v>
      </c>
      <c r="K437" s="46">
        <f t="shared" si="13"/>
        <v>538501</v>
      </c>
      <c r="L437" s="97">
        <v>30500</v>
      </c>
      <c r="M437" s="97">
        <v>508001</v>
      </c>
      <c r="O437" s="95" t="s">
        <v>1583</v>
      </c>
      <c r="P437" s="96" t="s">
        <v>2074</v>
      </c>
      <c r="Q437" s="78">
        <v>2983885</v>
      </c>
      <c r="R437" s="97">
        <v>1327511</v>
      </c>
      <c r="S437" s="97">
        <v>891441</v>
      </c>
      <c r="T437" s="97">
        <v>436070</v>
      </c>
      <c r="V437" s="95" t="s">
        <v>1617</v>
      </c>
      <c r="W437" s="96" t="s">
        <v>2082</v>
      </c>
      <c r="X437" s="97"/>
      <c r="Y437" s="46">
        <v>510300</v>
      </c>
      <c r="Z437" s="97"/>
      <c r="AA437" s="97">
        <v>510300</v>
      </c>
    </row>
    <row r="438" spans="1:27" ht="15">
      <c r="A438" s="95" t="s">
        <v>21</v>
      </c>
      <c r="B438" s="96" t="s">
        <v>2329</v>
      </c>
      <c r="C438" s="78"/>
      <c r="D438" s="97">
        <f t="shared" si="12"/>
        <v>1050</v>
      </c>
      <c r="E438" s="78"/>
      <c r="F438" s="97">
        <v>1050</v>
      </c>
      <c r="H438" s="95" t="s">
        <v>157</v>
      </c>
      <c r="I438" s="96" t="s">
        <v>2142</v>
      </c>
      <c r="J438" s="78"/>
      <c r="K438" s="46">
        <f t="shared" si="13"/>
        <v>387265</v>
      </c>
      <c r="L438" s="78"/>
      <c r="M438" s="97">
        <v>387265</v>
      </c>
      <c r="O438" s="95" t="s">
        <v>1586</v>
      </c>
      <c r="P438" s="96" t="s">
        <v>2075</v>
      </c>
      <c r="Q438" s="97"/>
      <c r="R438" s="97">
        <v>245679</v>
      </c>
      <c r="S438" s="97">
        <v>45100</v>
      </c>
      <c r="T438" s="97">
        <v>200579</v>
      </c>
      <c r="V438" s="95" t="s">
        <v>1620</v>
      </c>
      <c r="W438" s="96" t="s">
        <v>2300</v>
      </c>
      <c r="X438" s="78">
        <v>19964094</v>
      </c>
      <c r="Y438" s="46">
        <v>1868021</v>
      </c>
      <c r="Z438" s="97"/>
      <c r="AA438" s="97">
        <v>1868021</v>
      </c>
    </row>
    <row r="439" spans="1:27" ht="15">
      <c r="A439" s="95" t="s">
        <v>24</v>
      </c>
      <c r="B439" s="96" t="s">
        <v>2110</v>
      </c>
      <c r="C439" s="97">
        <v>612000</v>
      </c>
      <c r="D439" s="97">
        <f t="shared" si="12"/>
        <v>592086</v>
      </c>
      <c r="E439" s="97">
        <v>8200</v>
      </c>
      <c r="F439" s="97">
        <v>583886</v>
      </c>
      <c r="H439" s="95" t="s">
        <v>160</v>
      </c>
      <c r="I439" s="96" t="s">
        <v>2143</v>
      </c>
      <c r="J439" s="78"/>
      <c r="K439" s="46">
        <f t="shared" si="13"/>
        <v>13255</v>
      </c>
      <c r="L439" s="78"/>
      <c r="M439" s="97">
        <v>13255</v>
      </c>
      <c r="O439" s="95" t="s">
        <v>1589</v>
      </c>
      <c r="P439" s="96" t="s">
        <v>2076</v>
      </c>
      <c r="Q439" s="97">
        <v>17839514</v>
      </c>
      <c r="R439" s="97">
        <v>3618065</v>
      </c>
      <c r="S439" s="97">
        <v>673650</v>
      </c>
      <c r="T439" s="97">
        <v>2944415</v>
      </c>
      <c r="V439" s="95" t="s">
        <v>1623</v>
      </c>
      <c r="W439" s="96" t="s">
        <v>2206</v>
      </c>
      <c r="X439" s="97"/>
      <c r="Y439" s="46">
        <v>42900</v>
      </c>
      <c r="Z439" s="97"/>
      <c r="AA439" s="97">
        <v>42900</v>
      </c>
    </row>
    <row r="440" spans="1:27" ht="15">
      <c r="A440" s="95" t="s">
        <v>30</v>
      </c>
      <c r="B440" s="96" t="s">
        <v>2111</v>
      </c>
      <c r="C440" s="97">
        <v>0</v>
      </c>
      <c r="D440" s="97">
        <f t="shared" si="12"/>
        <v>84394</v>
      </c>
      <c r="E440" s="78"/>
      <c r="F440" s="97">
        <v>84394</v>
      </c>
      <c r="H440" s="95" t="s">
        <v>163</v>
      </c>
      <c r="I440" s="96" t="s">
        <v>2144</v>
      </c>
      <c r="J440" s="78"/>
      <c r="K440" s="46">
        <f t="shared" si="13"/>
        <v>17700</v>
      </c>
      <c r="L440" s="78"/>
      <c r="M440" s="97">
        <v>17700</v>
      </c>
      <c r="O440" s="95" t="s">
        <v>1592</v>
      </c>
      <c r="P440" s="96" t="s">
        <v>2077</v>
      </c>
      <c r="Q440" s="97">
        <v>4090745</v>
      </c>
      <c r="R440" s="97">
        <v>1083959</v>
      </c>
      <c r="S440" s="97">
        <v>733395</v>
      </c>
      <c r="T440" s="97">
        <v>350564</v>
      </c>
      <c r="V440" s="95" t="s">
        <v>1626</v>
      </c>
      <c r="W440" s="96" t="s">
        <v>2083</v>
      </c>
      <c r="X440" s="97">
        <v>800</v>
      </c>
      <c r="Y440" s="46">
        <v>215300</v>
      </c>
      <c r="Z440" s="97"/>
      <c r="AA440" s="97">
        <v>215300</v>
      </c>
    </row>
    <row r="441" spans="1:27" ht="15">
      <c r="A441" s="95" t="s">
        <v>32</v>
      </c>
      <c r="B441" s="96" t="s">
        <v>2112</v>
      </c>
      <c r="C441" s="78"/>
      <c r="D441" s="97">
        <f t="shared" si="12"/>
        <v>3303857</v>
      </c>
      <c r="E441" s="97">
        <v>49500</v>
      </c>
      <c r="F441" s="97">
        <v>3254357</v>
      </c>
      <c r="H441" s="95" t="s">
        <v>166</v>
      </c>
      <c r="I441" s="96" t="s">
        <v>2145</v>
      </c>
      <c r="J441" s="97">
        <v>3232800</v>
      </c>
      <c r="K441" s="46">
        <f t="shared" si="13"/>
        <v>1128701</v>
      </c>
      <c r="L441" s="97">
        <v>64500</v>
      </c>
      <c r="M441" s="97">
        <v>1064201</v>
      </c>
      <c r="O441" s="95" t="s">
        <v>1595</v>
      </c>
      <c r="P441" s="96" t="s">
        <v>2169</v>
      </c>
      <c r="Q441" s="97">
        <v>1321100</v>
      </c>
      <c r="R441" s="97">
        <v>906107</v>
      </c>
      <c r="S441" s="97">
        <v>269955</v>
      </c>
      <c r="T441" s="97">
        <v>636152</v>
      </c>
      <c r="V441" s="95" t="s">
        <v>1632</v>
      </c>
      <c r="W441" s="96" t="s">
        <v>2084</v>
      </c>
      <c r="X441" s="97"/>
      <c r="Y441" s="46">
        <v>266926</v>
      </c>
      <c r="Z441" s="97">
        <v>4000</v>
      </c>
      <c r="AA441" s="97">
        <v>262926</v>
      </c>
    </row>
    <row r="442" spans="1:27" ht="15">
      <c r="A442" s="95" t="s">
        <v>35</v>
      </c>
      <c r="B442" s="96" t="s">
        <v>2113</v>
      </c>
      <c r="C442" s="78"/>
      <c r="D442" s="97">
        <f t="shared" si="12"/>
        <v>2000</v>
      </c>
      <c r="E442" s="78"/>
      <c r="F442" s="97">
        <v>2000</v>
      </c>
      <c r="H442" s="95" t="s">
        <v>172</v>
      </c>
      <c r="I442" s="96" t="s">
        <v>2147</v>
      </c>
      <c r="J442" s="78"/>
      <c r="K442" s="46">
        <f t="shared" si="13"/>
        <v>38600</v>
      </c>
      <c r="L442" s="78"/>
      <c r="M442" s="97">
        <v>38600</v>
      </c>
      <c r="O442" s="95" t="s">
        <v>1598</v>
      </c>
      <c r="P442" s="96" t="s">
        <v>2078</v>
      </c>
      <c r="Q442" s="78">
        <v>8375022</v>
      </c>
      <c r="R442" s="97">
        <v>2000318</v>
      </c>
      <c r="S442" s="97">
        <v>35102</v>
      </c>
      <c r="T442" s="97">
        <v>1965216</v>
      </c>
      <c r="V442" s="95" t="s">
        <v>1635</v>
      </c>
      <c r="W442" s="96" t="s">
        <v>2085</v>
      </c>
      <c r="X442" s="97">
        <v>4755402</v>
      </c>
      <c r="Y442" s="46">
        <v>5999131</v>
      </c>
      <c r="Z442" s="97">
        <v>37000</v>
      </c>
      <c r="AA442" s="97">
        <v>5962131</v>
      </c>
    </row>
    <row r="443" spans="1:27" ht="15">
      <c r="A443" s="95" t="s">
        <v>38</v>
      </c>
      <c r="B443" s="96" t="s">
        <v>2114</v>
      </c>
      <c r="C443" s="97">
        <v>144500</v>
      </c>
      <c r="D443" s="97">
        <f t="shared" si="12"/>
        <v>612803</v>
      </c>
      <c r="E443" s="97">
        <v>27500</v>
      </c>
      <c r="F443" s="97">
        <v>585303</v>
      </c>
      <c r="H443" s="95" t="s">
        <v>178</v>
      </c>
      <c r="I443" s="96" t="s">
        <v>1836</v>
      </c>
      <c r="J443" s="78"/>
      <c r="K443" s="46">
        <f t="shared" si="13"/>
        <v>154102</v>
      </c>
      <c r="L443" s="78"/>
      <c r="M443" s="97">
        <v>154102</v>
      </c>
      <c r="O443" s="95" t="s">
        <v>1602</v>
      </c>
      <c r="P443" s="96" t="s">
        <v>2079</v>
      </c>
      <c r="Q443" s="97">
        <v>10520</v>
      </c>
      <c r="R443" s="97">
        <v>769354</v>
      </c>
      <c r="S443" s="97">
        <v>81185</v>
      </c>
      <c r="T443" s="97">
        <v>688169</v>
      </c>
      <c r="V443" s="95" t="s">
        <v>1638</v>
      </c>
      <c r="W443" s="96" t="s">
        <v>2086</v>
      </c>
      <c r="X443" s="97"/>
      <c r="Y443" s="46">
        <v>235534</v>
      </c>
      <c r="Z443" s="97"/>
      <c r="AA443" s="97">
        <v>235534</v>
      </c>
    </row>
    <row r="444" spans="1:27" ht="15">
      <c r="A444" s="95" t="s">
        <v>43</v>
      </c>
      <c r="B444" s="96" t="s">
        <v>2115</v>
      </c>
      <c r="C444" s="97">
        <v>113675</v>
      </c>
      <c r="D444" s="97">
        <f t="shared" si="12"/>
        <v>9775980</v>
      </c>
      <c r="E444" s="97">
        <v>429700</v>
      </c>
      <c r="F444" s="97">
        <v>9346280</v>
      </c>
      <c r="H444" s="95" t="s">
        <v>180</v>
      </c>
      <c r="I444" s="96" t="s">
        <v>2149</v>
      </c>
      <c r="J444" s="78"/>
      <c r="K444" s="46">
        <f t="shared" si="13"/>
        <v>5427318</v>
      </c>
      <c r="L444" s="78"/>
      <c r="M444" s="97">
        <v>5427318</v>
      </c>
      <c r="O444" s="95" t="s">
        <v>1605</v>
      </c>
      <c r="P444" s="96" t="s">
        <v>2080</v>
      </c>
      <c r="Q444" s="78">
        <v>787200</v>
      </c>
      <c r="R444" s="97">
        <v>21968267</v>
      </c>
      <c r="S444" s="97">
        <v>3115600</v>
      </c>
      <c r="T444" s="97">
        <v>18852667</v>
      </c>
      <c r="V444" s="95" t="s">
        <v>1641</v>
      </c>
      <c r="W444" s="96" t="s">
        <v>2087</v>
      </c>
      <c r="X444" s="97">
        <v>28178169</v>
      </c>
      <c r="Y444" s="46">
        <v>16213603</v>
      </c>
      <c r="Z444" s="97">
        <v>362000</v>
      </c>
      <c r="AA444" s="97">
        <v>15851603</v>
      </c>
    </row>
    <row r="445" spans="1:27" ht="15">
      <c r="A445" s="95" t="s">
        <v>46</v>
      </c>
      <c r="B445" s="96" t="s">
        <v>2116</v>
      </c>
      <c r="C445" s="78"/>
      <c r="D445" s="97">
        <f t="shared" si="12"/>
        <v>14340</v>
      </c>
      <c r="E445" s="78"/>
      <c r="F445" s="97">
        <v>14340</v>
      </c>
      <c r="H445" s="95" t="s">
        <v>183</v>
      </c>
      <c r="I445" s="96" t="s">
        <v>1948</v>
      </c>
      <c r="J445" s="97">
        <v>12900</v>
      </c>
      <c r="K445" s="46">
        <f t="shared" si="13"/>
        <v>1761730</v>
      </c>
      <c r="L445" s="78"/>
      <c r="M445" s="97">
        <v>1761730</v>
      </c>
      <c r="O445" s="95" t="s">
        <v>1608</v>
      </c>
      <c r="P445" s="96" t="s">
        <v>2264</v>
      </c>
      <c r="Q445" s="97"/>
      <c r="R445" s="97">
        <v>557024</v>
      </c>
      <c r="S445" s="97">
        <v>72340</v>
      </c>
      <c r="T445" s="97">
        <v>484684</v>
      </c>
      <c r="V445" s="95" t="s">
        <v>1644</v>
      </c>
      <c r="W445" s="96" t="s">
        <v>2088</v>
      </c>
      <c r="X445" s="78">
        <v>536000</v>
      </c>
      <c r="Y445" s="46">
        <v>1515678</v>
      </c>
      <c r="Z445" s="97"/>
      <c r="AA445" s="97">
        <v>1515678</v>
      </c>
    </row>
    <row r="446" spans="1:27" ht="15">
      <c r="A446" s="95" t="s">
        <v>53</v>
      </c>
      <c r="B446" s="96" t="s">
        <v>2117</v>
      </c>
      <c r="C446" s="78"/>
      <c r="D446" s="97">
        <f t="shared" si="12"/>
        <v>62899</v>
      </c>
      <c r="E446" s="97">
        <v>27800</v>
      </c>
      <c r="F446" s="97">
        <v>35099</v>
      </c>
      <c r="H446" s="95" t="s">
        <v>185</v>
      </c>
      <c r="I446" s="96" t="s">
        <v>2150</v>
      </c>
      <c r="J446" s="78"/>
      <c r="K446" s="46">
        <f t="shared" si="13"/>
        <v>3145002</v>
      </c>
      <c r="L446" s="97">
        <v>29200</v>
      </c>
      <c r="M446" s="97">
        <v>3115802</v>
      </c>
      <c r="O446" s="95" t="s">
        <v>1611</v>
      </c>
      <c r="P446" s="96" t="s">
        <v>2254</v>
      </c>
      <c r="Q446" s="97">
        <v>165500</v>
      </c>
      <c r="R446" s="97">
        <v>4005881</v>
      </c>
      <c r="S446" s="97">
        <v>726150</v>
      </c>
      <c r="T446" s="97">
        <v>3279731</v>
      </c>
      <c r="V446" s="95" t="s">
        <v>1647</v>
      </c>
      <c r="W446" s="96" t="s">
        <v>2327</v>
      </c>
      <c r="X446" s="97">
        <v>88000</v>
      </c>
      <c r="Y446" s="46">
        <v>836709</v>
      </c>
      <c r="Z446" s="97">
        <v>500</v>
      </c>
      <c r="AA446" s="97">
        <v>836209</v>
      </c>
    </row>
    <row r="447" spans="1:27" ht="15">
      <c r="A447" s="95" t="s">
        <v>59</v>
      </c>
      <c r="B447" s="96" t="s">
        <v>2337</v>
      </c>
      <c r="C447" s="78"/>
      <c r="D447" s="97">
        <f t="shared" si="12"/>
        <v>171177</v>
      </c>
      <c r="E447" s="97">
        <v>63000</v>
      </c>
      <c r="F447" s="97">
        <v>108177</v>
      </c>
      <c r="H447" s="95" t="s">
        <v>191</v>
      </c>
      <c r="I447" s="96" t="s">
        <v>2151</v>
      </c>
      <c r="J447" s="78"/>
      <c r="K447" s="46">
        <f t="shared" si="13"/>
        <v>11400</v>
      </c>
      <c r="L447" s="78"/>
      <c r="M447" s="97">
        <v>11400</v>
      </c>
      <c r="O447" s="95" t="s">
        <v>1614</v>
      </c>
      <c r="P447" s="96" t="s">
        <v>2081</v>
      </c>
      <c r="Q447" s="97">
        <v>233550</v>
      </c>
      <c r="R447" s="97">
        <v>3089863</v>
      </c>
      <c r="S447" s="97">
        <v>391405</v>
      </c>
      <c r="T447" s="97">
        <v>2698458</v>
      </c>
      <c r="V447" s="95" t="s">
        <v>1650</v>
      </c>
      <c r="W447" s="96" t="s">
        <v>2089</v>
      </c>
      <c r="X447" s="97">
        <v>56300</v>
      </c>
      <c r="Y447" s="46">
        <v>288299</v>
      </c>
      <c r="Z447" s="97">
        <v>20048</v>
      </c>
      <c r="AA447" s="97">
        <v>268251</v>
      </c>
    </row>
    <row r="448" spans="1:27" ht="15">
      <c r="A448" s="95" t="s">
        <v>62</v>
      </c>
      <c r="B448" s="96" t="s">
        <v>2118</v>
      </c>
      <c r="C448" s="97">
        <v>497100</v>
      </c>
      <c r="D448" s="97">
        <f t="shared" si="12"/>
        <v>182724</v>
      </c>
      <c r="E448" s="97">
        <v>6000</v>
      </c>
      <c r="F448" s="97">
        <v>176724</v>
      </c>
      <c r="H448" s="95" t="s">
        <v>193</v>
      </c>
      <c r="I448" s="96" t="s">
        <v>2282</v>
      </c>
      <c r="J448" s="78"/>
      <c r="K448" s="46">
        <f t="shared" si="13"/>
        <v>9295</v>
      </c>
      <c r="L448" s="78"/>
      <c r="M448" s="97">
        <v>9295</v>
      </c>
      <c r="O448" s="95" t="s">
        <v>1617</v>
      </c>
      <c r="P448" s="96" t="s">
        <v>2082</v>
      </c>
      <c r="Q448" s="97">
        <v>347100</v>
      </c>
      <c r="R448" s="97">
        <v>2547487</v>
      </c>
      <c r="S448" s="97">
        <v>119300</v>
      </c>
      <c r="T448" s="97">
        <v>2428187</v>
      </c>
      <c r="V448" s="95" t="s">
        <v>1653</v>
      </c>
      <c r="W448" s="96" t="s">
        <v>2090</v>
      </c>
      <c r="X448" s="97">
        <v>6000</v>
      </c>
      <c r="Y448" s="46">
        <v>266917</v>
      </c>
      <c r="Z448" s="97"/>
      <c r="AA448" s="97">
        <v>266917</v>
      </c>
    </row>
    <row r="449" spans="1:27" ht="15">
      <c r="A449" s="95" t="s">
        <v>65</v>
      </c>
      <c r="B449" s="96" t="s">
        <v>2119</v>
      </c>
      <c r="C449" s="78"/>
      <c r="D449" s="97">
        <f t="shared" si="12"/>
        <v>91491</v>
      </c>
      <c r="E449" s="78"/>
      <c r="F449" s="97">
        <v>91491</v>
      </c>
      <c r="H449" s="95" t="s">
        <v>194</v>
      </c>
      <c r="I449" s="96" t="s">
        <v>2152</v>
      </c>
      <c r="J449" s="97">
        <v>35500</v>
      </c>
      <c r="K449" s="46">
        <f t="shared" si="13"/>
        <v>108365</v>
      </c>
      <c r="L449" s="97">
        <v>2900</v>
      </c>
      <c r="M449" s="97">
        <v>105465</v>
      </c>
      <c r="O449" s="95" t="s">
        <v>1620</v>
      </c>
      <c r="P449" s="96" t="s">
        <v>2300</v>
      </c>
      <c r="Q449" s="97">
        <v>170100</v>
      </c>
      <c r="R449" s="97">
        <v>4076798</v>
      </c>
      <c r="S449" s="97">
        <v>701500</v>
      </c>
      <c r="T449" s="97">
        <v>3375298</v>
      </c>
      <c r="V449" s="95" t="s">
        <v>1656</v>
      </c>
      <c r="W449" s="96" t="s">
        <v>2091</v>
      </c>
      <c r="X449" s="97">
        <v>40000</v>
      </c>
      <c r="Y449" s="46">
        <v>52833</v>
      </c>
      <c r="Z449" s="97">
        <v>23800</v>
      </c>
      <c r="AA449" s="97">
        <v>29033</v>
      </c>
    </row>
    <row r="450" spans="1:27" ht="15">
      <c r="A450" s="95" t="s">
        <v>68</v>
      </c>
      <c r="B450" s="96" t="s">
        <v>2120</v>
      </c>
      <c r="C450" s="78"/>
      <c r="D450" s="97">
        <f t="shared" si="12"/>
        <v>143019</v>
      </c>
      <c r="E450" s="97">
        <v>39700</v>
      </c>
      <c r="F450" s="97">
        <v>103319</v>
      </c>
      <c r="H450" s="95" t="s">
        <v>198</v>
      </c>
      <c r="I450" s="96" t="s">
        <v>1905</v>
      </c>
      <c r="J450" s="97">
        <v>17000</v>
      </c>
      <c r="K450" s="46">
        <f t="shared" si="13"/>
        <v>77016</v>
      </c>
      <c r="L450" s="97">
        <v>58548</v>
      </c>
      <c r="M450" s="97">
        <v>18468</v>
      </c>
      <c r="O450" s="95" t="s">
        <v>1626</v>
      </c>
      <c r="P450" s="96" t="s">
        <v>2083</v>
      </c>
      <c r="Q450" s="78">
        <v>5590700</v>
      </c>
      <c r="R450" s="97">
        <v>1619054</v>
      </c>
      <c r="S450" s="78">
        <v>597850</v>
      </c>
      <c r="T450" s="97">
        <v>1021204</v>
      </c>
      <c r="V450" s="95" t="s">
        <v>1659</v>
      </c>
      <c r="W450" s="96" t="s">
        <v>2092</v>
      </c>
      <c r="X450" s="97">
        <v>554602</v>
      </c>
      <c r="Y450" s="46">
        <v>20431</v>
      </c>
      <c r="Z450" s="97"/>
      <c r="AA450" s="97">
        <v>20431</v>
      </c>
    </row>
    <row r="451" spans="1:27" ht="15">
      <c r="A451" s="95" t="s">
        <v>74</v>
      </c>
      <c r="B451" s="96" t="s">
        <v>2122</v>
      </c>
      <c r="C451" s="78"/>
      <c r="D451" s="97">
        <f t="shared" si="12"/>
        <v>54465</v>
      </c>
      <c r="E451" s="78"/>
      <c r="F451" s="97">
        <v>54465</v>
      </c>
      <c r="H451" s="95" t="s">
        <v>201</v>
      </c>
      <c r="I451" s="96" t="s">
        <v>2153</v>
      </c>
      <c r="J451" s="78"/>
      <c r="K451" s="46">
        <f t="shared" si="13"/>
        <v>14995</v>
      </c>
      <c r="L451" s="78"/>
      <c r="M451" s="97">
        <v>14995</v>
      </c>
      <c r="O451" s="95" t="s">
        <v>1629</v>
      </c>
      <c r="P451" s="96" t="s">
        <v>2279</v>
      </c>
      <c r="Q451" s="97"/>
      <c r="R451" s="97">
        <v>261050</v>
      </c>
      <c r="S451" s="97"/>
      <c r="T451" s="97">
        <v>261050</v>
      </c>
      <c r="V451" s="95" t="s">
        <v>1662</v>
      </c>
      <c r="W451" s="96" t="s">
        <v>2093</v>
      </c>
      <c r="X451" s="78">
        <v>192759</v>
      </c>
      <c r="Y451" s="46">
        <v>110688</v>
      </c>
      <c r="Z451" s="78">
        <v>11500</v>
      </c>
      <c r="AA451" s="97">
        <v>99188</v>
      </c>
    </row>
    <row r="452" spans="1:27" ht="15">
      <c r="A452" s="95" t="s">
        <v>77</v>
      </c>
      <c r="B452" s="96" t="s">
        <v>2123</v>
      </c>
      <c r="C452" s="97">
        <v>177100</v>
      </c>
      <c r="D452" s="97">
        <f t="shared" si="12"/>
        <v>137992</v>
      </c>
      <c r="E452" s="78"/>
      <c r="F452" s="97">
        <v>137992</v>
      </c>
      <c r="H452" s="95" t="s">
        <v>204</v>
      </c>
      <c r="I452" s="96" t="s">
        <v>1880</v>
      </c>
      <c r="J452" s="97">
        <v>1500</v>
      </c>
      <c r="K452" s="46">
        <f t="shared" si="13"/>
        <v>498095</v>
      </c>
      <c r="L452" s="78"/>
      <c r="M452" s="97">
        <v>498095</v>
      </c>
      <c r="O452" s="95" t="s">
        <v>1632</v>
      </c>
      <c r="P452" s="96" t="s">
        <v>2084</v>
      </c>
      <c r="Q452" s="97">
        <v>1100</v>
      </c>
      <c r="R452" s="97">
        <v>1617813</v>
      </c>
      <c r="S452" s="97">
        <v>75200</v>
      </c>
      <c r="T452" s="97">
        <v>1542613</v>
      </c>
      <c r="V452" s="95" t="s">
        <v>1665</v>
      </c>
      <c r="W452" s="96" t="s">
        <v>2094</v>
      </c>
      <c r="X452" s="97">
        <v>5124967</v>
      </c>
      <c r="Y452" s="46">
        <v>3400113</v>
      </c>
      <c r="Z452" s="97">
        <v>2860967</v>
      </c>
      <c r="AA452" s="97">
        <v>539146</v>
      </c>
    </row>
    <row r="453" spans="1:27" ht="15">
      <c r="A453" s="95" t="s">
        <v>80</v>
      </c>
      <c r="B453" s="96" t="s">
        <v>2124</v>
      </c>
      <c r="C453" s="78"/>
      <c r="D453" s="97">
        <f t="shared" si="12"/>
        <v>128358</v>
      </c>
      <c r="E453" s="97">
        <v>18000</v>
      </c>
      <c r="F453" s="97">
        <v>110358</v>
      </c>
      <c r="H453" s="95" t="s">
        <v>207</v>
      </c>
      <c r="I453" s="96" t="s">
        <v>2305</v>
      </c>
      <c r="J453" s="97">
        <v>30000</v>
      </c>
      <c r="K453" s="46">
        <f t="shared" si="13"/>
        <v>255779</v>
      </c>
      <c r="L453" s="78"/>
      <c r="M453" s="97">
        <v>255779</v>
      </c>
      <c r="O453" s="95" t="s">
        <v>1635</v>
      </c>
      <c r="P453" s="96" t="s">
        <v>2085</v>
      </c>
      <c r="Q453" s="78">
        <v>250000</v>
      </c>
      <c r="R453" s="97">
        <v>1219072</v>
      </c>
      <c r="S453" s="97">
        <v>183000</v>
      </c>
      <c r="T453" s="97">
        <v>1036072</v>
      </c>
      <c r="V453" s="95" t="s">
        <v>1668</v>
      </c>
      <c r="W453" s="96" t="s">
        <v>2095</v>
      </c>
      <c r="X453" s="97">
        <v>1000</v>
      </c>
      <c r="Y453" s="46">
        <v>19730</v>
      </c>
      <c r="Z453" s="97"/>
      <c r="AA453" s="97">
        <v>19730</v>
      </c>
    </row>
    <row r="454" spans="1:27" ht="15">
      <c r="A454" s="95" t="s">
        <v>83</v>
      </c>
      <c r="B454" s="96" t="s">
        <v>2125</v>
      </c>
      <c r="C454" s="78"/>
      <c r="D454" s="97">
        <f t="shared" si="12"/>
        <v>347840</v>
      </c>
      <c r="E454" s="97">
        <v>70000</v>
      </c>
      <c r="F454" s="97">
        <v>277840</v>
      </c>
      <c r="H454" s="95" t="s">
        <v>209</v>
      </c>
      <c r="I454" s="96" t="s">
        <v>2154</v>
      </c>
      <c r="J454" s="78"/>
      <c r="K454" s="46">
        <f t="shared" si="13"/>
        <v>17500</v>
      </c>
      <c r="L454" s="97">
        <v>5000</v>
      </c>
      <c r="M454" s="97">
        <v>12500</v>
      </c>
      <c r="O454" s="95" t="s">
        <v>1638</v>
      </c>
      <c r="P454" s="96" t="s">
        <v>2086</v>
      </c>
      <c r="Q454" s="97"/>
      <c r="R454" s="97">
        <v>780233</v>
      </c>
      <c r="S454" s="97">
        <v>139850</v>
      </c>
      <c r="T454" s="97">
        <v>640383</v>
      </c>
      <c r="V454" s="95" t="s">
        <v>1671</v>
      </c>
      <c r="W454" s="96" t="s">
        <v>2301</v>
      </c>
      <c r="X454" s="78">
        <v>13216</v>
      </c>
      <c r="Y454" s="46">
        <v>1287373</v>
      </c>
      <c r="Z454" s="97">
        <v>6360</v>
      </c>
      <c r="AA454" s="97">
        <v>1281013</v>
      </c>
    </row>
    <row r="455" spans="1:27" ht="15">
      <c r="A455" s="95" t="s">
        <v>86</v>
      </c>
      <c r="B455" s="96" t="s">
        <v>2126</v>
      </c>
      <c r="C455" s="78"/>
      <c r="D455" s="97">
        <f aca="true" t="shared" si="14" ref="D455:D504">E455+F455</f>
        <v>34163</v>
      </c>
      <c r="E455" s="97">
        <v>6516</v>
      </c>
      <c r="F455" s="97">
        <v>27647</v>
      </c>
      <c r="H455" s="95" t="s">
        <v>212</v>
      </c>
      <c r="I455" s="96" t="s">
        <v>2155</v>
      </c>
      <c r="J455" s="78"/>
      <c r="K455" s="46">
        <f aca="true" t="shared" si="15" ref="K455:K467">L455+M455</f>
        <v>56894</v>
      </c>
      <c r="L455" s="97">
        <v>19115</v>
      </c>
      <c r="M455" s="97">
        <v>37779</v>
      </c>
      <c r="O455" s="95" t="s">
        <v>1641</v>
      </c>
      <c r="P455" s="96" t="s">
        <v>2087</v>
      </c>
      <c r="Q455" s="97">
        <v>1808200</v>
      </c>
      <c r="R455" s="97">
        <v>7209016</v>
      </c>
      <c r="S455" s="97">
        <v>1250248</v>
      </c>
      <c r="T455" s="97">
        <v>5958768</v>
      </c>
      <c r="V455" s="95" t="s">
        <v>1674</v>
      </c>
      <c r="W455" s="96" t="s">
        <v>2096</v>
      </c>
      <c r="X455" s="97">
        <v>23300</v>
      </c>
      <c r="Y455" s="46">
        <v>749894</v>
      </c>
      <c r="Z455" s="97">
        <v>10500</v>
      </c>
      <c r="AA455" s="97">
        <v>739394</v>
      </c>
    </row>
    <row r="456" spans="1:27" ht="15">
      <c r="A456" s="95" t="s">
        <v>89</v>
      </c>
      <c r="B456" s="96" t="s">
        <v>2280</v>
      </c>
      <c r="C456" s="78"/>
      <c r="D456" s="97">
        <f t="shared" si="14"/>
        <v>84194</v>
      </c>
      <c r="E456" s="78"/>
      <c r="F456" s="97">
        <v>84194</v>
      </c>
      <c r="H456" s="95" t="s">
        <v>214</v>
      </c>
      <c r="I456" s="96" t="s">
        <v>2156</v>
      </c>
      <c r="J456" s="97">
        <v>20866</v>
      </c>
      <c r="K456" s="46">
        <f t="shared" si="15"/>
        <v>4400</v>
      </c>
      <c r="L456" s="78"/>
      <c r="M456" s="97">
        <v>4400</v>
      </c>
      <c r="O456" s="95" t="s">
        <v>1644</v>
      </c>
      <c r="P456" s="96" t="s">
        <v>2088</v>
      </c>
      <c r="Q456" s="97">
        <v>1275000</v>
      </c>
      <c r="R456" s="97">
        <v>4622764</v>
      </c>
      <c r="S456" s="97">
        <v>973030</v>
      </c>
      <c r="T456" s="97">
        <v>3649734</v>
      </c>
      <c r="V456" s="95" t="s">
        <v>1677</v>
      </c>
      <c r="W456" s="96" t="s">
        <v>2097</v>
      </c>
      <c r="X456" s="97">
        <v>210563</v>
      </c>
      <c r="Y456" s="46">
        <v>1147808</v>
      </c>
      <c r="Z456" s="97">
        <v>3200</v>
      </c>
      <c r="AA456" s="97">
        <v>1144608</v>
      </c>
    </row>
    <row r="457" spans="1:27" ht="15">
      <c r="A457" s="95" t="s">
        <v>92</v>
      </c>
      <c r="B457" s="96" t="s">
        <v>2127</v>
      </c>
      <c r="C457" s="78"/>
      <c r="D457" s="97">
        <f t="shared" si="14"/>
        <v>127605</v>
      </c>
      <c r="E457" s="78"/>
      <c r="F457" s="97">
        <v>127605</v>
      </c>
      <c r="H457" s="95" t="s">
        <v>217</v>
      </c>
      <c r="I457" s="96" t="s">
        <v>2157</v>
      </c>
      <c r="J457" s="78"/>
      <c r="K457" s="46">
        <f t="shared" si="15"/>
        <v>14825</v>
      </c>
      <c r="L457" s="78"/>
      <c r="M457" s="97">
        <v>14825</v>
      </c>
      <c r="O457" s="95" t="s">
        <v>1647</v>
      </c>
      <c r="P457" s="96" t="s">
        <v>2327</v>
      </c>
      <c r="Q457" s="97">
        <v>15605</v>
      </c>
      <c r="R457" s="97">
        <v>1196590</v>
      </c>
      <c r="S457" s="78">
        <v>320600</v>
      </c>
      <c r="T457" s="97">
        <v>875990</v>
      </c>
      <c r="V457" s="95" t="s">
        <v>1680</v>
      </c>
      <c r="W457" s="96" t="s">
        <v>2098</v>
      </c>
      <c r="X457" s="97">
        <v>35750</v>
      </c>
      <c r="Y457" s="46">
        <v>26700</v>
      </c>
      <c r="Z457" s="97"/>
      <c r="AA457" s="97">
        <v>26700</v>
      </c>
    </row>
    <row r="458" spans="1:27" ht="15">
      <c r="A458" s="95" t="s">
        <v>95</v>
      </c>
      <c r="B458" s="96" t="s">
        <v>2128</v>
      </c>
      <c r="C458" s="78"/>
      <c r="D458" s="97">
        <f t="shared" si="14"/>
        <v>75017</v>
      </c>
      <c r="E458" s="78"/>
      <c r="F458" s="97">
        <v>75017</v>
      </c>
      <c r="H458" s="95" t="s">
        <v>220</v>
      </c>
      <c r="I458" s="96" t="s">
        <v>2158</v>
      </c>
      <c r="J458" s="97">
        <v>0</v>
      </c>
      <c r="K458" s="46">
        <f t="shared" si="15"/>
        <v>32446</v>
      </c>
      <c r="L458" s="97">
        <v>15200</v>
      </c>
      <c r="M458" s="97">
        <v>17246</v>
      </c>
      <c r="O458" s="95" t="s">
        <v>1650</v>
      </c>
      <c r="P458" s="96" t="s">
        <v>2089</v>
      </c>
      <c r="Q458" s="97">
        <v>294400</v>
      </c>
      <c r="R458" s="97">
        <v>291905</v>
      </c>
      <c r="S458" s="78">
        <v>194200</v>
      </c>
      <c r="T458" s="97">
        <v>97705</v>
      </c>
      <c r="V458" s="95" t="s">
        <v>1688</v>
      </c>
      <c r="W458" s="96" t="s">
        <v>2099</v>
      </c>
      <c r="X458" s="97">
        <v>5415</v>
      </c>
      <c r="Y458" s="46">
        <v>33630</v>
      </c>
      <c r="Z458" s="97"/>
      <c r="AA458" s="97">
        <v>33630</v>
      </c>
    </row>
    <row r="459" spans="1:27" ht="15">
      <c r="A459" s="95" t="s">
        <v>98</v>
      </c>
      <c r="B459" s="96" t="s">
        <v>2129</v>
      </c>
      <c r="C459" s="78"/>
      <c r="D459" s="97">
        <f t="shared" si="14"/>
        <v>42141</v>
      </c>
      <c r="E459" s="78"/>
      <c r="F459" s="97">
        <v>42141</v>
      </c>
      <c r="H459" s="95" t="s">
        <v>223</v>
      </c>
      <c r="I459" s="96" t="s">
        <v>2159</v>
      </c>
      <c r="J459" s="97">
        <v>18000</v>
      </c>
      <c r="K459" s="46">
        <f t="shared" si="15"/>
        <v>3900</v>
      </c>
      <c r="L459" s="78"/>
      <c r="M459" s="97">
        <v>3900</v>
      </c>
      <c r="O459" s="95" t="s">
        <v>1653</v>
      </c>
      <c r="P459" s="96" t="s">
        <v>2090</v>
      </c>
      <c r="Q459" s="97">
        <v>179450</v>
      </c>
      <c r="R459" s="97">
        <v>43500</v>
      </c>
      <c r="S459" s="97"/>
      <c r="T459" s="97">
        <v>43500</v>
      </c>
      <c r="V459" s="95" t="s">
        <v>1691</v>
      </c>
      <c r="W459" s="96" t="s">
        <v>2100</v>
      </c>
      <c r="X459" s="97">
        <v>2028200</v>
      </c>
      <c r="Y459" s="46">
        <v>921945</v>
      </c>
      <c r="Z459" s="78">
        <v>183000</v>
      </c>
      <c r="AA459" s="97">
        <v>738945</v>
      </c>
    </row>
    <row r="460" spans="1:27" ht="15">
      <c r="A460" s="95" t="s">
        <v>101</v>
      </c>
      <c r="B460" s="96" t="s">
        <v>2207</v>
      </c>
      <c r="C460" s="97">
        <v>1991223</v>
      </c>
      <c r="D460" s="97">
        <f t="shared" si="14"/>
        <v>1031308</v>
      </c>
      <c r="E460" s="97">
        <v>120000</v>
      </c>
      <c r="F460" s="97">
        <v>911308</v>
      </c>
      <c r="H460" s="95" t="s">
        <v>226</v>
      </c>
      <c r="I460" s="96" t="s">
        <v>2160</v>
      </c>
      <c r="J460" s="97">
        <v>311900</v>
      </c>
      <c r="K460" s="46">
        <f t="shared" si="15"/>
        <v>0</v>
      </c>
      <c r="L460" s="78"/>
      <c r="M460" s="78"/>
      <c r="O460" s="95" t="s">
        <v>1656</v>
      </c>
      <c r="P460" s="96" t="s">
        <v>2091</v>
      </c>
      <c r="Q460" s="97">
        <v>227250</v>
      </c>
      <c r="R460" s="97">
        <v>106050</v>
      </c>
      <c r="S460" s="78">
        <v>85000</v>
      </c>
      <c r="T460" s="97">
        <v>21050</v>
      </c>
      <c r="V460" s="95" t="s">
        <v>1694</v>
      </c>
      <c r="W460" s="96" t="s">
        <v>2170</v>
      </c>
      <c r="X460" s="97">
        <v>95753</v>
      </c>
      <c r="Y460" s="46">
        <v>1708620</v>
      </c>
      <c r="Z460" s="97">
        <v>2000</v>
      </c>
      <c r="AA460" s="97">
        <v>1706620</v>
      </c>
    </row>
    <row r="461" spans="1:27" ht="15">
      <c r="A461" s="95" t="s">
        <v>104</v>
      </c>
      <c r="B461" s="96" t="s">
        <v>2130</v>
      </c>
      <c r="C461" s="78"/>
      <c r="D461" s="97">
        <f t="shared" si="14"/>
        <v>64385</v>
      </c>
      <c r="E461" s="78"/>
      <c r="F461" s="97">
        <v>64385</v>
      </c>
      <c r="H461" s="95" t="s">
        <v>232</v>
      </c>
      <c r="I461" s="96" t="s">
        <v>2161</v>
      </c>
      <c r="J461" s="97">
        <v>136000</v>
      </c>
      <c r="K461" s="46">
        <f t="shared" si="15"/>
        <v>17595</v>
      </c>
      <c r="L461" s="97">
        <v>4700</v>
      </c>
      <c r="M461" s="97">
        <v>12895</v>
      </c>
      <c r="O461" s="95" t="s">
        <v>1659</v>
      </c>
      <c r="P461" s="96" t="s">
        <v>2092</v>
      </c>
      <c r="Q461" s="97">
        <v>346475</v>
      </c>
      <c r="R461" s="97">
        <v>76264</v>
      </c>
      <c r="S461" s="97"/>
      <c r="T461" s="97">
        <v>76264</v>
      </c>
      <c r="V461" s="95" t="s">
        <v>1697</v>
      </c>
      <c r="W461" s="96" t="s">
        <v>2101</v>
      </c>
      <c r="X461" s="97"/>
      <c r="Y461" s="46">
        <v>444951</v>
      </c>
      <c r="Z461" s="78"/>
      <c r="AA461" s="97">
        <v>444951</v>
      </c>
    </row>
    <row r="462" spans="1:27" ht="15">
      <c r="A462" s="95" t="s">
        <v>107</v>
      </c>
      <c r="B462" s="96" t="s">
        <v>2131</v>
      </c>
      <c r="C462" s="78"/>
      <c r="D462" s="97">
        <f t="shared" si="14"/>
        <v>68801</v>
      </c>
      <c r="E462" s="78"/>
      <c r="F462" s="97">
        <v>68801</v>
      </c>
      <c r="H462" s="95" t="s">
        <v>235</v>
      </c>
      <c r="I462" s="96" t="s">
        <v>2162</v>
      </c>
      <c r="J462" s="78"/>
      <c r="K462" s="46">
        <f t="shared" si="15"/>
        <v>75955</v>
      </c>
      <c r="L462" s="78"/>
      <c r="M462" s="97">
        <v>75955</v>
      </c>
      <c r="O462" s="95" t="s">
        <v>1662</v>
      </c>
      <c r="P462" s="96" t="s">
        <v>2093</v>
      </c>
      <c r="Q462" s="97">
        <v>28451</v>
      </c>
      <c r="R462" s="97">
        <v>354547</v>
      </c>
      <c r="S462" s="78">
        <v>236352</v>
      </c>
      <c r="T462" s="97">
        <v>118195</v>
      </c>
      <c r="V462" s="95" t="s">
        <v>1701</v>
      </c>
      <c r="W462" s="96" t="s">
        <v>2102</v>
      </c>
      <c r="X462" s="97">
        <v>1044883</v>
      </c>
      <c r="Y462" s="46">
        <v>5127845</v>
      </c>
      <c r="Z462" s="97">
        <v>427610</v>
      </c>
      <c r="AA462" s="97">
        <v>4700235</v>
      </c>
    </row>
    <row r="463" spans="1:27" ht="15">
      <c r="A463" s="95" t="s">
        <v>110</v>
      </c>
      <c r="B463" s="96" t="s">
        <v>2132</v>
      </c>
      <c r="C463" s="78"/>
      <c r="D463" s="97">
        <f t="shared" si="14"/>
        <v>16395</v>
      </c>
      <c r="E463" s="78"/>
      <c r="F463" s="97">
        <v>16395</v>
      </c>
      <c r="H463" s="95" t="s">
        <v>238</v>
      </c>
      <c r="I463" s="96" t="s">
        <v>2163</v>
      </c>
      <c r="J463" s="97">
        <v>500</v>
      </c>
      <c r="K463" s="46">
        <f t="shared" si="15"/>
        <v>17586</v>
      </c>
      <c r="L463" s="97">
        <v>9900</v>
      </c>
      <c r="M463" s="97">
        <v>7686</v>
      </c>
      <c r="O463" s="95" t="s">
        <v>1665</v>
      </c>
      <c r="P463" s="96" t="s">
        <v>2094</v>
      </c>
      <c r="Q463" s="78">
        <v>250000</v>
      </c>
      <c r="R463" s="97">
        <v>218992</v>
      </c>
      <c r="S463" s="97"/>
      <c r="T463" s="97">
        <v>218992</v>
      </c>
      <c r="V463" s="95" t="s">
        <v>1704</v>
      </c>
      <c r="W463" s="96" t="s">
        <v>2103</v>
      </c>
      <c r="X463" s="97">
        <v>903700</v>
      </c>
      <c r="Y463" s="46">
        <v>5022606</v>
      </c>
      <c r="Z463" s="78"/>
      <c r="AA463" s="97">
        <v>5022606</v>
      </c>
    </row>
    <row r="464" spans="1:27" ht="15">
      <c r="A464" s="95" t="s">
        <v>113</v>
      </c>
      <c r="B464" s="96" t="s">
        <v>2133</v>
      </c>
      <c r="C464" s="78"/>
      <c r="D464" s="97">
        <f t="shared" si="14"/>
        <v>575120</v>
      </c>
      <c r="E464" s="97">
        <v>150465</v>
      </c>
      <c r="F464" s="97">
        <v>424655</v>
      </c>
      <c r="H464" s="95" t="s">
        <v>240</v>
      </c>
      <c r="I464" s="96" t="s">
        <v>2164</v>
      </c>
      <c r="J464" s="78"/>
      <c r="K464" s="46">
        <f t="shared" si="15"/>
        <v>407020</v>
      </c>
      <c r="L464" s="78"/>
      <c r="M464" s="97">
        <v>407020</v>
      </c>
      <c r="O464" s="95" t="s">
        <v>1668</v>
      </c>
      <c r="P464" s="96" t="s">
        <v>2095</v>
      </c>
      <c r="Q464" s="78">
        <v>331100</v>
      </c>
      <c r="R464" s="97">
        <v>286134</v>
      </c>
      <c r="S464" s="97">
        <v>1500</v>
      </c>
      <c r="T464" s="97">
        <v>284634</v>
      </c>
      <c r="V464" s="95" t="s">
        <v>1707</v>
      </c>
      <c r="W464" s="96" t="s">
        <v>2104</v>
      </c>
      <c r="X464" s="97"/>
      <c r="Y464" s="46">
        <v>576030</v>
      </c>
      <c r="Z464" s="97"/>
      <c r="AA464" s="97">
        <v>576030</v>
      </c>
    </row>
    <row r="465" spans="1:27" ht="15">
      <c r="A465" s="95" t="s">
        <v>127</v>
      </c>
      <c r="B465" s="96" t="s">
        <v>2134</v>
      </c>
      <c r="C465" s="97">
        <v>187300</v>
      </c>
      <c r="D465" s="97">
        <f t="shared" si="14"/>
        <v>472840</v>
      </c>
      <c r="E465" s="97">
        <v>165027</v>
      </c>
      <c r="F465" s="97">
        <v>307813</v>
      </c>
      <c r="H465" s="95" t="s">
        <v>243</v>
      </c>
      <c r="I465" s="96" t="s">
        <v>1807</v>
      </c>
      <c r="J465" s="97">
        <v>105000</v>
      </c>
      <c r="K465" s="46">
        <f t="shared" si="15"/>
        <v>107350</v>
      </c>
      <c r="L465" s="78"/>
      <c r="M465" s="97">
        <v>107350</v>
      </c>
      <c r="O465" s="95" t="s">
        <v>1671</v>
      </c>
      <c r="P465" s="96" t="s">
        <v>2301</v>
      </c>
      <c r="Q465" s="97">
        <v>11900</v>
      </c>
      <c r="R465" s="97">
        <v>972646</v>
      </c>
      <c r="S465" s="97">
        <v>29365</v>
      </c>
      <c r="T465" s="97">
        <v>943281</v>
      </c>
      <c r="V465" s="95" t="s">
        <v>1710</v>
      </c>
      <c r="W465" s="96" t="s">
        <v>2328</v>
      </c>
      <c r="X465" s="97"/>
      <c r="Y465" s="46">
        <v>19395</v>
      </c>
      <c r="Z465" s="97"/>
      <c r="AA465" s="97">
        <v>19395</v>
      </c>
    </row>
    <row r="466" spans="1:27" ht="15">
      <c r="A466" s="95" t="s">
        <v>129</v>
      </c>
      <c r="B466" s="96" t="s">
        <v>2135</v>
      </c>
      <c r="C466" s="97">
        <v>329500</v>
      </c>
      <c r="D466" s="97">
        <f t="shared" si="14"/>
        <v>1170868</v>
      </c>
      <c r="E466" s="97">
        <v>237700</v>
      </c>
      <c r="F466" s="97">
        <v>933168</v>
      </c>
      <c r="H466" s="95" t="s">
        <v>246</v>
      </c>
      <c r="I466" s="96" t="s">
        <v>2171</v>
      </c>
      <c r="J466" s="78"/>
      <c r="K466" s="46">
        <f t="shared" si="15"/>
        <v>2252</v>
      </c>
      <c r="L466" s="78"/>
      <c r="M466" s="97">
        <v>2252</v>
      </c>
      <c r="O466" s="95" t="s">
        <v>1674</v>
      </c>
      <c r="P466" s="96" t="s">
        <v>2096</v>
      </c>
      <c r="Q466" s="97">
        <v>336500</v>
      </c>
      <c r="R466" s="97">
        <v>434463</v>
      </c>
      <c r="S466" s="97">
        <v>158000</v>
      </c>
      <c r="T466" s="97">
        <v>276463</v>
      </c>
      <c r="V466" s="95" t="s">
        <v>1713</v>
      </c>
      <c r="W466" s="96" t="s">
        <v>2105</v>
      </c>
      <c r="X466" s="97">
        <v>267265</v>
      </c>
      <c r="Y466" s="46">
        <v>37246360</v>
      </c>
      <c r="Z466" s="97">
        <v>7177697</v>
      </c>
      <c r="AA466" s="97">
        <v>30068663</v>
      </c>
    </row>
    <row r="467" spans="1:27" ht="15">
      <c r="A467" s="95" t="s">
        <v>133</v>
      </c>
      <c r="B467" s="96" t="s">
        <v>2136</v>
      </c>
      <c r="C467" s="97">
        <v>400000</v>
      </c>
      <c r="D467" s="97">
        <f t="shared" si="14"/>
        <v>897868</v>
      </c>
      <c r="E467" s="97">
        <v>345000</v>
      </c>
      <c r="F467" s="97">
        <v>552868</v>
      </c>
      <c r="H467" s="95" t="s">
        <v>249</v>
      </c>
      <c r="I467" s="96" t="s">
        <v>2172</v>
      </c>
      <c r="J467" s="97">
        <v>853983</v>
      </c>
      <c r="K467" s="46">
        <f t="shared" si="15"/>
        <v>316000</v>
      </c>
      <c r="L467" s="97">
        <v>58500</v>
      </c>
      <c r="M467" s="97">
        <v>257500</v>
      </c>
      <c r="O467" s="95" t="s">
        <v>1677</v>
      </c>
      <c r="P467" s="96" t="s">
        <v>2097</v>
      </c>
      <c r="Q467" s="97">
        <v>220400</v>
      </c>
      <c r="R467" s="97">
        <v>156900</v>
      </c>
      <c r="S467" s="78">
        <v>125600</v>
      </c>
      <c r="T467" s="97">
        <v>31300</v>
      </c>
      <c r="V467" s="95" t="s">
        <v>1716</v>
      </c>
      <c r="W467" s="96" t="s">
        <v>2106</v>
      </c>
      <c r="X467" s="97">
        <v>402000</v>
      </c>
      <c r="Y467" s="46">
        <v>28598260</v>
      </c>
      <c r="Z467" s="97">
        <v>30000</v>
      </c>
      <c r="AA467" s="97">
        <v>28568260</v>
      </c>
    </row>
    <row r="468" spans="1:27" ht="15">
      <c r="A468" s="95" t="s">
        <v>136</v>
      </c>
      <c r="B468" s="96" t="s">
        <v>2137</v>
      </c>
      <c r="C468" s="78"/>
      <c r="D468" s="97">
        <f t="shared" si="14"/>
        <v>2013666</v>
      </c>
      <c r="E468" s="97">
        <v>1239200</v>
      </c>
      <c r="F468" s="97">
        <v>774466</v>
      </c>
      <c r="O468" s="95" t="s">
        <v>1680</v>
      </c>
      <c r="P468" s="96" t="s">
        <v>2098</v>
      </c>
      <c r="Q468" s="78">
        <v>310400</v>
      </c>
      <c r="R468" s="97">
        <v>116555</v>
      </c>
      <c r="S468" s="78"/>
      <c r="T468" s="97">
        <v>116555</v>
      </c>
      <c r="V468" s="95" t="s">
        <v>1719</v>
      </c>
      <c r="W468" s="96" t="s">
        <v>2256</v>
      </c>
      <c r="X468" s="97"/>
      <c r="Y468" s="46">
        <v>984836</v>
      </c>
      <c r="Z468" s="78"/>
      <c r="AA468" s="97">
        <v>984836</v>
      </c>
    </row>
    <row r="469" spans="1:27" ht="15">
      <c r="A469" s="95" t="s">
        <v>139</v>
      </c>
      <c r="B469" s="96" t="s">
        <v>2281</v>
      </c>
      <c r="C469" s="97">
        <v>1456700</v>
      </c>
      <c r="D469" s="97">
        <f t="shared" si="14"/>
        <v>1824567</v>
      </c>
      <c r="E469" s="97">
        <v>397600</v>
      </c>
      <c r="F469" s="97">
        <v>1426967</v>
      </c>
      <c r="O469" s="95" t="s">
        <v>1688</v>
      </c>
      <c r="P469" s="96" t="s">
        <v>2099</v>
      </c>
      <c r="Q469" s="97"/>
      <c r="R469" s="97">
        <v>111270</v>
      </c>
      <c r="S469" s="78"/>
      <c r="T469" s="97">
        <v>111270</v>
      </c>
      <c r="V469" s="95" t="s">
        <v>1722</v>
      </c>
      <c r="W469" s="96" t="s">
        <v>1905</v>
      </c>
      <c r="X469" s="78">
        <v>90401</v>
      </c>
      <c r="Y469" s="46">
        <v>24935121</v>
      </c>
      <c r="Z469" s="78">
        <v>156000</v>
      </c>
      <c r="AA469" s="97">
        <v>24779121</v>
      </c>
    </row>
    <row r="470" spans="1:27" ht="15">
      <c r="A470" s="95" t="s">
        <v>142</v>
      </c>
      <c r="B470" s="96" t="s">
        <v>2138</v>
      </c>
      <c r="C470" s="78"/>
      <c r="D470" s="97">
        <f t="shared" si="14"/>
        <v>240370</v>
      </c>
      <c r="E470" s="97">
        <v>85400</v>
      </c>
      <c r="F470" s="97">
        <v>154970</v>
      </c>
      <c r="O470" s="95" t="s">
        <v>1691</v>
      </c>
      <c r="P470" s="96" t="s">
        <v>2100</v>
      </c>
      <c r="Q470" s="97">
        <v>1186401</v>
      </c>
      <c r="R470" s="97">
        <v>685417</v>
      </c>
      <c r="S470" s="97"/>
      <c r="T470" s="97">
        <v>685417</v>
      </c>
      <c r="V470" s="95" t="s">
        <v>1724</v>
      </c>
      <c r="W470" s="96" t="s">
        <v>2107</v>
      </c>
      <c r="X470" s="97"/>
      <c r="Y470" s="46">
        <v>296585</v>
      </c>
      <c r="Z470" s="78"/>
      <c r="AA470" s="97">
        <v>296585</v>
      </c>
    </row>
    <row r="471" spans="1:27" ht="15">
      <c r="A471" s="95" t="s">
        <v>145</v>
      </c>
      <c r="B471" s="96" t="s">
        <v>2139</v>
      </c>
      <c r="C471" s="97">
        <v>5000000</v>
      </c>
      <c r="D471" s="97">
        <f t="shared" si="14"/>
        <v>305497</v>
      </c>
      <c r="E471" s="97">
        <v>90150</v>
      </c>
      <c r="F471" s="97">
        <v>215347</v>
      </c>
      <c r="O471" s="95" t="s">
        <v>1694</v>
      </c>
      <c r="P471" s="96" t="s">
        <v>2170</v>
      </c>
      <c r="Q471" s="78">
        <v>391793</v>
      </c>
      <c r="R471" s="97">
        <v>121356</v>
      </c>
      <c r="S471" s="78">
        <v>67550</v>
      </c>
      <c r="T471" s="97">
        <v>53806</v>
      </c>
      <c r="V471" s="95" t="s">
        <v>15</v>
      </c>
      <c r="W471" s="96" t="s">
        <v>2108</v>
      </c>
      <c r="X471" s="97"/>
      <c r="Y471" s="46">
        <v>129493</v>
      </c>
      <c r="Z471" s="97"/>
      <c r="AA471" s="97">
        <v>129493</v>
      </c>
    </row>
    <row r="472" spans="1:27" ht="15">
      <c r="A472" s="95" t="s">
        <v>148</v>
      </c>
      <c r="B472" s="96" t="s">
        <v>2330</v>
      </c>
      <c r="C472" s="78"/>
      <c r="D472" s="97">
        <f t="shared" si="14"/>
        <v>212969</v>
      </c>
      <c r="E472" s="78"/>
      <c r="F472" s="97">
        <v>212969</v>
      </c>
      <c r="O472" s="95" t="s">
        <v>1697</v>
      </c>
      <c r="P472" s="96" t="s">
        <v>2101</v>
      </c>
      <c r="Q472" s="97"/>
      <c r="R472" s="97">
        <v>254962</v>
      </c>
      <c r="S472" s="97"/>
      <c r="T472" s="97">
        <v>254962</v>
      </c>
      <c r="V472" s="95" t="s">
        <v>18</v>
      </c>
      <c r="W472" s="96" t="s">
        <v>2109</v>
      </c>
      <c r="X472" s="78"/>
      <c r="Y472" s="46">
        <v>410500</v>
      </c>
      <c r="Z472" s="78"/>
      <c r="AA472" s="97">
        <v>410500</v>
      </c>
    </row>
    <row r="473" spans="1:27" ht="15">
      <c r="A473" s="95" t="s">
        <v>151</v>
      </c>
      <c r="B473" s="96" t="s">
        <v>2140</v>
      </c>
      <c r="C473" s="78"/>
      <c r="D473" s="97">
        <f t="shared" si="14"/>
        <v>161118</v>
      </c>
      <c r="E473" s="97">
        <v>48000</v>
      </c>
      <c r="F473" s="97">
        <v>113118</v>
      </c>
      <c r="O473" s="95" t="s">
        <v>1701</v>
      </c>
      <c r="P473" s="96" t="s">
        <v>2102</v>
      </c>
      <c r="Q473" s="97">
        <v>86950</v>
      </c>
      <c r="R473" s="97">
        <v>1672161</v>
      </c>
      <c r="S473" s="97">
        <v>129601</v>
      </c>
      <c r="T473" s="97">
        <v>1542560</v>
      </c>
      <c r="V473" s="95" t="s">
        <v>21</v>
      </c>
      <c r="W473" s="96" t="s">
        <v>2329</v>
      </c>
      <c r="X473" s="97"/>
      <c r="Y473" s="46">
        <v>8000</v>
      </c>
      <c r="Z473" s="97"/>
      <c r="AA473" s="97">
        <v>8000</v>
      </c>
    </row>
    <row r="474" spans="1:27" ht="15">
      <c r="A474" s="95" t="s">
        <v>154</v>
      </c>
      <c r="B474" s="96" t="s">
        <v>2141</v>
      </c>
      <c r="C474" s="97">
        <v>292500</v>
      </c>
      <c r="D474" s="97">
        <f t="shared" si="14"/>
        <v>663696</v>
      </c>
      <c r="E474" s="97">
        <v>43001</v>
      </c>
      <c r="F474" s="97">
        <v>620695</v>
      </c>
      <c r="O474" s="95" t="s">
        <v>1704</v>
      </c>
      <c r="P474" s="96" t="s">
        <v>2103</v>
      </c>
      <c r="Q474" s="97">
        <v>1363600</v>
      </c>
      <c r="R474" s="97">
        <v>6353223</v>
      </c>
      <c r="S474" s="97">
        <v>1892890</v>
      </c>
      <c r="T474" s="97">
        <v>4460333</v>
      </c>
      <c r="V474" s="95" t="s">
        <v>24</v>
      </c>
      <c r="W474" s="96" t="s">
        <v>2110</v>
      </c>
      <c r="X474" s="97">
        <v>10502</v>
      </c>
      <c r="Y474" s="46">
        <v>1667804</v>
      </c>
      <c r="Z474" s="97"/>
      <c r="AA474" s="97">
        <v>1667804</v>
      </c>
    </row>
    <row r="475" spans="1:27" ht="15">
      <c r="A475" s="95" t="s">
        <v>157</v>
      </c>
      <c r="B475" s="96" t="s">
        <v>2142</v>
      </c>
      <c r="C475" s="78"/>
      <c r="D475" s="97">
        <f t="shared" si="14"/>
        <v>945179</v>
      </c>
      <c r="E475" s="97">
        <v>490600</v>
      </c>
      <c r="F475" s="97">
        <v>454579</v>
      </c>
      <c r="O475" s="95" t="s">
        <v>1707</v>
      </c>
      <c r="P475" s="96" t="s">
        <v>2104</v>
      </c>
      <c r="Q475" s="97">
        <v>1704579</v>
      </c>
      <c r="R475" s="97">
        <v>5439369</v>
      </c>
      <c r="S475" s="78">
        <v>1595600</v>
      </c>
      <c r="T475" s="97">
        <v>3843769</v>
      </c>
      <c r="V475" s="95" t="s">
        <v>27</v>
      </c>
      <c r="W475" s="96" t="s">
        <v>2184</v>
      </c>
      <c r="X475" s="97"/>
      <c r="Y475" s="46">
        <v>1892150</v>
      </c>
      <c r="Z475" s="97"/>
      <c r="AA475" s="97">
        <v>1892150</v>
      </c>
    </row>
    <row r="476" spans="1:27" ht="15">
      <c r="A476" s="95" t="s">
        <v>160</v>
      </c>
      <c r="B476" s="96" t="s">
        <v>2143</v>
      </c>
      <c r="C476" s="78"/>
      <c r="D476" s="97">
        <f t="shared" si="14"/>
        <v>1082324</v>
      </c>
      <c r="E476" s="97">
        <v>646000</v>
      </c>
      <c r="F476" s="97">
        <v>436324</v>
      </c>
      <c r="O476" s="95" t="s">
        <v>1710</v>
      </c>
      <c r="P476" s="96" t="s">
        <v>2328</v>
      </c>
      <c r="Q476" s="97">
        <v>169000</v>
      </c>
      <c r="R476" s="97">
        <v>3618128</v>
      </c>
      <c r="S476" s="97"/>
      <c r="T476" s="97">
        <v>3618128</v>
      </c>
      <c r="V476" s="95" t="s">
        <v>30</v>
      </c>
      <c r="W476" s="96" t="s">
        <v>2111</v>
      </c>
      <c r="X476" s="97"/>
      <c r="Y476" s="46">
        <v>23401</v>
      </c>
      <c r="Z476" s="78"/>
      <c r="AA476" s="97">
        <v>23401</v>
      </c>
    </row>
    <row r="477" spans="1:27" ht="15">
      <c r="A477" s="95" t="s">
        <v>163</v>
      </c>
      <c r="B477" s="96" t="s">
        <v>2144</v>
      </c>
      <c r="C477" s="78"/>
      <c r="D477" s="97">
        <f t="shared" si="14"/>
        <v>1709339</v>
      </c>
      <c r="E477" s="78"/>
      <c r="F477" s="97">
        <v>1709339</v>
      </c>
      <c r="O477" s="95" t="s">
        <v>1713</v>
      </c>
      <c r="P477" s="96" t="s">
        <v>2105</v>
      </c>
      <c r="Q477" s="97">
        <v>3753165</v>
      </c>
      <c r="R477" s="97">
        <v>2394183</v>
      </c>
      <c r="S477" s="97">
        <v>529294</v>
      </c>
      <c r="T477" s="97">
        <v>1864889</v>
      </c>
      <c r="V477" s="95" t="s">
        <v>32</v>
      </c>
      <c r="W477" s="96" t="s">
        <v>2112</v>
      </c>
      <c r="X477" s="97">
        <v>2735500</v>
      </c>
      <c r="Y477" s="46">
        <v>58096437</v>
      </c>
      <c r="Z477" s="97"/>
      <c r="AA477" s="97">
        <v>58096437</v>
      </c>
    </row>
    <row r="478" spans="1:27" ht="15">
      <c r="A478" s="95" t="s">
        <v>166</v>
      </c>
      <c r="B478" s="96" t="s">
        <v>2145</v>
      </c>
      <c r="C478" s="78"/>
      <c r="D478" s="97">
        <f t="shared" si="14"/>
        <v>189490</v>
      </c>
      <c r="E478" s="97">
        <v>167040</v>
      </c>
      <c r="F478" s="97">
        <v>22450</v>
      </c>
      <c r="O478" s="95" t="s">
        <v>1716</v>
      </c>
      <c r="P478" s="96" t="s">
        <v>2106</v>
      </c>
      <c r="Q478" s="78">
        <v>1567450</v>
      </c>
      <c r="R478" s="97">
        <v>7680063</v>
      </c>
      <c r="S478" s="78">
        <v>1082825</v>
      </c>
      <c r="T478" s="97">
        <v>6597238</v>
      </c>
      <c r="V478" s="95" t="s">
        <v>35</v>
      </c>
      <c r="W478" s="96" t="s">
        <v>2113</v>
      </c>
      <c r="X478" s="97"/>
      <c r="Y478" s="46">
        <v>185308</v>
      </c>
      <c r="Z478" s="97"/>
      <c r="AA478" s="97">
        <v>185308</v>
      </c>
    </row>
    <row r="479" spans="1:27" ht="15">
      <c r="A479" s="95" t="s">
        <v>172</v>
      </c>
      <c r="B479" s="96" t="s">
        <v>2147</v>
      </c>
      <c r="C479" s="78"/>
      <c r="D479" s="97">
        <f t="shared" si="14"/>
        <v>213565</v>
      </c>
      <c r="E479" s="78"/>
      <c r="F479" s="97">
        <v>213565</v>
      </c>
      <c r="O479" s="95" t="s">
        <v>1719</v>
      </c>
      <c r="P479" s="96" t="s">
        <v>2256</v>
      </c>
      <c r="Q479" s="97"/>
      <c r="R479" s="97">
        <v>210167</v>
      </c>
      <c r="S479" s="97">
        <v>21000</v>
      </c>
      <c r="T479" s="97">
        <v>189167</v>
      </c>
      <c r="V479" s="95" t="s">
        <v>38</v>
      </c>
      <c r="W479" s="96" t="s">
        <v>2114</v>
      </c>
      <c r="X479" s="78">
        <v>1268000</v>
      </c>
      <c r="Y479" s="46">
        <v>2664780</v>
      </c>
      <c r="Z479" s="97"/>
      <c r="AA479" s="97">
        <v>2664780</v>
      </c>
    </row>
    <row r="480" spans="1:27" ht="15">
      <c r="A480" s="95" t="s">
        <v>178</v>
      </c>
      <c r="B480" s="96" t="s">
        <v>1836</v>
      </c>
      <c r="C480" s="78"/>
      <c r="D480" s="97">
        <f t="shared" si="14"/>
        <v>556299</v>
      </c>
      <c r="E480" s="97">
        <v>207300</v>
      </c>
      <c r="F480" s="97">
        <v>348999</v>
      </c>
      <c r="O480" s="95" t="s">
        <v>1722</v>
      </c>
      <c r="P480" s="96" t="s">
        <v>1905</v>
      </c>
      <c r="Q480" s="97">
        <v>3372080</v>
      </c>
      <c r="R480" s="97">
        <v>11845694</v>
      </c>
      <c r="S480" s="78">
        <v>503950</v>
      </c>
      <c r="T480" s="97">
        <v>11341744</v>
      </c>
      <c r="V480" s="95" t="s">
        <v>41</v>
      </c>
      <c r="W480" s="96" t="s">
        <v>2302</v>
      </c>
      <c r="X480" s="97"/>
      <c r="Y480" s="46">
        <v>42881</v>
      </c>
      <c r="Z480" s="97"/>
      <c r="AA480" s="97">
        <v>42881</v>
      </c>
    </row>
    <row r="481" spans="1:27" ht="15">
      <c r="A481" s="95" t="s">
        <v>180</v>
      </c>
      <c r="B481" s="96" t="s">
        <v>2149</v>
      </c>
      <c r="C481" s="78"/>
      <c r="D481" s="97">
        <f t="shared" si="14"/>
        <v>5573785</v>
      </c>
      <c r="E481" s="97">
        <v>3605950</v>
      </c>
      <c r="F481" s="97">
        <v>1967835</v>
      </c>
      <c r="O481" s="95" t="s">
        <v>1724</v>
      </c>
      <c r="P481" s="96" t="s">
        <v>2107</v>
      </c>
      <c r="Q481" s="97">
        <v>155000</v>
      </c>
      <c r="R481" s="97">
        <v>762177</v>
      </c>
      <c r="S481" s="78"/>
      <c r="T481" s="97">
        <v>762177</v>
      </c>
      <c r="V481" s="95" t="s">
        <v>43</v>
      </c>
      <c r="W481" s="96" t="s">
        <v>2115</v>
      </c>
      <c r="X481" s="97">
        <v>284195</v>
      </c>
      <c r="Y481" s="46">
        <v>6948584</v>
      </c>
      <c r="Z481" s="78"/>
      <c r="AA481" s="97">
        <v>6948584</v>
      </c>
    </row>
    <row r="482" spans="1:27" ht="15">
      <c r="A482" s="95" t="s">
        <v>183</v>
      </c>
      <c r="B482" s="96" t="s">
        <v>1948</v>
      </c>
      <c r="C482" s="97">
        <v>374210</v>
      </c>
      <c r="D482" s="97">
        <f t="shared" si="14"/>
        <v>29770</v>
      </c>
      <c r="E482" s="97">
        <v>12650</v>
      </c>
      <c r="F482" s="97">
        <v>17120</v>
      </c>
      <c r="O482" s="95" t="s">
        <v>15</v>
      </c>
      <c r="P482" s="96" t="s">
        <v>2108</v>
      </c>
      <c r="Q482" s="97">
        <v>2310264</v>
      </c>
      <c r="R482" s="97">
        <v>2208909</v>
      </c>
      <c r="S482" s="97"/>
      <c r="T482" s="97">
        <v>2208909</v>
      </c>
      <c r="V482" s="95" t="s">
        <v>46</v>
      </c>
      <c r="W482" s="96" t="s">
        <v>2116</v>
      </c>
      <c r="X482" s="97">
        <v>31000</v>
      </c>
      <c r="Y482" s="46">
        <v>841143</v>
      </c>
      <c r="Z482" s="78"/>
      <c r="AA482" s="97">
        <v>841143</v>
      </c>
    </row>
    <row r="483" spans="1:27" ht="15">
      <c r="A483" s="95" t="s">
        <v>185</v>
      </c>
      <c r="B483" s="96" t="s">
        <v>2150</v>
      </c>
      <c r="C483" s="97">
        <v>523200</v>
      </c>
      <c r="D483" s="97">
        <f t="shared" si="14"/>
        <v>1464146</v>
      </c>
      <c r="E483" s="97">
        <v>325759</v>
      </c>
      <c r="F483" s="97">
        <v>1138387</v>
      </c>
      <c r="O483" s="95" t="s">
        <v>18</v>
      </c>
      <c r="P483" s="96" t="s">
        <v>2109</v>
      </c>
      <c r="Q483" s="78">
        <v>203750</v>
      </c>
      <c r="R483" s="97">
        <v>1424642</v>
      </c>
      <c r="S483" s="78">
        <v>206850</v>
      </c>
      <c r="T483" s="97">
        <v>1217792</v>
      </c>
      <c r="V483" s="95" t="s">
        <v>50</v>
      </c>
      <c r="W483" s="96" t="s">
        <v>2303</v>
      </c>
      <c r="X483" s="97"/>
      <c r="Y483" s="46">
        <v>45000</v>
      </c>
      <c r="Z483" s="97"/>
      <c r="AA483" s="97">
        <v>45000</v>
      </c>
    </row>
    <row r="484" spans="1:27" ht="15">
      <c r="A484" s="95" t="s">
        <v>188</v>
      </c>
      <c r="B484" s="96" t="s">
        <v>2331</v>
      </c>
      <c r="C484" s="78"/>
      <c r="D484" s="97">
        <f t="shared" si="14"/>
        <v>40175</v>
      </c>
      <c r="E484" s="78"/>
      <c r="F484" s="97">
        <v>40175</v>
      </c>
      <c r="O484" s="95" t="s">
        <v>21</v>
      </c>
      <c r="P484" s="96" t="s">
        <v>2329</v>
      </c>
      <c r="Q484" s="97"/>
      <c r="R484" s="97">
        <v>7358</v>
      </c>
      <c r="S484" s="97"/>
      <c r="T484" s="97">
        <v>7358</v>
      </c>
      <c r="V484" s="95" t="s">
        <v>53</v>
      </c>
      <c r="W484" s="96" t="s">
        <v>2117</v>
      </c>
      <c r="X484" s="78">
        <v>417800</v>
      </c>
      <c r="Y484" s="46">
        <v>678049</v>
      </c>
      <c r="Z484" s="78">
        <v>137350</v>
      </c>
      <c r="AA484" s="97">
        <v>540699</v>
      </c>
    </row>
    <row r="485" spans="1:27" ht="15">
      <c r="A485" s="95" t="s">
        <v>191</v>
      </c>
      <c r="B485" s="96" t="s">
        <v>2151</v>
      </c>
      <c r="C485" s="97">
        <v>930494</v>
      </c>
      <c r="D485" s="97">
        <f t="shared" si="14"/>
        <v>87527</v>
      </c>
      <c r="E485" s="78"/>
      <c r="F485" s="97">
        <v>87527</v>
      </c>
      <c r="O485" s="95" t="s">
        <v>24</v>
      </c>
      <c r="P485" s="96" t="s">
        <v>2110</v>
      </c>
      <c r="Q485" s="97">
        <v>1133900</v>
      </c>
      <c r="R485" s="97">
        <v>2770709</v>
      </c>
      <c r="S485" s="97">
        <v>14952</v>
      </c>
      <c r="T485" s="97">
        <v>2755757</v>
      </c>
      <c r="V485" s="95" t="s">
        <v>56</v>
      </c>
      <c r="W485" s="96" t="s">
        <v>2310</v>
      </c>
      <c r="X485" s="97"/>
      <c r="Y485" s="46">
        <v>51602</v>
      </c>
      <c r="Z485" s="97"/>
      <c r="AA485" s="97">
        <v>51602</v>
      </c>
    </row>
    <row r="486" spans="1:27" ht="15">
      <c r="A486" s="95" t="s">
        <v>193</v>
      </c>
      <c r="B486" s="96" t="s">
        <v>2282</v>
      </c>
      <c r="C486" s="78"/>
      <c r="D486" s="97">
        <f t="shared" si="14"/>
        <v>130996</v>
      </c>
      <c r="E486" s="78"/>
      <c r="F486" s="97">
        <v>130996</v>
      </c>
      <c r="O486" s="95" t="s">
        <v>27</v>
      </c>
      <c r="P486" s="96" t="s">
        <v>2184</v>
      </c>
      <c r="Q486" s="97">
        <v>100</v>
      </c>
      <c r="R486" s="97">
        <v>1060198</v>
      </c>
      <c r="S486" s="78">
        <v>600</v>
      </c>
      <c r="T486" s="97">
        <v>1059598</v>
      </c>
      <c r="V486" s="95" t="s">
        <v>59</v>
      </c>
      <c r="W486" s="96" t="s">
        <v>2337</v>
      </c>
      <c r="X486" s="97"/>
      <c r="Y486" s="46">
        <v>188180</v>
      </c>
      <c r="Z486" s="97"/>
      <c r="AA486" s="97">
        <v>188180</v>
      </c>
    </row>
    <row r="487" spans="1:27" ht="15">
      <c r="A487" s="95" t="s">
        <v>194</v>
      </c>
      <c r="B487" s="96" t="s">
        <v>2152</v>
      </c>
      <c r="C487" s="78"/>
      <c r="D487" s="97">
        <f t="shared" si="14"/>
        <v>116556</v>
      </c>
      <c r="E487" s="78"/>
      <c r="F487" s="97">
        <v>116556</v>
      </c>
      <c r="O487" s="95" t="s">
        <v>30</v>
      </c>
      <c r="P487" s="96" t="s">
        <v>2111</v>
      </c>
      <c r="Q487" s="97">
        <v>1</v>
      </c>
      <c r="R487" s="97">
        <v>527762</v>
      </c>
      <c r="S487" s="97"/>
      <c r="T487" s="97">
        <v>527762</v>
      </c>
      <c r="V487" s="95" t="s">
        <v>62</v>
      </c>
      <c r="W487" s="96" t="s">
        <v>2118</v>
      </c>
      <c r="X487" s="97">
        <v>308001</v>
      </c>
      <c r="Y487" s="46">
        <v>860088</v>
      </c>
      <c r="Z487" s="78">
        <v>53600</v>
      </c>
      <c r="AA487" s="97">
        <v>806488</v>
      </c>
    </row>
    <row r="488" spans="1:27" ht="15">
      <c r="A488" s="95" t="s">
        <v>198</v>
      </c>
      <c r="B488" s="96" t="s">
        <v>1905</v>
      </c>
      <c r="C488" s="78"/>
      <c r="D488" s="97">
        <f t="shared" si="14"/>
        <v>39805</v>
      </c>
      <c r="E488" s="97">
        <v>24000</v>
      </c>
      <c r="F488" s="97">
        <v>15805</v>
      </c>
      <c r="O488" s="95" t="s">
        <v>32</v>
      </c>
      <c r="P488" s="96" t="s">
        <v>2112</v>
      </c>
      <c r="Q488" s="78">
        <v>87100</v>
      </c>
      <c r="R488" s="97">
        <v>4030132</v>
      </c>
      <c r="S488" s="97">
        <v>241900</v>
      </c>
      <c r="T488" s="97">
        <v>3788232</v>
      </c>
      <c r="V488" s="95" t="s">
        <v>65</v>
      </c>
      <c r="W488" s="96" t="s">
        <v>2119</v>
      </c>
      <c r="X488" s="97">
        <v>15000</v>
      </c>
      <c r="Y488" s="46">
        <v>499795</v>
      </c>
      <c r="Z488" s="97">
        <v>90215</v>
      </c>
      <c r="AA488" s="97">
        <v>409580</v>
      </c>
    </row>
    <row r="489" spans="1:27" ht="15">
      <c r="A489" s="95" t="s">
        <v>201</v>
      </c>
      <c r="B489" s="96" t="s">
        <v>2153</v>
      </c>
      <c r="C489" s="78"/>
      <c r="D489" s="97">
        <f t="shared" si="14"/>
        <v>403</v>
      </c>
      <c r="E489" s="78"/>
      <c r="F489" s="97">
        <v>403</v>
      </c>
      <c r="O489" s="95" t="s">
        <v>35</v>
      </c>
      <c r="P489" s="96" t="s">
        <v>2113</v>
      </c>
      <c r="Q489" s="97"/>
      <c r="R489" s="97">
        <v>154155</v>
      </c>
      <c r="S489" s="97">
        <v>1001</v>
      </c>
      <c r="T489" s="97">
        <v>153154</v>
      </c>
      <c r="V489" s="95" t="s">
        <v>68</v>
      </c>
      <c r="W489" s="96" t="s">
        <v>2120</v>
      </c>
      <c r="X489" s="78">
        <v>49400</v>
      </c>
      <c r="Y489" s="46">
        <v>76975</v>
      </c>
      <c r="Z489" s="97">
        <v>26700</v>
      </c>
      <c r="AA489" s="97">
        <v>50275</v>
      </c>
    </row>
    <row r="490" spans="1:27" ht="15">
      <c r="A490" s="95" t="s">
        <v>204</v>
      </c>
      <c r="B490" s="96" t="s">
        <v>1880</v>
      </c>
      <c r="C490" s="78"/>
      <c r="D490" s="97">
        <f t="shared" si="14"/>
        <v>50650</v>
      </c>
      <c r="E490" s="97">
        <v>36500</v>
      </c>
      <c r="F490" s="97">
        <v>14150</v>
      </c>
      <c r="O490" s="95" t="s">
        <v>38</v>
      </c>
      <c r="P490" s="96" t="s">
        <v>2114</v>
      </c>
      <c r="Q490" s="97">
        <v>7815453</v>
      </c>
      <c r="R490" s="97">
        <v>1819375</v>
      </c>
      <c r="S490" s="97">
        <v>357550</v>
      </c>
      <c r="T490" s="97">
        <v>1461825</v>
      </c>
      <c r="V490" s="95" t="s">
        <v>71</v>
      </c>
      <c r="W490" s="96" t="s">
        <v>2121</v>
      </c>
      <c r="X490" s="97">
        <v>166400</v>
      </c>
      <c r="Y490" s="46">
        <v>321370</v>
      </c>
      <c r="Z490" s="97"/>
      <c r="AA490" s="97">
        <v>321370</v>
      </c>
    </row>
    <row r="491" spans="1:27" ht="15">
      <c r="A491" s="95" t="s">
        <v>207</v>
      </c>
      <c r="B491" s="96" t="s">
        <v>2305</v>
      </c>
      <c r="C491" s="78"/>
      <c r="D491" s="97">
        <f t="shared" si="14"/>
        <v>1400</v>
      </c>
      <c r="E491" s="78"/>
      <c r="F491" s="97">
        <v>1400</v>
      </c>
      <c r="O491" s="95" t="s">
        <v>41</v>
      </c>
      <c r="P491" s="96" t="s">
        <v>2302</v>
      </c>
      <c r="Q491" s="97">
        <v>190600</v>
      </c>
      <c r="R491" s="97">
        <v>189262</v>
      </c>
      <c r="S491" s="97">
        <v>31200</v>
      </c>
      <c r="T491" s="97">
        <v>158062</v>
      </c>
      <c r="V491" s="95" t="s">
        <v>74</v>
      </c>
      <c r="W491" s="96" t="s">
        <v>2122</v>
      </c>
      <c r="X491" s="97">
        <v>3800</v>
      </c>
      <c r="Y491" s="46">
        <v>262081</v>
      </c>
      <c r="Z491" s="97">
        <v>30000</v>
      </c>
      <c r="AA491" s="97">
        <v>232081</v>
      </c>
    </row>
    <row r="492" spans="1:27" ht="15">
      <c r="A492" s="95" t="s">
        <v>209</v>
      </c>
      <c r="B492" s="96" t="s">
        <v>2154</v>
      </c>
      <c r="C492" s="97">
        <v>400</v>
      </c>
      <c r="D492" s="97">
        <f t="shared" si="14"/>
        <v>15500</v>
      </c>
      <c r="E492" s="78"/>
      <c r="F492" s="97">
        <v>15500</v>
      </c>
      <c r="O492" s="95" t="s">
        <v>43</v>
      </c>
      <c r="P492" s="96" t="s">
        <v>2115</v>
      </c>
      <c r="Q492" s="97">
        <v>2506195</v>
      </c>
      <c r="R492" s="97">
        <v>13787701</v>
      </c>
      <c r="S492" s="97">
        <v>1201224</v>
      </c>
      <c r="T492" s="97">
        <v>12586477</v>
      </c>
      <c r="V492" s="95" t="s">
        <v>77</v>
      </c>
      <c r="W492" s="96" t="s">
        <v>2123</v>
      </c>
      <c r="X492" s="97">
        <v>112000</v>
      </c>
      <c r="Y492" s="46">
        <v>1166443</v>
      </c>
      <c r="Z492" s="97"/>
      <c r="AA492" s="97">
        <v>1166443</v>
      </c>
    </row>
    <row r="493" spans="1:27" ht="15">
      <c r="A493" s="95" t="s">
        <v>212</v>
      </c>
      <c r="B493" s="96" t="s">
        <v>2155</v>
      </c>
      <c r="C493" s="97">
        <v>301800</v>
      </c>
      <c r="D493" s="97">
        <f t="shared" si="14"/>
        <v>12506</v>
      </c>
      <c r="E493" s="97">
        <v>7000</v>
      </c>
      <c r="F493" s="97">
        <v>5506</v>
      </c>
      <c r="O493" s="95" t="s">
        <v>46</v>
      </c>
      <c r="P493" s="96" t="s">
        <v>2116</v>
      </c>
      <c r="Q493" s="78">
        <v>1216500</v>
      </c>
      <c r="R493" s="97">
        <v>1788621</v>
      </c>
      <c r="S493" s="78">
        <v>459650</v>
      </c>
      <c r="T493" s="97">
        <v>1328971</v>
      </c>
      <c r="V493" s="95" t="s">
        <v>80</v>
      </c>
      <c r="W493" s="96" t="s">
        <v>2124</v>
      </c>
      <c r="X493" s="97">
        <v>53043</v>
      </c>
      <c r="Y493" s="46">
        <v>288827</v>
      </c>
      <c r="Z493" s="97"/>
      <c r="AA493" s="97">
        <v>288827</v>
      </c>
    </row>
    <row r="494" spans="1:27" ht="15">
      <c r="A494" s="95" t="s">
        <v>214</v>
      </c>
      <c r="B494" s="96" t="s">
        <v>2156</v>
      </c>
      <c r="C494" s="78"/>
      <c r="D494" s="97">
        <f t="shared" si="14"/>
        <v>5500</v>
      </c>
      <c r="E494" s="78"/>
      <c r="F494" s="97">
        <v>5500</v>
      </c>
      <c r="O494" s="95" t="s">
        <v>50</v>
      </c>
      <c r="P494" s="96" t="s">
        <v>2303</v>
      </c>
      <c r="Q494" s="97"/>
      <c r="R494" s="97">
        <v>10657</v>
      </c>
      <c r="S494" s="97"/>
      <c r="T494" s="97">
        <v>10657</v>
      </c>
      <c r="V494" s="95" t="s">
        <v>83</v>
      </c>
      <c r="W494" s="96" t="s">
        <v>2125</v>
      </c>
      <c r="X494" s="78">
        <v>540860</v>
      </c>
      <c r="Y494" s="46">
        <v>581981</v>
      </c>
      <c r="Z494" s="78"/>
      <c r="AA494" s="97">
        <v>581981</v>
      </c>
    </row>
    <row r="495" spans="1:27" ht="15">
      <c r="A495" s="95" t="s">
        <v>217</v>
      </c>
      <c r="B495" s="96" t="s">
        <v>2157</v>
      </c>
      <c r="C495" s="78"/>
      <c r="D495" s="97">
        <f t="shared" si="14"/>
        <v>163870</v>
      </c>
      <c r="E495" s="78"/>
      <c r="F495" s="97">
        <v>163870</v>
      </c>
      <c r="O495" s="95" t="s">
        <v>53</v>
      </c>
      <c r="P495" s="96" t="s">
        <v>2117</v>
      </c>
      <c r="Q495" s="78">
        <v>0</v>
      </c>
      <c r="R495" s="97">
        <v>530590</v>
      </c>
      <c r="S495" s="78">
        <v>28300</v>
      </c>
      <c r="T495" s="97">
        <v>502290</v>
      </c>
      <c r="V495" s="95" t="s">
        <v>86</v>
      </c>
      <c r="W495" s="96" t="s">
        <v>2126</v>
      </c>
      <c r="X495" s="97"/>
      <c r="Y495" s="46">
        <v>262736</v>
      </c>
      <c r="Z495" s="97">
        <v>143700</v>
      </c>
      <c r="AA495" s="97">
        <v>119036</v>
      </c>
    </row>
    <row r="496" spans="1:27" ht="15">
      <c r="A496" s="95" t="s">
        <v>220</v>
      </c>
      <c r="B496" s="96" t="s">
        <v>2158</v>
      </c>
      <c r="C496" s="78"/>
      <c r="D496" s="97">
        <f t="shared" si="14"/>
        <v>200240</v>
      </c>
      <c r="E496" s="97">
        <v>160000</v>
      </c>
      <c r="F496" s="97">
        <v>40240</v>
      </c>
      <c r="O496" s="95" t="s">
        <v>56</v>
      </c>
      <c r="P496" s="96" t="s">
        <v>2310</v>
      </c>
      <c r="Q496" s="78"/>
      <c r="R496" s="97">
        <v>7000</v>
      </c>
      <c r="S496" s="97"/>
      <c r="T496" s="97">
        <v>7000</v>
      </c>
      <c r="V496" s="95" t="s">
        <v>89</v>
      </c>
      <c r="W496" s="96" t="s">
        <v>2280</v>
      </c>
      <c r="X496" s="78"/>
      <c r="Y496" s="46">
        <v>281866</v>
      </c>
      <c r="Z496" s="78"/>
      <c r="AA496" s="97">
        <v>281866</v>
      </c>
    </row>
    <row r="497" spans="1:27" ht="15">
      <c r="A497" s="95" t="s">
        <v>223</v>
      </c>
      <c r="B497" s="96" t="s">
        <v>2159</v>
      </c>
      <c r="C497" s="78"/>
      <c r="D497" s="97">
        <f t="shared" si="14"/>
        <v>80925</v>
      </c>
      <c r="E497" s="78"/>
      <c r="F497" s="97">
        <v>80925</v>
      </c>
      <c r="O497" s="95" t="s">
        <v>59</v>
      </c>
      <c r="P497" s="96" t="s">
        <v>2337</v>
      </c>
      <c r="Q497" s="97"/>
      <c r="R497" s="97">
        <v>1037122</v>
      </c>
      <c r="S497" s="97">
        <v>342601</v>
      </c>
      <c r="T497" s="97">
        <v>694521</v>
      </c>
      <c r="V497" s="95" t="s">
        <v>92</v>
      </c>
      <c r="W497" s="96" t="s">
        <v>2127</v>
      </c>
      <c r="X497" s="78">
        <v>5001</v>
      </c>
      <c r="Y497" s="46">
        <v>1084380</v>
      </c>
      <c r="Z497" s="97">
        <v>104860</v>
      </c>
      <c r="AA497" s="97">
        <v>979520</v>
      </c>
    </row>
    <row r="498" spans="1:27" ht="15">
      <c r="A498" s="95" t="s">
        <v>226</v>
      </c>
      <c r="B498" s="96" t="s">
        <v>2160</v>
      </c>
      <c r="C498" s="78"/>
      <c r="D498" s="97">
        <f t="shared" si="14"/>
        <v>23916</v>
      </c>
      <c r="E498" s="78"/>
      <c r="F498" s="97">
        <v>23916</v>
      </c>
      <c r="O498" s="95" t="s">
        <v>62</v>
      </c>
      <c r="P498" s="96" t="s">
        <v>2118</v>
      </c>
      <c r="Q498" s="78">
        <v>1041005</v>
      </c>
      <c r="R498" s="97">
        <v>580841</v>
      </c>
      <c r="S498" s="97">
        <v>57201</v>
      </c>
      <c r="T498" s="97">
        <v>523640</v>
      </c>
      <c r="V498" s="95" t="s">
        <v>95</v>
      </c>
      <c r="W498" s="96" t="s">
        <v>2128</v>
      </c>
      <c r="X498" s="97"/>
      <c r="Y498" s="46">
        <v>42399</v>
      </c>
      <c r="Z498" s="97"/>
      <c r="AA498" s="97">
        <v>42399</v>
      </c>
    </row>
    <row r="499" spans="1:27" ht="15">
      <c r="A499" s="95" t="s">
        <v>232</v>
      </c>
      <c r="B499" s="96" t="s">
        <v>2161</v>
      </c>
      <c r="C499" s="78"/>
      <c r="D499" s="97">
        <f t="shared" si="14"/>
        <v>1300</v>
      </c>
      <c r="E499" s="78"/>
      <c r="F499" s="97">
        <v>1300</v>
      </c>
      <c r="O499" s="95" t="s">
        <v>65</v>
      </c>
      <c r="P499" s="96" t="s">
        <v>2119</v>
      </c>
      <c r="Q499" s="97"/>
      <c r="R499" s="97">
        <v>311809</v>
      </c>
      <c r="S499" s="97">
        <v>850</v>
      </c>
      <c r="T499" s="97">
        <v>310959</v>
      </c>
      <c r="V499" s="95" t="s">
        <v>98</v>
      </c>
      <c r="W499" s="96" t="s">
        <v>2129</v>
      </c>
      <c r="X499" s="78">
        <v>57800</v>
      </c>
      <c r="Y499" s="46">
        <v>23600</v>
      </c>
      <c r="Z499" s="97"/>
      <c r="AA499" s="97">
        <v>23600</v>
      </c>
    </row>
    <row r="500" spans="1:27" ht="15">
      <c r="A500" s="95" t="s">
        <v>235</v>
      </c>
      <c r="B500" s="96" t="s">
        <v>2162</v>
      </c>
      <c r="C500" s="97">
        <v>132500</v>
      </c>
      <c r="D500" s="97">
        <f t="shared" si="14"/>
        <v>192332</v>
      </c>
      <c r="E500" s="78"/>
      <c r="F500" s="97">
        <v>192332</v>
      </c>
      <c r="O500" s="95" t="s">
        <v>68</v>
      </c>
      <c r="P500" s="96" t="s">
        <v>2120</v>
      </c>
      <c r="Q500" s="97">
        <v>1322300</v>
      </c>
      <c r="R500" s="97">
        <v>564803</v>
      </c>
      <c r="S500" s="78">
        <v>94700</v>
      </c>
      <c r="T500" s="97">
        <v>470103</v>
      </c>
      <c r="V500" s="95" t="s">
        <v>101</v>
      </c>
      <c r="W500" s="96" t="s">
        <v>2207</v>
      </c>
      <c r="X500" s="97">
        <v>860000</v>
      </c>
      <c r="Y500" s="46">
        <v>3588682</v>
      </c>
      <c r="Z500" s="97">
        <v>442400</v>
      </c>
      <c r="AA500" s="97">
        <v>3146282</v>
      </c>
    </row>
    <row r="501" spans="1:27" ht="15">
      <c r="A501" s="95" t="s">
        <v>238</v>
      </c>
      <c r="B501" s="96" t="s">
        <v>2163</v>
      </c>
      <c r="C501" s="78"/>
      <c r="D501" s="97">
        <f t="shared" si="14"/>
        <v>15136</v>
      </c>
      <c r="E501" s="78"/>
      <c r="F501" s="97">
        <v>15136</v>
      </c>
      <c r="O501" s="95" t="s">
        <v>71</v>
      </c>
      <c r="P501" s="96" t="s">
        <v>2121</v>
      </c>
      <c r="Q501" s="97">
        <v>113300</v>
      </c>
      <c r="R501" s="97">
        <v>365192</v>
      </c>
      <c r="S501" s="78"/>
      <c r="T501" s="97">
        <v>365192</v>
      </c>
      <c r="V501" s="95" t="s">
        <v>104</v>
      </c>
      <c r="W501" s="96" t="s">
        <v>2130</v>
      </c>
      <c r="X501" s="97"/>
      <c r="Y501" s="46">
        <v>4550</v>
      </c>
      <c r="Z501" s="78"/>
      <c r="AA501" s="97">
        <v>4550</v>
      </c>
    </row>
    <row r="502" spans="1:27" ht="15">
      <c r="A502" s="95" t="s">
        <v>240</v>
      </c>
      <c r="B502" s="96" t="s">
        <v>2164</v>
      </c>
      <c r="C502" s="97">
        <v>57800</v>
      </c>
      <c r="D502" s="97">
        <f t="shared" si="14"/>
        <v>39850</v>
      </c>
      <c r="E502" s="78"/>
      <c r="F502" s="97">
        <v>39850</v>
      </c>
      <c r="O502" s="95" t="s">
        <v>74</v>
      </c>
      <c r="P502" s="96" t="s">
        <v>2122</v>
      </c>
      <c r="Q502" s="97">
        <v>559450</v>
      </c>
      <c r="R502" s="97">
        <v>341472</v>
      </c>
      <c r="S502" s="97"/>
      <c r="T502" s="97">
        <v>341472</v>
      </c>
      <c r="V502" s="95" t="s">
        <v>107</v>
      </c>
      <c r="W502" s="96" t="s">
        <v>2131</v>
      </c>
      <c r="X502" s="97">
        <v>169800</v>
      </c>
      <c r="Y502" s="46">
        <v>394845</v>
      </c>
      <c r="Z502" s="78"/>
      <c r="AA502" s="97">
        <v>394845</v>
      </c>
    </row>
    <row r="503" spans="1:27" ht="15">
      <c r="A503" s="95" t="s">
        <v>243</v>
      </c>
      <c r="B503" s="96" t="s">
        <v>1807</v>
      </c>
      <c r="C503" s="78"/>
      <c r="D503" s="97">
        <f t="shared" si="14"/>
        <v>108250</v>
      </c>
      <c r="E503" s="78"/>
      <c r="F503" s="97">
        <v>108250</v>
      </c>
      <c r="O503" s="95" t="s">
        <v>77</v>
      </c>
      <c r="P503" s="96" t="s">
        <v>2123</v>
      </c>
      <c r="Q503" s="97">
        <v>207100</v>
      </c>
      <c r="R503" s="97">
        <v>956774</v>
      </c>
      <c r="S503" s="97">
        <v>231800</v>
      </c>
      <c r="T503" s="97">
        <v>724974</v>
      </c>
      <c r="V503" s="95" t="s">
        <v>110</v>
      </c>
      <c r="W503" s="96" t="s">
        <v>2132</v>
      </c>
      <c r="X503" s="97">
        <v>6999</v>
      </c>
      <c r="Y503" s="46">
        <v>36482</v>
      </c>
      <c r="Z503" s="97"/>
      <c r="AA503" s="97">
        <v>36482</v>
      </c>
    </row>
    <row r="504" spans="1:27" ht="15">
      <c r="A504" s="95" t="s">
        <v>246</v>
      </c>
      <c r="B504" s="96" t="s">
        <v>2171</v>
      </c>
      <c r="C504" s="78"/>
      <c r="D504" s="97">
        <f t="shared" si="14"/>
        <v>40401</v>
      </c>
      <c r="E504" s="78"/>
      <c r="F504" s="97">
        <v>40401</v>
      </c>
      <c r="O504" s="95" t="s">
        <v>80</v>
      </c>
      <c r="P504" s="96" t="s">
        <v>2124</v>
      </c>
      <c r="Q504" s="97">
        <v>695350</v>
      </c>
      <c r="R504" s="97">
        <v>860247</v>
      </c>
      <c r="S504" s="97">
        <v>184050</v>
      </c>
      <c r="T504" s="97">
        <v>676197</v>
      </c>
      <c r="V504" s="95" t="s">
        <v>113</v>
      </c>
      <c r="W504" s="96" t="s">
        <v>2133</v>
      </c>
      <c r="X504" s="97">
        <v>3615301</v>
      </c>
      <c r="Y504" s="46">
        <v>536980</v>
      </c>
      <c r="Z504" s="97"/>
      <c r="AA504" s="97">
        <v>536980</v>
      </c>
    </row>
    <row r="505" spans="15:27" ht="15">
      <c r="O505" s="95" t="s">
        <v>83</v>
      </c>
      <c r="P505" s="96" t="s">
        <v>2125</v>
      </c>
      <c r="Q505" s="97">
        <v>168600</v>
      </c>
      <c r="R505" s="97">
        <v>2185875</v>
      </c>
      <c r="S505" s="97">
        <v>420733</v>
      </c>
      <c r="T505" s="97">
        <v>1765142</v>
      </c>
      <c r="V505" s="95" t="s">
        <v>127</v>
      </c>
      <c r="W505" s="96" t="s">
        <v>2134</v>
      </c>
      <c r="X505" s="97">
        <v>286076</v>
      </c>
      <c r="Y505" s="46">
        <v>529169</v>
      </c>
      <c r="Z505" s="97">
        <v>500</v>
      </c>
      <c r="AA505" s="97">
        <v>528669</v>
      </c>
    </row>
    <row r="506" spans="15:27" ht="15">
      <c r="O506" s="95" t="s">
        <v>86</v>
      </c>
      <c r="P506" s="96" t="s">
        <v>2126</v>
      </c>
      <c r="Q506" s="97">
        <v>210200</v>
      </c>
      <c r="R506" s="97">
        <v>130634</v>
      </c>
      <c r="S506" s="78">
        <v>32116</v>
      </c>
      <c r="T506" s="97">
        <v>98518</v>
      </c>
      <c r="V506" s="95" t="s">
        <v>129</v>
      </c>
      <c r="W506" s="96" t="s">
        <v>2135</v>
      </c>
      <c r="X506" s="97">
        <v>120000</v>
      </c>
      <c r="Y506" s="46">
        <v>9763473</v>
      </c>
      <c r="Z506" s="97">
        <v>5751353</v>
      </c>
      <c r="AA506" s="97">
        <v>4012120</v>
      </c>
    </row>
    <row r="507" spans="15:27" ht="15">
      <c r="O507" s="95" t="s">
        <v>89</v>
      </c>
      <c r="P507" s="96" t="s">
        <v>2280</v>
      </c>
      <c r="Q507" s="78">
        <v>91100</v>
      </c>
      <c r="R507" s="97">
        <v>336537</v>
      </c>
      <c r="S507" s="78"/>
      <c r="T507" s="97">
        <v>336537</v>
      </c>
      <c r="V507" s="95" t="s">
        <v>133</v>
      </c>
      <c r="W507" s="96" t="s">
        <v>2136</v>
      </c>
      <c r="X507" s="97">
        <v>35000</v>
      </c>
      <c r="Y507" s="46">
        <v>1719461</v>
      </c>
      <c r="Z507" s="78"/>
      <c r="AA507" s="97">
        <v>1719461</v>
      </c>
    </row>
    <row r="508" spans="15:27" ht="15">
      <c r="O508" s="95" t="s">
        <v>92</v>
      </c>
      <c r="P508" s="96" t="s">
        <v>2127</v>
      </c>
      <c r="Q508" s="78"/>
      <c r="R508" s="97">
        <v>841904</v>
      </c>
      <c r="S508" s="97"/>
      <c r="T508" s="97">
        <v>841904</v>
      </c>
      <c r="V508" s="95" t="s">
        <v>136</v>
      </c>
      <c r="W508" s="96" t="s">
        <v>2137</v>
      </c>
      <c r="X508" s="78">
        <v>13000</v>
      </c>
      <c r="Y508" s="46">
        <v>4859981</v>
      </c>
      <c r="Z508" s="78"/>
      <c r="AA508" s="97">
        <v>4859981</v>
      </c>
    </row>
    <row r="509" spans="15:27" ht="15">
      <c r="O509" s="95" t="s">
        <v>95</v>
      </c>
      <c r="P509" s="96" t="s">
        <v>2128</v>
      </c>
      <c r="Q509" s="78"/>
      <c r="R509" s="97">
        <v>433102</v>
      </c>
      <c r="S509" s="97">
        <v>6000</v>
      </c>
      <c r="T509" s="97">
        <v>427102</v>
      </c>
      <c r="V509" s="95" t="s">
        <v>139</v>
      </c>
      <c r="W509" s="96" t="s">
        <v>2281</v>
      </c>
      <c r="X509" s="78">
        <v>300</v>
      </c>
      <c r="Y509" s="46">
        <v>9586760</v>
      </c>
      <c r="Z509" s="97"/>
      <c r="AA509" s="97">
        <v>9586760</v>
      </c>
    </row>
    <row r="510" spans="15:27" ht="15">
      <c r="O510" s="95" t="s">
        <v>98</v>
      </c>
      <c r="P510" s="96" t="s">
        <v>2129</v>
      </c>
      <c r="Q510" s="97"/>
      <c r="R510" s="97">
        <v>185413</v>
      </c>
      <c r="S510" s="97">
        <v>2100</v>
      </c>
      <c r="T510" s="97">
        <v>183313</v>
      </c>
      <c r="V510" s="95" t="s">
        <v>142</v>
      </c>
      <c r="W510" s="96" t="s">
        <v>2138</v>
      </c>
      <c r="X510" s="78"/>
      <c r="Y510" s="46">
        <v>62560</v>
      </c>
      <c r="Z510" s="97"/>
      <c r="AA510" s="97">
        <v>62560</v>
      </c>
    </row>
    <row r="511" spans="15:27" ht="15">
      <c r="O511" s="95" t="s">
        <v>101</v>
      </c>
      <c r="P511" s="96" t="s">
        <v>2207</v>
      </c>
      <c r="Q511" s="78">
        <v>7121502</v>
      </c>
      <c r="R511" s="97">
        <v>6622839</v>
      </c>
      <c r="S511" s="97">
        <v>1383500</v>
      </c>
      <c r="T511" s="97">
        <v>5239339</v>
      </c>
      <c r="V511" s="95" t="s">
        <v>145</v>
      </c>
      <c r="W511" s="96" t="s">
        <v>2139</v>
      </c>
      <c r="X511" s="97">
        <v>8025000</v>
      </c>
      <c r="Y511" s="46">
        <v>480056</v>
      </c>
      <c r="Z511" s="97"/>
      <c r="AA511" s="97">
        <v>480056</v>
      </c>
    </row>
    <row r="512" spans="15:27" ht="15">
      <c r="O512" s="95" t="s">
        <v>104</v>
      </c>
      <c r="P512" s="96" t="s">
        <v>2130</v>
      </c>
      <c r="Q512" s="78"/>
      <c r="R512" s="97">
        <v>237586</v>
      </c>
      <c r="S512" s="97">
        <v>21765</v>
      </c>
      <c r="T512" s="97">
        <v>215821</v>
      </c>
      <c r="V512" s="95" t="s">
        <v>148</v>
      </c>
      <c r="W512" s="96" t="s">
        <v>2330</v>
      </c>
      <c r="X512" s="78">
        <v>120150</v>
      </c>
      <c r="Y512" s="46">
        <v>843612</v>
      </c>
      <c r="Z512" s="97"/>
      <c r="AA512" s="97">
        <v>843612</v>
      </c>
    </row>
    <row r="513" spans="15:27" ht="15">
      <c r="O513" s="95" t="s">
        <v>107</v>
      </c>
      <c r="P513" s="96" t="s">
        <v>2131</v>
      </c>
      <c r="Q513" s="78"/>
      <c r="R513" s="97">
        <v>525674</v>
      </c>
      <c r="S513" s="97">
        <v>142200</v>
      </c>
      <c r="T513" s="97">
        <v>383474</v>
      </c>
      <c r="V513" s="95" t="s">
        <v>151</v>
      </c>
      <c r="W513" s="96" t="s">
        <v>2140</v>
      </c>
      <c r="X513" s="78"/>
      <c r="Y513" s="46">
        <v>970189</v>
      </c>
      <c r="Z513" s="97"/>
      <c r="AA513" s="97">
        <v>970189</v>
      </c>
    </row>
    <row r="514" spans="15:27" ht="15">
      <c r="O514" s="95" t="s">
        <v>110</v>
      </c>
      <c r="P514" s="96" t="s">
        <v>2132</v>
      </c>
      <c r="Q514" s="97"/>
      <c r="R514" s="97">
        <v>84974</v>
      </c>
      <c r="S514" s="97">
        <v>250</v>
      </c>
      <c r="T514" s="97">
        <v>84724</v>
      </c>
      <c r="V514" s="95" t="s">
        <v>154</v>
      </c>
      <c r="W514" s="96" t="s">
        <v>2141</v>
      </c>
      <c r="X514" s="78">
        <v>2713230</v>
      </c>
      <c r="Y514" s="46">
        <v>6808293</v>
      </c>
      <c r="Z514" s="97">
        <v>30500</v>
      </c>
      <c r="AA514" s="97">
        <v>6777793</v>
      </c>
    </row>
    <row r="515" spans="15:27" ht="15">
      <c r="O515" s="95" t="s">
        <v>113</v>
      </c>
      <c r="P515" s="96" t="s">
        <v>2133</v>
      </c>
      <c r="Q515" s="97">
        <v>76700</v>
      </c>
      <c r="R515" s="97">
        <v>2621386</v>
      </c>
      <c r="S515" s="97">
        <v>489466</v>
      </c>
      <c r="T515" s="97">
        <v>2131920</v>
      </c>
      <c r="V515" s="95" t="s">
        <v>157</v>
      </c>
      <c r="W515" s="96" t="s">
        <v>2142</v>
      </c>
      <c r="X515" s="97">
        <v>1449000</v>
      </c>
      <c r="Y515" s="46">
        <v>1358990</v>
      </c>
      <c r="Z515" s="97"/>
      <c r="AA515" s="97">
        <v>1358990</v>
      </c>
    </row>
    <row r="516" spans="15:27" ht="15">
      <c r="O516" s="95" t="s">
        <v>127</v>
      </c>
      <c r="P516" s="96" t="s">
        <v>2134</v>
      </c>
      <c r="Q516" s="97">
        <v>552115</v>
      </c>
      <c r="R516" s="97">
        <v>1105491</v>
      </c>
      <c r="S516" s="97">
        <v>217733</v>
      </c>
      <c r="T516" s="97">
        <v>887758</v>
      </c>
      <c r="V516" s="95" t="s">
        <v>160</v>
      </c>
      <c r="W516" s="96" t="s">
        <v>2143</v>
      </c>
      <c r="X516" s="97"/>
      <c r="Y516" s="46">
        <v>664836</v>
      </c>
      <c r="Z516" s="97"/>
      <c r="AA516" s="97">
        <v>664836</v>
      </c>
    </row>
    <row r="517" spans="15:27" ht="15">
      <c r="O517" s="95" t="s">
        <v>129</v>
      </c>
      <c r="P517" s="96" t="s">
        <v>2135</v>
      </c>
      <c r="Q517" s="78">
        <v>507250</v>
      </c>
      <c r="R517" s="97">
        <v>3962287</v>
      </c>
      <c r="S517" s="97">
        <v>1268085</v>
      </c>
      <c r="T517" s="97">
        <v>2694202</v>
      </c>
      <c r="V517" s="95" t="s">
        <v>163</v>
      </c>
      <c r="W517" s="96" t="s">
        <v>2144</v>
      </c>
      <c r="X517" s="97"/>
      <c r="Y517" s="46">
        <v>25951</v>
      </c>
      <c r="Z517" s="97"/>
      <c r="AA517" s="97">
        <v>25951</v>
      </c>
    </row>
    <row r="518" spans="15:27" ht="15">
      <c r="O518" s="95" t="s">
        <v>133</v>
      </c>
      <c r="P518" s="96" t="s">
        <v>2136</v>
      </c>
      <c r="Q518" s="97">
        <v>400000</v>
      </c>
      <c r="R518" s="97">
        <v>2641126</v>
      </c>
      <c r="S518" s="97">
        <v>1196300</v>
      </c>
      <c r="T518" s="97">
        <v>1444826</v>
      </c>
      <c r="V518" s="95" t="s">
        <v>166</v>
      </c>
      <c r="W518" s="96" t="s">
        <v>2145</v>
      </c>
      <c r="X518" s="97">
        <v>3232800</v>
      </c>
      <c r="Y518" s="46">
        <v>5026006</v>
      </c>
      <c r="Z518" s="97">
        <v>64500</v>
      </c>
      <c r="AA518" s="97">
        <v>4961506</v>
      </c>
    </row>
    <row r="519" spans="15:27" ht="15">
      <c r="O519" s="95" t="s">
        <v>136</v>
      </c>
      <c r="P519" s="96" t="s">
        <v>2137</v>
      </c>
      <c r="Q519" s="97">
        <v>600001</v>
      </c>
      <c r="R519" s="97">
        <v>11751652</v>
      </c>
      <c r="S519" s="78">
        <v>4979872</v>
      </c>
      <c r="T519" s="97">
        <v>6771780</v>
      </c>
      <c r="V519" s="95" t="s">
        <v>169</v>
      </c>
      <c r="W519" s="96" t="s">
        <v>2146</v>
      </c>
      <c r="X519" s="97"/>
      <c r="Y519" s="46">
        <v>62100</v>
      </c>
      <c r="Z519" s="97"/>
      <c r="AA519" s="97">
        <v>62100</v>
      </c>
    </row>
    <row r="520" spans="15:27" ht="15">
      <c r="O520" s="95" t="s">
        <v>139</v>
      </c>
      <c r="P520" s="96" t="s">
        <v>2281</v>
      </c>
      <c r="Q520" s="97">
        <v>2549500</v>
      </c>
      <c r="R520" s="97">
        <v>2963820</v>
      </c>
      <c r="S520" s="97">
        <v>397600</v>
      </c>
      <c r="T520" s="97">
        <v>2566220</v>
      </c>
      <c r="V520" s="95" t="s">
        <v>172</v>
      </c>
      <c r="W520" s="96" t="s">
        <v>2147</v>
      </c>
      <c r="X520" s="97"/>
      <c r="Y520" s="46">
        <v>169226</v>
      </c>
      <c r="Z520" s="97"/>
      <c r="AA520" s="97">
        <v>169226</v>
      </c>
    </row>
    <row r="521" spans="15:27" ht="15">
      <c r="O521" s="95" t="s">
        <v>142</v>
      </c>
      <c r="P521" s="96" t="s">
        <v>2138</v>
      </c>
      <c r="Q521" s="78">
        <v>246200</v>
      </c>
      <c r="R521" s="97">
        <v>2106439</v>
      </c>
      <c r="S521" s="97">
        <v>1137175</v>
      </c>
      <c r="T521" s="97">
        <v>969264</v>
      </c>
      <c r="V521" s="95" t="s">
        <v>175</v>
      </c>
      <c r="W521" s="96" t="s">
        <v>2148</v>
      </c>
      <c r="X521" s="97">
        <v>66600</v>
      </c>
      <c r="Y521" s="46">
        <v>567753</v>
      </c>
      <c r="Z521" s="97"/>
      <c r="AA521" s="97">
        <v>567753</v>
      </c>
    </row>
    <row r="522" spans="15:27" ht="15">
      <c r="O522" s="95" t="s">
        <v>145</v>
      </c>
      <c r="P522" s="96" t="s">
        <v>2139</v>
      </c>
      <c r="Q522" s="97">
        <v>5000000</v>
      </c>
      <c r="R522" s="97">
        <v>1090374</v>
      </c>
      <c r="S522" s="97">
        <v>396950</v>
      </c>
      <c r="T522" s="97">
        <v>693424</v>
      </c>
      <c r="V522" s="95" t="s">
        <v>178</v>
      </c>
      <c r="W522" s="96" t="s">
        <v>1836</v>
      </c>
      <c r="X522" s="97">
        <v>507000</v>
      </c>
      <c r="Y522" s="46">
        <v>2707297</v>
      </c>
      <c r="Z522" s="97"/>
      <c r="AA522" s="97">
        <v>2707297</v>
      </c>
    </row>
    <row r="523" spans="15:27" ht="15">
      <c r="O523" s="95" t="s">
        <v>148</v>
      </c>
      <c r="P523" s="96" t="s">
        <v>2330</v>
      </c>
      <c r="Q523" s="78">
        <v>134500</v>
      </c>
      <c r="R523" s="97">
        <v>1235280</v>
      </c>
      <c r="S523" s="97">
        <v>191501</v>
      </c>
      <c r="T523" s="97">
        <v>1043779</v>
      </c>
      <c r="V523" s="95" t="s">
        <v>180</v>
      </c>
      <c r="W523" s="96" t="s">
        <v>2149</v>
      </c>
      <c r="X523" s="97"/>
      <c r="Y523" s="46">
        <v>11550803</v>
      </c>
      <c r="Z523" s="97">
        <v>514000</v>
      </c>
      <c r="AA523" s="97">
        <v>11036803</v>
      </c>
    </row>
    <row r="524" spans="15:27" ht="15">
      <c r="O524" s="95" t="s">
        <v>151</v>
      </c>
      <c r="P524" s="96" t="s">
        <v>2140</v>
      </c>
      <c r="Q524" s="97"/>
      <c r="R524" s="97">
        <v>1126668</v>
      </c>
      <c r="S524" s="97">
        <v>312400</v>
      </c>
      <c r="T524" s="97">
        <v>814268</v>
      </c>
      <c r="V524" s="95" t="s">
        <v>183</v>
      </c>
      <c r="W524" s="96" t="s">
        <v>1948</v>
      </c>
      <c r="X524" s="78">
        <v>1565920</v>
      </c>
      <c r="Y524" s="46">
        <v>7670195</v>
      </c>
      <c r="Z524" s="97">
        <v>1791050</v>
      </c>
      <c r="AA524" s="97">
        <v>5879145</v>
      </c>
    </row>
    <row r="525" spans="15:27" ht="15">
      <c r="O525" s="95" t="s">
        <v>154</v>
      </c>
      <c r="P525" s="96" t="s">
        <v>2141</v>
      </c>
      <c r="Q525" s="97">
        <v>1363503</v>
      </c>
      <c r="R525" s="97">
        <v>3714344</v>
      </c>
      <c r="S525" s="97">
        <v>604301</v>
      </c>
      <c r="T525" s="97">
        <v>3110043</v>
      </c>
      <c r="V525" s="95" t="s">
        <v>185</v>
      </c>
      <c r="W525" s="96" t="s">
        <v>2150</v>
      </c>
      <c r="X525" s="97">
        <v>944600</v>
      </c>
      <c r="Y525" s="46">
        <v>9358213</v>
      </c>
      <c r="Z525" s="97">
        <v>29200</v>
      </c>
      <c r="AA525" s="97">
        <v>9329013</v>
      </c>
    </row>
    <row r="526" spans="15:27" ht="15">
      <c r="O526" s="95" t="s">
        <v>157</v>
      </c>
      <c r="P526" s="96" t="s">
        <v>2142</v>
      </c>
      <c r="Q526" s="97">
        <v>408200</v>
      </c>
      <c r="R526" s="97">
        <v>3748369</v>
      </c>
      <c r="S526" s="97">
        <v>2022317</v>
      </c>
      <c r="T526" s="97">
        <v>1726052</v>
      </c>
      <c r="V526" s="95" t="s">
        <v>188</v>
      </c>
      <c r="W526" s="96" t="s">
        <v>2331</v>
      </c>
      <c r="X526" s="97"/>
      <c r="Y526" s="46">
        <v>22000</v>
      </c>
      <c r="Z526" s="97"/>
      <c r="AA526" s="97">
        <v>22000</v>
      </c>
    </row>
    <row r="527" spans="15:27" ht="15">
      <c r="O527" s="95" t="s">
        <v>160</v>
      </c>
      <c r="P527" s="96" t="s">
        <v>2143</v>
      </c>
      <c r="Q527" s="97">
        <v>865600</v>
      </c>
      <c r="R527" s="97">
        <v>5166745</v>
      </c>
      <c r="S527" s="97">
        <v>2270550</v>
      </c>
      <c r="T527" s="97">
        <v>2896195</v>
      </c>
      <c r="V527" s="95" t="s">
        <v>191</v>
      </c>
      <c r="W527" s="96" t="s">
        <v>2151</v>
      </c>
      <c r="X527" s="97">
        <v>6600</v>
      </c>
      <c r="Y527" s="46">
        <v>233825</v>
      </c>
      <c r="Z527" s="97">
        <v>80000</v>
      </c>
      <c r="AA527" s="97">
        <v>153825</v>
      </c>
    </row>
    <row r="528" spans="15:27" ht="15">
      <c r="O528" s="95" t="s">
        <v>163</v>
      </c>
      <c r="P528" s="96" t="s">
        <v>2144</v>
      </c>
      <c r="Q528" s="97">
        <v>549120</v>
      </c>
      <c r="R528" s="97">
        <v>14192703</v>
      </c>
      <c r="S528" s="97">
        <v>9250</v>
      </c>
      <c r="T528" s="97">
        <v>14183453</v>
      </c>
      <c r="V528" s="95" t="s">
        <v>192</v>
      </c>
      <c r="W528" s="96" t="s">
        <v>2304</v>
      </c>
      <c r="X528" s="97">
        <v>892630</v>
      </c>
      <c r="Y528" s="46">
        <v>91957</v>
      </c>
      <c r="Z528" s="97"/>
      <c r="AA528" s="97">
        <v>91957</v>
      </c>
    </row>
    <row r="529" spans="15:27" ht="15">
      <c r="O529" s="95" t="s">
        <v>166</v>
      </c>
      <c r="P529" s="96" t="s">
        <v>2145</v>
      </c>
      <c r="Q529" s="78">
        <v>1167000</v>
      </c>
      <c r="R529" s="97">
        <v>2719099</v>
      </c>
      <c r="S529" s="78">
        <v>811240</v>
      </c>
      <c r="T529" s="97">
        <v>1907859</v>
      </c>
      <c r="V529" s="95" t="s">
        <v>193</v>
      </c>
      <c r="W529" s="96" t="s">
        <v>2282</v>
      </c>
      <c r="X529" s="97"/>
      <c r="Y529" s="46">
        <v>70076</v>
      </c>
      <c r="Z529" s="97"/>
      <c r="AA529" s="97">
        <v>70076</v>
      </c>
    </row>
    <row r="530" spans="15:27" ht="15">
      <c r="O530" s="95" t="s">
        <v>169</v>
      </c>
      <c r="P530" s="96" t="s">
        <v>2146</v>
      </c>
      <c r="Q530" s="97"/>
      <c r="R530" s="97">
        <v>387565</v>
      </c>
      <c r="S530" s="97"/>
      <c r="T530" s="97">
        <v>387565</v>
      </c>
      <c r="V530" s="95" t="s">
        <v>194</v>
      </c>
      <c r="W530" s="96" t="s">
        <v>2152</v>
      </c>
      <c r="X530" s="78">
        <v>179200</v>
      </c>
      <c r="Y530" s="46">
        <v>733513</v>
      </c>
      <c r="Z530" s="78">
        <v>409100</v>
      </c>
      <c r="AA530" s="97">
        <v>324413</v>
      </c>
    </row>
    <row r="531" spans="15:27" ht="15">
      <c r="O531" s="95" t="s">
        <v>172</v>
      </c>
      <c r="P531" s="96" t="s">
        <v>2147</v>
      </c>
      <c r="Q531" s="78">
        <v>485000</v>
      </c>
      <c r="R531" s="97">
        <v>3361094</v>
      </c>
      <c r="S531" s="97">
        <v>661800</v>
      </c>
      <c r="T531" s="97">
        <v>2699294</v>
      </c>
      <c r="V531" s="95" t="s">
        <v>198</v>
      </c>
      <c r="W531" s="96" t="s">
        <v>1905</v>
      </c>
      <c r="X531" s="97">
        <v>217000</v>
      </c>
      <c r="Y531" s="46">
        <v>186751</v>
      </c>
      <c r="Z531" s="97">
        <v>61150</v>
      </c>
      <c r="AA531" s="97">
        <v>125601</v>
      </c>
    </row>
    <row r="532" spans="15:27" ht="15">
      <c r="O532" s="95" t="s">
        <v>175</v>
      </c>
      <c r="P532" s="96" t="s">
        <v>2148</v>
      </c>
      <c r="Q532" s="97"/>
      <c r="R532" s="97">
        <v>4679093</v>
      </c>
      <c r="S532" s="97">
        <v>2936025</v>
      </c>
      <c r="T532" s="97">
        <v>1743068</v>
      </c>
      <c r="V532" s="95" t="s">
        <v>201</v>
      </c>
      <c r="W532" s="96" t="s">
        <v>2153</v>
      </c>
      <c r="X532" s="78">
        <v>3182</v>
      </c>
      <c r="Y532" s="46">
        <v>335324</v>
      </c>
      <c r="Z532" s="97">
        <v>12500</v>
      </c>
      <c r="AA532" s="97">
        <v>322824</v>
      </c>
    </row>
    <row r="533" spans="15:27" ht="15">
      <c r="O533" s="95" t="s">
        <v>178</v>
      </c>
      <c r="P533" s="96" t="s">
        <v>1836</v>
      </c>
      <c r="Q533" s="97">
        <v>413200</v>
      </c>
      <c r="R533" s="97">
        <v>3509874</v>
      </c>
      <c r="S533" s="97">
        <v>1950000</v>
      </c>
      <c r="T533" s="97">
        <v>1559874</v>
      </c>
      <c r="V533" s="95" t="s">
        <v>204</v>
      </c>
      <c r="W533" s="96" t="s">
        <v>1880</v>
      </c>
      <c r="X533" s="97">
        <v>299400</v>
      </c>
      <c r="Y533" s="46">
        <v>1212605</v>
      </c>
      <c r="Z533" s="97">
        <v>48266</v>
      </c>
      <c r="AA533" s="97">
        <v>1164339</v>
      </c>
    </row>
    <row r="534" spans="15:27" ht="15">
      <c r="O534" s="95" t="s">
        <v>180</v>
      </c>
      <c r="P534" s="96" t="s">
        <v>2149</v>
      </c>
      <c r="Q534" s="97">
        <v>1941500</v>
      </c>
      <c r="R534" s="97">
        <v>17402648</v>
      </c>
      <c r="S534" s="97">
        <v>10069365</v>
      </c>
      <c r="T534" s="97">
        <v>7333283</v>
      </c>
      <c r="V534" s="95" t="s">
        <v>207</v>
      </c>
      <c r="W534" s="96" t="s">
        <v>2305</v>
      </c>
      <c r="X534" s="97">
        <v>50000</v>
      </c>
      <c r="Y534" s="46">
        <v>1411730</v>
      </c>
      <c r="Z534" s="97"/>
      <c r="AA534" s="97">
        <v>1411730</v>
      </c>
    </row>
    <row r="535" spans="15:27" ht="15">
      <c r="O535" s="95" t="s">
        <v>183</v>
      </c>
      <c r="P535" s="96" t="s">
        <v>1948</v>
      </c>
      <c r="Q535" s="97">
        <v>9273130</v>
      </c>
      <c r="R535" s="97">
        <v>3300754</v>
      </c>
      <c r="S535" s="97">
        <v>1111750</v>
      </c>
      <c r="T535" s="97">
        <v>2189004</v>
      </c>
      <c r="V535" s="95" t="s">
        <v>209</v>
      </c>
      <c r="W535" s="96" t="s">
        <v>2154</v>
      </c>
      <c r="X535" s="97">
        <v>6360</v>
      </c>
      <c r="Y535" s="46">
        <v>89815</v>
      </c>
      <c r="Z535" s="97">
        <v>5000</v>
      </c>
      <c r="AA535" s="97">
        <v>84815</v>
      </c>
    </row>
    <row r="536" spans="15:27" ht="15">
      <c r="O536" s="95" t="s">
        <v>185</v>
      </c>
      <c r="P536" s="96" t="s">
        <v>2150</v>
      </c>
      <c r="Q536" s="78">
        <v>7601200</v>
      </c>
      <c r="R536" s="97">
        <v>8930353</v>
      </c>
      <c r="S536" s="78">
        <v>3370769</v>
      </c>
      <c r="T536" s="97">
        <v>5559584</v>
      </c>
      <c r="V536" s="95" t="s">
        <v>212</v>
      </c>
      <c r="W536" s="96" t="s">
        <v>2155</v>
      </c>
      <c r="X536" s="97">
        <v>5500</v>
      </c>
      <c r="Y536" s="46">
        <v>153372</v>
      </c>
      <c r="Z536" s="97">
        <v>19115</v>
      </c>
      <c r="AA536" s="97">
        <v>134257</v>
      </c>
    </row>
    <row r="537" spans="15:27" ht="15">
      <c r="O537" s="95" t="s">
        <v>188</v>
      </c>
      <c r="P537" s="96" t="s">
        <v>2331</v>
      </c>
      <c r="Q537" s="97"/>
      <c r="R537" s="97">
        <v>111575</v>
      </c>
      <c r="S537" s="97"/>
      <c r="T537" s="97">
        <v>111575</v>
      </c>
      <c r="V537" s="95" t="s">
        <v>214</v>
      </c>
      <c r="W537" s="96" t="s">
        <v>2156</v>
      </c>
      <c r="X537" s="78">
        <v>20866</v>
      </c>
      <c r="Y537" s="46">
        <v>6100</v>
      </c>
      <c r="Z537" s="78"/>
      <c r="AA537" s="97">
        <v>6100</v>
      </c>
    </row>
    <row r="538" spans="15:27" ht="15">
      <c r="O538" s="95" t="s">
        <v>191</v>
      </c>
      <c r="P538" s="96" t="s">
        <v>2151</v>
      </c>
      <c r="Q538" s="78">
        <v>1802206</v>
      </c>
      <c r="R538" s="97">
        <v>508940</v>
      </c>
      <c r="S538" s="97">
        <v>58600</v>
      </c>
      <c r="T538" s="97">
        <v>450340</v>
      </c>
      <c r="V538" s="95" t="s">
        <v>217</v>
      </c>
      <c r="W538" s="96" t="s">
        <v>2157</v>
      </c>
      <c r="X538" s="97"/>
      <c r="Y538" s="46">
        <v>47075</v>
      </c>
      <c r="Z538" s="97"/>
      <c r="AA538" s="97">
        <v>47075</v>
      </c>
    </row>
    <row r="539" spans="15:27" ht="15">
      <c r="O539" s="95" t="s">
        <v>192</v>
      </c>
      <c r="P539" s="96" t="s">
        <v>2304</v>
      </c>
      <c r="Q539" s="78"/>
      <c r="R539" s="97">
        <v>114152</v>
      </c>
      <c r="S539" s="78">
        <v>30750</v>
      </c>
      <c r="T539" s="97">
        <v>83402</v>
      </c>
      <c r="V539" s="95" t="s">
        <v>220</v>
      </c>
      <c r="W539" s="96" t="s">
        <v>2158</v>
      </c>
      <c r="X539" s="78">
        <v>0</v>
      </c>
      <c r="Y539" s="46">
        <v>282839</v>
      </c>
      <c r="Z539" s="97">
        <v>92700</v>
      </c>
      <c r="AA539" s="97">
        <v>190139</v>
      </c>
    </row>
    <row r="540" spans="15:27" ht="15">
      <c r="O540" s="95" t="s">
        <v>193</v>
      </c>
      <c r="P540" s="96" t="s">
        <v>2282</v>
      </c>
      <c r="Q540" s="78"/>
      <c r="R540" s="97">
        <v>385213</v>
      </c>
      <c r="S540" s="97"/>
      <c r="T540" s="97">
        <v>385213</v>
      </c>
      <c r="V540" s="95" t="s">
        <v>223</v>
      </c>
      <c r="W540" s="96" t="s">
        <v>2159</v>
      </c>
      <c r="X540" s="78">
        <v>68275</v>
      </c>
      <c r="Y540" s="46">
        <v>118650</v>
      </c>
      <c r="Z540" s="78">
        <v>18200</v>
      </c>
      <c r="AA540" s="97">
        <v>100450</v>
      </c>
    </row>
    <row r="541" spans="15:27" ht="15">
      <c r="O541" s="95" t="s">
        <v>194</v>
      </c>
      <c r="P541" s="96" t="s">
        <v>2152</v>
      </c>
      <c r="Q541" s="78"/>
      <c r="R541" s="97">
        <v>880992</v>
      </c>
      <c r="S541" s="97">
        <v>70000</v>
      </c>
      <c r="T541" s="97">
        <v>810992</v>
      </c>
      <c r="V541" s="95" t="s">
        <v>226</v>
      </c>
      <c r="W541" s="96" t="s">
        <v>2160</v>
      </c>
      <c r="X541" s="78">
        <v>11668400</v>
      </c>
      <c r="Y541" s="46">
        <v>255975</v>
      </c>
      <c r="Z541" s="97"/>
      <c r="AA541" s="97">
        <v>255975</v>
      </c>
    </row>
    <row r="542" spans="15:27" ht="15">
      <c r="O542" s="95" t="s">
        <v>198</v>
      </c>
      <c r="P542" s="96" t="s">
        <v>1905</v>
      </c>
      <c r="Q542" s="78"/>
      <c r="R542" s="97">
        <v>165805</v>
      </c>
      <c r="S542" s="97">
        <v>25200</v>
      </c>
      <c r="T542" s="97">
        <v>140605</v>
      </c>
      <c r="V542" s="95" t="s">
        <v>229</v>
      </c>
      <c r="W542" s="96" t="s">
        <v>1824</v>
      </c>
      <c r="X542" s="78"/>
      <c r="Y542" s="46">
        <v>1457700</v>
      </c>
      <c r="Z542" s="97"/>
      <c r="AA542" s="97">
        <v>1457700</v>
      </c>
    </row>
    <row r="543" spans="15:27" ht="15">
      <c r="O543" s="95" t="s">
        <v>201</v>
      </c>
      <c r="P543" s="96" t="s">
        <v>2153</v>
      </c>
      <c r="Q543" s="78"/>
      <c r="R543" s="97">
        <v>135718</v>
      </c>
      <c r="S543" s="97">
        <v>91700</v>
      </c>
      <c r="T543" s="97">
        <v>44018</v>
      </c>
      <c r="V543" s="95" t="s">
        <v>232</v>
      </c>
      <c r="W543" s="96" t="s">
        <v>2161</v>
      </c>
      <c r="X543" s="78">
        <v>136000</v>
      </c>
      <c r="Y543" s="46">
        <v>233773</v>
      </c>
      <c r="Z543" s="97">
        <v>8547</v>
      </c>
      <c r="AA543" s="97">
        <v>225226</v>
      </c>
    </row>
    <row r="544" spans="15:27" ht="15">
      <c r="O544" s="95" t="s">
        <v>204</v>
      </c>
      <c r="P544" s="96" t="s">
        <v>1880</v>
      </c>
      <c r="Q544" s="78"/>
      <c r="R544" s="97">
        <v>211377</v>
      </c>
      <c r="S544" s="97">
        <v>121260</v>
      </c>
      <c r="T544" s="97">
        <v>90117</v>
      </c>
      <c r="V544" s="95" t="s">
        <v>235</v>
      </c>
      <c r="W544" s="96" t="s">
        <v>2162</v>
      </c>
      <c r="X544" s="78">
        <v>6500000</v>
      </c>
      <c r="Y544" s="46">
        <v>1590668</v>
      </c>
      <c r="Z544" s="97">
        <v>225000</v>
      </c>
      <c r="AA544" s="97">
        <v>1365668</v>
      </c>
    </row>
    <row r="545" spans="15:27" ht="15">
      <c r="O545" s="95" t="s">
        <v>207</v>
      </c>
      <c r="P545" s="96" t="s">
        <v>2305</v>
      </c>
      <c r="Q545" s="97"/>
      <c r="R545" s="97">
        <v>58470</v>
      </c>
      <c r="S545" s="97">
        <v>47970</v>
      </c>
      <c r="T545" s="97">
        <v>10500</v>
      </c>
      <c r="V545" s="95" t="s">
        <v>238</v>
      </c>
      <c r="W545" s="96" t="s">
        <v>2163</v>
      </c>
      <c r="X545" s="78">
        <v>40845</v>
      </c>
      <c r="Y545" s="46">
        <v>258386</v>
      </c>
      <c r="Z545" s="97">
        <v>12700</v>
      </c>
      <c r="AA545" s="97">
        <v>245686</v>
      </c>
    </row>
    <row r="546" spans="15:27" ht="15">
      <c r="O546" s="95" t="s">
        <v>209</v>
      </c>
      <c r="P546" s="96" t="s">
        <v>2154</v>
      </c>
      <c r="Q546" s="78">
        <v>386300</v>
      </c>
      <c r="R546" s="97">
        <v>134212</v>
      </c>
      <c r="S546" s="78">
        <v>8500</v>
      </c>
      <c r="T546" s="97">
        <v>125712</v>
      </c>
      <c r="V546" s="95" t="s">
        <v>240</v>
      </c>
      <c r="W546" s="96" t="s">
        <v>2164</v>
      </c>
      <c r="X546" s="97"/>
      <c r="Y546" s="46">
        <v>835152</v>
      </c>
      <c r="Z546" s="97">
        <v>100</v>
      </c>
      <c r="AA546" s="97">
        <v>835052</v>
      </c>
    </row>
    <row r="547" spans="15:27" ht="15">
      <c r="O547" s="95" t="s">
        <v>212</v>
      </c>
      <c r="P547" s="96" t="s">
        <v>2155</v>
      </c>
      <c r="Q547" s="78">
        <v>301800</v>
      </c>
      <c r="R547" s="97">
        <v>76536</v>
      </c>
      <c r="S547" s="78">
        <v>7000</v>
      </c>
      <c r="T547" s="97">
        <v>69536</v>
      </c>
      <c r="V547" s="95" t="s">
        <v>243</v>
      </c>
      <c r="W547" s="96" t="s">
        <v>1807</v>
      </c>
      <c r="X547" s="97">
        <v>121700</v>
      </c>
      <c r="Y547" s="46">
        <v>959211</v>
      </c>
      <c r="Z547" s="97">
        <v>100</v>
      </c>
      <c r="AA547" s="97">
        <v>959111</v>
      </c>
    </row>
    <row r="548" spans="15:27" ht="15">
      <c r="O548" s="95" t="s">
        <v>214</v>
      </c>
      <c r="P548" s="96" t="s">
        <v>2156</v>
      </c>
      <c r="Q548" s="78"/>
      <c r="R548" s="97">
        <v>71962</v>
      </c>
      <c r="S548" s="78"/>
      <c r="T548" s="97">
        <v>71962</v>
      </c>
      <c r="V548" s="95" t="s">
        <v>246</v>
      </c>
      <c r="W548" s="96" t="s">
        <v>2171</v>
      </c>
      <c r="X548" s="78">
        <v>2000</v>
      </c>
      <c r="Y548" s="46">
        <v>70719</v>
      </c>
      <c r="Z548" s="78"/>
      <c r="AA548" s="97">
        <v>70719</v>
      </c>
    </row>
    <row r="549" spans="15:27" ht="15">
      <c r="O549" s="95" t="s">
        <v>217</v>
      </c>
      <c r="P549" s="96" t="s">
        <v>2157</v>
      </c>
      <c r="Q549" s="97"/>
      <c r="R549" s="97">
        <v>572170</v>
      </c>
      <c r="S549" s="78"/>
      <c r="T549" s="97">
        <v>572170</v>
      </c>
      <c r="V549" s="95" t="s">
        <v>249</v>
      </c>
      <c r="W549" s="96" t="s">
        <v>2172</v>
      </c>
      <c r="X549" s="78">
        <v>6825129</v>
      </c>
      <c r="Y549" s="46">
        <v>5284599</v>
      </c>
      <c r="Z549" s="78">
        <v>628500</v>
      </c>
      <c r="AA549" s="97">
        <v>4656099</v>
      </c>
    </row>
    <row r="550" spans="15:27" ht="15">
      <c r="O550" s="95" t="s">
        <v>220</v>
      </c>
      <c r="P550" s="96" t="s">
        <v>2158</v>
      </c>
      <c r="Q550" s="78">
        <v>209389</v>
      </c>
      <c r="R550" s="97">
        <v>326773</v>
      </c>
      <c r="S550" s="97">
        <v>160000</v>
      </c>
      <c r="T550" s="97">
        <v>166773</v>
      </c>
      <c r="V550" s="95"/>
      <c r="W550" s="96"/>
      <c r="X550" s="97"/>
      <c r="Y550" s="46"/>
      <c r="Z550" s="97"/>
      <c r="AA550" s="97"/>
    </row>
    <row r="551" spans="15:27" ht="15">
      <c r="O551" s="95" t="s">
        <v>223</v>
      </c>
      <c r="P551" s="96" t="s">
        <v>2159</v>
      </c>
      <c r="Q551" s="97"/>
      <c r="R551" s="97">
        <v>283740</v>
      </c>
      <c r="S551" s="78">
        <v>400</v>
      </c>
      <c r="T551" s="97">
        <v>283340</v>
      </c>
      <c r="V551" s="95"/>
      <c r="W551" s="96"/>
      <c r="X551" s="78"/>
      <c r="Y551" s="46"/>
      <c r="Z551" s="97"/>
      <c r="AA551" s="97"/>
    </row>
    <row r="552" spans="15:27" ht="15">
      <c r="O552" s="95" t="s">
        <v>226</v>
      </c>
      <c r="P552" s="96" t="s">
        <v>2160</v>
      </c>
      <c r="Q552" s="97">
        <v>1422500</v>
      </c>
      <c r="R552" s="97">
        <v>1122918</v>
      </c>
      <c r="S552" s="97"/>
      <c r="T552" s="97">
        <v>1122918</v>
      </c>
      <c r="V552" s="95"/>
      <c r="W552" s="96"/>
      <c r="X552" s="97"/>
      <c r="Y552" s="46"/>
      <c r="Z552" s="78"/>
      <c r="AA552" s="97"/>
    </row>
    <row r="553" spans="15:27" ht="15">
      <c r="O553" s="95" t="s">
        <v>229</v>
      </c>
      <c r="P553" s="96" t="s">
        <v>1824</v>
      </c>
      <c r="Q553" s="78">
        <v>258780</v>
      </c>
      <c r="R553" s="97">
        <v>789890</v>
      </c>
      <c r="S553" s="78">
        <v>292000</v>
      </c>
      <c r="T553" s="97">
        <v>497890</v>
      </c>
      <c r="V553" s="95"/>
      <c r="W553" s="96"/>
      <c r="X553" s="97"/>
      <c r="Y553" s="46"/>
      <c r="Z553" s="97"/>
      <c r="AA553" s="97"/>
    </row>
    <row r="554" spans="15:27" ht="15">
      <c r="O554" s="95" t="s">
        <v>232</v>
      </c>
      <c r="P554" s="96" t="s">
        <v>2161</v>
      </c>
      <c r="Q554" s="97"/>
      <c r="R554" s="97">
        <v>42928</v>
      </c>
      <c r="S554" s="97"/>
      <c r="T554" s="97">
        <v>42928</v>
      </c>
      <c r="V554" s="95"/>
      <c r="W554" s="96"/>
      <c r="X554" s="78"/>
      <c r="Y554" s="46"/>
      <c r="Z554" s="78"/>
      <c r="AA554" s="97"/>
    </row>
    <row r="555" spans="15:27" ht="15">
      <c r="O555" s="95" t="s">
        <v>235</v>
      </c>
      <c r="P555" s="96" t="s">
        <v>2162</v>
      </c>
      <c r="Q555" s="78">
        <v>185475</v>
      </c>
      <c r="R555" s="97">
        <v>1416454</v>
      </c>
      <c r="S555" s="97">
        <v>68000</v>
      </c>
      <c r="T555" s="97">
        <v>1348454</v>
      </c>
      <c r="V555" s="95"/>
      <c r="W555" s="96"/>
      <c r="X555" s="97"/>
      <c r="Y555" s="46"/>
      <c r="Z555" s="97"/>
      <c r="AA555" s="97"/>
    </row>
    <row r="556" spans="15:27" ht="15">
      <c r="O556" s="95" t="s">
        <v>238</v>
      </c>
      <c r="P556" s="96" t="s">
        <v>2163</v>
      </c>
      <c r="Q556" s="78"/>
      <c r="R556" s="97">
        <v>176908</v>
      </c>
      <c r="S556" s="97">
        <v>4650</v>
      </c>
      <c r="T556" s="97">
        <v>172258</v>
      </c>
      <c r="V556" s="95"/>
      <c r="W556" s="96"/>
      <c r="X556" s="78"/>
      <c r="Y556" s="46"/>
      <c r="Z556" s="97"/>
      <c r="AA556" s="97"/>
    </row>
    <row r="557" spans="15:27" ht="15">
      <c r="O557" s="95" t="s">
        <v>240</v>
      </c>
      <c r="P557" s="96" t="s">
        <v>2164</v>
      </c>
      <c r="Q557" s="78">
        <v>57800</v>
      </c>
      <c r="R557" s="97">
        <v>698945</v>
      </c>
      <c r="S557" s="78">
        <v>6500</v>
      </c>
      <c r="T557" s="97">
        <v>692445</v>
      </c>
      <c r="V557" s="95"/>
      <c r="W557" s="96"/>
      <c r="X557" s="97"/>
      <c r="Y557" s="46"/>
      <c r="Z557" s="97"/>
      <c r="AA557" s="97"/>
    </row>
    <row r="558" spans="15:27" ht="15">
      <c r="O558" s="95" t="s">
        <v>243</v>
      </c>
      <c r="P558" s="96" t="s">
        <v>1807</v>
      </c>
      <c r="Q558" s="78"/>
      <c r="R558" s="97">
        <v>589493</v>
      </c>
      <c r="S558" s="78"/>
      <c r="T558" s="97">
        <v>589493</v>
      </c>
      <c r="V558" s="95"/>
      <c r="W558" s="96"/>
      <c r="X558" s="78"/>
      <c r="Y558" s="46"/>
      <c r="Z558" s="78"/>
      <c r="AA558" s="97"/>
    </row>
    <row r="559" spans="15:27" ht="15">
      <c r="O559" s="88" t="s">
        <v>246</v>
      </c>
      <c r="P559" s="75" t="s">
        <v>2171</v>
      </c>
      <c r="Q559" s="75"/>
      <c r="R559" s="75">
        <v>258851</v>
      </c>
      <c r="S559" s="75"/>
      <c r="T559" s="75">
        <v>258851</v>
      </c>
      <c r="V559" s="95"/>
      <c r="W559" s="96"/>
      <c r="X559" s="78"/>
      <c r="Y559" s="46"/>
      <c r="Z559" s="78"/>
      <c r="AA559" s="9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May 2019</v>
      </c>
      <c r="B20" s="224"/>
    </row>
    <row r="28" spans="8:9" ht="15.75">
      <c r="H28" s="225"/>
      <c r="I28" s="225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318852</v>
      </c>
      <c r="F31" s="167">
        <f>work!I31+work!J31</f>
        <v>15151</v>
      </c>
      <c r="G31" s="168"/>
      <c r="H31" s="169" t="str">
        <f>work!L31</f>
        <v>20190607</v>
      </c>
      <c r="I31" s="170">
        <f>E31</f>
        <v>318852</v>
      </c>
      <c r="J31" s="170">
        <f>F31</f>
        <v>15151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853698</v>
      </c>
      <c r="F32" s="173">
        <f>work!I32+work!J32</f>
        <v>2168705</v>
      </c>
      <c r="G32" s="118"/>
      <c r="H32" s="174" t="str">
        <f>work!L32</f>
        <v>20190708</v>
      </c>
      <c r="I32" s="117">
        <f aca="true" t="shared" si="0" ref="I32:I95">E32</f>
        <v>853698</v>
      </c>
      <c r="J32" s="117">
        <f aca="true" t="shared" si="1" ref="J32:J95">F32</f>
        <v>2168705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1862279</v>
      </c>
      <c r="F33" s="173">
        <f>work!I33+work!J33</f>
        <v>3755180</v>
      </c>
      <c r="G33" s="118"/>
      <c r="H33" s="174" t="str">
        <f>work!L33</f>
        <v>20190607</v>
      </c>
      <c r="I33" s="117">
        <f t="shared" si="0"/>
        <v>1862279</v>
      </c>
      <c r="J33" s="117">
        <f t="shared" si="1"/>
        <v>3755180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 t="e">
        <f>work!G34+work!H34</f>
        <v>#VALUE!</v>
      </c>
      <c r="F34" s="173" t="e">
        <f>work!I34+work!J34</f>
        <v>#VALUE!</v>
      </c>
      <c r="G34" s="116"/>
      <c r="H34" s="174" t="str">
        <f>work!L34</f>
        <v>No report</v>
      </c>
      <c r="I34" s="117" t="e">
        <f t="shared" si="0"/>
        <v>#VALUE!</v>
      </c>
      <c r="J34" s="117" t="e">
        <f t="shared" si="1"/>
        <v>#VALUE!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151321</v>
      </c>
      <c r="F35" s="173">
        <f>work!I35+work!J35</f>
        <v>148128</v>
      </c>
      <c r="G35" s="118"/>
      <c r="H35" s="174" t="str">
        <f>work!L35</f>
        <v>20190708</v>
      </c>
      <c r="I35" s="117">
        <f t="shared" si="0"/>
        <v>151321</v>
      </c>
      <c r="J35" s="117">
        <f t="shared" si="1"/>
        <v>148128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0</v>
      </c>
      <c r="F36" s="173">
        <f>work!I36+work!J36</f>
        <v>22000</v>
      </c>
      <c r="G36" s="118"/>
      <c r="H36" s="174" t="str">
        <f>work!L36</f>
        <v>20190607</v>
      </c>
      <c r="I36" s="117">
        <f t="shared" si="0"/>
        <v>0</v>
      </c>
      <c r="J36" s="117">
        <f t="shared" si="1"/>
        <v>22000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63902</v>
      </c>
      <c r="F37" s="173">
        <f>work!I37+work!J37</f>
        <v>1900</v>
      </c>
      <c r="G37" s="118"/>
      <c r="H37" s="174" t="str">
        <f>work!L37</f>
        <v>20190607</v>
      </c>
      <c r="I37" s="117">
        <f t="shared" si="0"/>
        <v>63902</v>
      </c>
      <c r="J37" s="117">
        <f t="shared" si="1"/>
        <v>1900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 t="e">
        <f>work!G38+work!H38</f>
        <v>#VALUE!</v>
      </c>
      <c r="F38" s="173" t="e">
        <f>work!I38+work!J38</f>
        <v>#VALUE!</v>
      </c>
      <c r="G38" s="118"/>
      <c r="H38" s="174" t="str">
        <f>work!L38</f>
        <v>No report</v>
      </c>
      <c r="I38" s="117" t="e">
        <f t="shared" si="0"/>
        <v>#VALUE!</v>
      </c>
      <c r="J38" s="117" t="e">
        <f t="shared" si="1"/>
        <v>#VALUE!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147534</v>
      </c>
      <c r="F39" s="173">
        <f>work!I39+work!J39</f>
        <v>103765</v>
      </c>
      <c r="G39" s="118"/>
      <c r="H39" s="174" t="str">
        <f>work!L39</f>
        <v>20190607</v>
      </c>
      <c r="I39" s="117">
        <f t="shared" si="0"/>
        <v>147534</v>
      </c>
      <c r="J39" s="117">
        <f t="shared" si="1"/>
        <v>103765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296085</v>
      </c>
      <c r="F40" s="173">
        <f>work!I40+work!J40</f>
        <v>66800</v>
      </c>
      <c r="G40" s="118"/>
      <c r="H40" s="174" t="str">
        <f>work!L40</f>
        <v>20190708</v>
      </c>
      <c r="I40" s="117">
        <f t="shared" si="0"/>
        <v>296085</v>
      </c>
      <c r="J40" s="117">
        <f t="shared" si="1"/>
        <v>66800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1077445</v>
      </c>
      <c r="F41" s="173">
        <f>work!I41+work!J41</f>
        <v>1445182</v>
      </c>
      <c r="G41" s="118"/>
      <c r="H41" s="174" t="str">
        <f>work!L41</f>
        <v>20190607</v>
      </c>
      <c r="I41" s="117">
        <f t="shared" si="0"/>
        <v>1077445</v>
      </c>
      <c r="J41" s="117">
        <f t="shared" si="1"/>
        <v>1445182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9277529</v>
      </c>
      <c r="F42" s="173">
        <f>work!I42+work!J42</f>
        <v>3663628</v>
      </c>
      <c r="G42" s="118"/>
      <c r="H42" s="174" t="str">
        <f>work!L42</f>
        <v>20190607</v>
      </c>
      <c r="I42" s="117">
        <f t="shared" si="0"/>
        <v>9277529</v>
      </c>
      <c r="J42" s="117">
        <f t="shared" si="1"/>
        <v>3663628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557455</v>
      </c>
      <c r="F43" s="173">
        <f>work!I43+work!J43</f>
        <v>1895603</v>
      </c>
      <c r="G43" s="118"/>
      <c r="H43" s="174" t="str">
        <f>work!L43</f>
        <v>20190607</v>
      </c>
      <c r="I43" s="117">
        <f t="shared" si="0"/>
        <v>557455</v>
      </c>
      <c r="J43" s="117">
        <f t="shared" si="1"/>
        <v>1895603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502838</v>
      </c>
      <c r="F44" s="173">
        <f>work!I44+work!J44</f>
        <v>46818</v>
      </c>
      <c r="G44" s="116"/>
      <c r="H44" s="174" t="str">
        <f>work!L44</f>
        <v>20190708</v>
      </c>
      <c r="I44" s="117">
        <f t="shared" si="0"/>
        <v>502838</v>
      </c>
      <c r="J44" s="117">
        <f t="shared" si="1"/>
        <v>46818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1795000</v>
      </c>
      <c r="F45" s="173">
        <f>work!I45+work!J45</f>
        <v>615000</v>
      </c>
      <c r="G45" s="118"/>
      <c r="H45" s="174" t="str">
        <f>work!L45</f>
        <v>20190607</v>
      </c>
      <c r="I45" s="117">
        <f t="shared" si="0"/>
        <v>1795000</v>
      </c>
      <c r="J45" s="117">
        <f t="shared" si="1"/>
        <v>615000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1761761</v>
      </c>
      <c r="F46" s="173">
        <f>work!I46+work!J46</f>
        <v>288294</v>
      </c>
      <c r="G46" s="118"/>
      <c r="H46" s="174" t="str">
        <f>work!L46</f>
        <v>20190607</v>
      </c>
      <c r="I46" s="117">
        <f t="shared" si="0"/>
        <v>1761761</v>
      </c>
      <c r="J46" s="117">
        <f t="shared" si="1"/>
        <v>288294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54734</v>
      </c>
      <c r="F47" s="173">
        <f>work!I47+work!J47</f>
        <v>19995</v>
      </c>
      <c r="G47" s="118"/>
      <c r="H47" s="174" t="str">
        <f>work!L47</f>
        <v>20190708</v>
      </c>
      <c r="I47" s="117">
        <f t="shared" si="0"/>
        <v>54734</v>
      </c>
      <c r="J47" s="117">
        <f t="shared" si="1"/>
        <v>19995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522065</v>
      </c>
      <c r="F48" s="173">
        <f>work!I48+work!J48</f>
        <v>495800</v>
      </c>
      <c r="G48" s="118"/>
      <c r="H48" s="174" t="str">
        <f>work!L48</f>
        <v>20190607</v>
      </c>
      <c r="I48" s="117">
        <f t="shared" si="0"/>
        <v>522065</v>
      </c>
      <c r="J48" s="117">
        <f t="shared" si="1"/>
        <v>495800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362492</v>
      </c>
      <c r="F49" s="173">
        <f>work!I49+work!J49</f>
        <v>671280</v>
      </c>
      <c r="G49" s="118"/>
      <c r="H49" s="174" t="str">
        <f>work!L49</f>
        <v>20190607</v>
      </c>
      <c r="I49" s="117">
        <f t="shared" si="0"/>
        <v>362492</v>
      </c>
      <c r="J49" s="117">
        <f t="shared" si="1"/>
        <v>671280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11200</v>
      </c>
      <c r="F50" s="173">
        <f>work!I50+work!J50</f>
        <v>0</v>
      </c>
      <c r="G50" s="118"/>
      <c r="H50" s="174" t="s">
        <v>9</v>
      </c>
      <c r="I50" s="117">
        <f t="shared" si="0"/>
        <v>11200</v>
      </c>
      <c r="J50" s="117">
        <f t="shared" si="1"/>
        <v>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1542049</v>
      </c>
      <c r="F51" s="173">
        <f>work!I51+work!J51</f>
        <v>551231</v>
      </c>
      <c r="G51" s="118"/>
      <c r="H51" s="174" t="str">
        <f>work!L51</f>
        <v>20190708</v>
      </c>
      <c r="I51" s="117">
        <f t="shared" si="0"/>
        <v>1542049</v>
      </c>
      <c r="J51" s="117">
        <f t="shared" si="1"/>
        <v>551231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898744</v>
      </c>
      <c r="F52" s="173">
        <f>work!I52+work!J52</f>
        <v>3487300</v>
      </c>
      <c r="G52" s="118"/>
      <c r="H52" s="174" t="str">
        <f>work!L52</f>
        <v>20190708</v>
      </c>
      <c r="I52" s="117">
        <f t="shared" si="0"/>
        <v>898744</v>
      </c>
      <c r="J52" s="117">
        <f t="shared" si="1"/>
        <v>3487300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67277</v>
      </c>
      <c r="F53" s="173">
        <f>work!I53+work!J53</f>
        <v>15600</v>
      </c>
      <c r="G53" s="118"/>
      <c r="H53" s="174" t="str">
        <f>work!L53</f>
        <v>20190607</v>
      </c>
      <c r="I53" s="117">
        <f t="shared" si="0"/>
        <v>67277</v>
      </c>
      <c r="J53" s="117">
        <f t="shared" si="1"/>
        <v>15600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750130</v>
      </c>
      <c r="F54" s="173">
        <f>work!I54+work!J54</f>
        <v>1303442</v>
      </c>
      <c r="G54" s="118"/>
      <c r="H54" s="174" t="str">
        <f>work!L54</f>
        <v>20190708</v>
      </c>
      <c r="I54" s="117">
        <f t="shared" si="0"/>
        <v>750130</v>
      </c>
      <c r="J54" s="117">
        <f t="shared" si="1"/>
        <v>1303442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1378461</v>
      </c>
      <c r="F55" s="173">
        <f>work!I55+work!J55</f>
        <v>27000</v>
      </c>
      <c r="G55" s="118"/>
      <c r="H55" s="174" t="str">
        <f>work!L55</f>
        <v>20190607</v>
      </c>
      <c r="I55" s="117">
        <f t="shared" si="0"/>
        <v>1378461</v>
      </c>
      <c r="J55" s="117">
        <f t="shared" si="1"/>
        <v>27000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66763</v>
      </c>
      <c r="F56" s="173">
        <f>work!I56+work!J56</f>
        <v>0</v>
      </c>
      <c r="G56" s="118"/>
      <c r="H56" s="174" t="str">
        <f>work!L56</f>
        <v>20190708</v>
      </c>
      <c r="I56" s="117">
        <f t="shared" si="0"/>
        <v>66763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1178295</v>
      </c>
      <c r="F57" s="173">
        <f>work!I57+work!J57</f>
        <v>27250</v>
      </c>
      <c r="G57" s="118"/>
      <c r="H57" s="174" t="str">
        <f>work!L57</f>
        <v>20190708</v>
      </c>
      <c r="I57" s="117">
        <f t="shared" si="0"/>
        <v>1178295</v>
      </c>
      <c r="J57" s="117">
        <f t="shared" si="1"/>
        <v>27250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1078486</v>
      </c>
      <c r="F58" s="173">
        <f>work!I58+work!J58</f>
        <v>2677300</v>
      </c>
      <c r="G58" s="118"/>
      <c r="H58" s="174" t="str">
        <f>work!L58</f>
        <v>20190607</v>
      </c>
      <c r="I58" s="117">
        <f t="shared" si="0"/>
        <v>1078486</v>
      </c>
      <c r="J58" s="117">
        <f t="shared" si="1"/>
        <v>2677300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1964078</v>
      </c>
      <c r="F59" s="173">
        <f>work!I59+work!J59</f>
        <v>2323450</v>
      </c>
      <c r="G59" s="118"/>
      <c r="H59" s="174" t="str">
        <f>work!L59</f>
        <v>20190708</v>
      </c>
      <c r="I59" s="117">
        <f t="shared" si="0"/>
        <v>1964078</v>
      </c>
      <c r="J59" s="117">
        <f t="shared" si="1"/>
        <v>2323450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38954</v>
      </c>
      <c r="F60" s="173">
        <f>work!I60+work!J60</f>
        <v>0</v>
      </c>
      <c r="G60" s="118"/>
      <c r="H60" s="174" t="str">
        <f>work!L60</f>
        <v>20190708</v>
      </c>
      <c r="I60" s="117">
        <f t="shared" si="0"/>
        <v>38954</v>
      </c>
      <c r="J60" s="117">
        <f t="shared" si="1"/>
        <v>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754368</v>
      </c>
      <c r="F61" s="173">
        <f>work!I61+work!J61</f>
        <v>7301</v>
      </c>
      <c r="G61" s="118"/>
      <c r="H61" s="174" t="str">
        <f>work!L61</f>
        <v>20190607</v>
      </c>
      <c r="I61" s="117">
        <f t="shared" si="0"/>
        <v>754368</v>
      </c>
      <c r="J61" s="117">
        <f t="shared" si="1"/>
        <v>7301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1372550</v>
      </c>
      <c r="F62" s="173">
        <f>work!I62+work!J62</f>
        <v>5000</v>
      </c>
      <c r="G62" s="118"/>
      <c r="H62" s="174" t="str">
        <f>work!L62</f>
        <v>20190607</v>
      </c>
      <c r="I62" s="117">
        <f t="shared" si="0"/>
        <v>1372550</v>
      </c>
      <c r="J62" s="117">
        <f t="shared" si="1"/>
        <v>5000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4000256</v>
      </c>
      <c r="F63" s="173">
        <f>work!I63+work!J63</f>
        <v>27500</v>
      </c>
      <c r="G63" s="118"/>
      <c r="H63" s="174" t="str">
        <f>work!L63</f>
        <v>20190607</v>
      </c>
      <c r="I63" s="117">
        <f t="shared" si="0"/>
        <v>4000256</v>
      </c>
      <c r="J63" s="117">
        <f t="shared" si="1"/>
        <v>27500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939625</v>
      </c>
      <c r="F65" s="173">
        <f>work!I65+work!J65</f>
        <v>29226255</v>
      </c>
      <c r="G65" s="118"/>
      <c r="H65" s="174" t="str">
        <f>work!L65</f>
        <v>20190708</v>
      </c>
      <c r="I65" s="117">
        <f t="shared" si="0"/>
        <v>939625</v>
      </c>
      <c r="J65" s="117">
        <f t="shared" si="1"/>
        <v>29226255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927132</v>
      </c>
      <c r="F66" s="173">
        <f>work!I66+work!J66</f>
        <v>365100</v>
      </c>
      <c r="G66" s="118"/>
      <c r="H66" s="174" t="str">
        <f>work!L66</f>
        <v>20190607</v>
      </c>
      <c r="I66" s="117">
        <f t="shared" si="0"/>
        <v>927132</v>
      </c>
      <c r="J66" s="117">
        <f t="shared" si="1"/>
        <v>365100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284866</v>
      </c>
      <c r="F67" s="173">
        <f>work!I67+work!J67</f>
        <v>243525</v>
      </c>
      <c r="G67" s="118"/>
      <c r="H67" s="174" t="str">
        <f>work!L67</f>
        <v>20190607</v>
      </c>
      <c r="I67" s="117">
        <f t="shared" si="0"/>
        <v>284866</v>
      </c>
      <c r="J67" s="117">
        <f t="shared" si="1"/>
        <v>243525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3542653</v>
      </c>
      <c r="F69" s="173">
        <f>work!I69+work!J69</f>
        <v>363049</v>
      </c>
      <c r="G69" s="118"/>
      <c r="H69" s="174" t="str">
        <f>work!L69</f>
        <v>20190607</v>
      </c>
      <c r="I69" s="117">
        <f t="shared" si="0"/>
        <v>3542653</v>
      </c>
      <c r="J69" s="117">
        <f t="shared" si="1"/>
        <v>363049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16872376</v>
      </c>
      <c r="F70" s="173">
        <f>work!I70+work!J70</f>
        <v>24540180</v>
      </c>
      <c r="G70" s="118"/>
      <c r="H70" s="174" t="str">
        <f>work!L70</f>
        <v>20190708</v>
      </c>
      <c r="I70" s="117">
        <f t="shared" si="0"/>
        <v>16872376</v>
      </c>
      <c r="J70" s="117">
        <f t="shared" si="1"/>
        <v>24540180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1065920</v>
      </c>
      <c r="F71" s="173">
        <f>work!I71+work!J71</f>
        <v>204670</v>
      </c>
      <c r="G71" s="118"/>
      <c r="H71" s="174" t="str">
        <f>work!L71</f>
        <v>20190607</v>
      </c>
      <c r="I71" s="117">
        <f t="shared" si="0"/>
        <v>1065920</v>
      </c>
      <c r="J71" s="117">
        <f t="shared" si="1"/>
        <v>204670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12962164</v>
      </c>
      <c r="F72" s="173">
        <f>work!I72+work!J72</f>
        <v>758000</v>
      </c>
      <c r="G72" s="118"/>
      <c r="H72" s="174" t="str">
        <f>work!L72</f>
        <v>20190607</v>
      </c>
      <c r="I72" s="117">
        <f t="shared" si="0"/>
        <v>12962164</v>
      </c>
      <c r="J72" s="117">
        <f t="shared" si="1"/>
        <v>758000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5151452</v>
      </c>
      <c r="F73" s="173">
        <f>work!I73+work!J73</f>
        <v>362050</v>
      </c>
      <c r="G73" s="118"/>
      <c r="H73" s="174" t="str">
        <f>work!L73</f>
        <v>20190607</v>
      </c>
      <c r="I73" s="117">
        <f t="shared" si="0"/>
        <v>5151452</v>
      </c>
      <c r="J73" s="117">
        <f t="shared" si="1"/>
        <v>362050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939266</v>
      </c>
      <c r="F74" s="173">
        <f>work!I74+work!J74</f>
        <v>103695</v>
      </c>
      <c r="G74" s="118"/>
      <c r="H74" s="174" t="str">
        <f>work!L74</f>
        <v>20190607</v>
      </c>
      <c r="I74" s="117">
        <f t="shared" si="0"/>
        <v>939266</v>
      </c>
      <c r="J74" s="117">
        <f t="shared" si="1"/>
        <v>103695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366269</v>
      </c>
      <c r="F75" s="173">
        <f>work!I75+work!J75</f>
        <v>9900</v>
      </c>
      <c r="G75" s="118"/>
      <c r="H75" s="174" t="str">
        <f>work!L75</f>
        <v>20190607</v>
      </c>
      <c r="I75" s="117">
        <f t="shared" si="0"/>
        <v>366269</v>
      </c>
      <c r="J75" s="117">
        <f t="shared" si="1"/>
        <v>9900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1212896</v>
      </c>
      <c r="F76" s="173">
        <f>work!I76+work!J76</f>
        <v>3748607</v>
      </c>
      <c r="G76" s="118"/>
      <c r="H76" s="174" t="str">
        <f>work!L76</f>
        <v>20190708</v>
      </c>
      <c r="I76" s="117">
        <f t="shared" si="0"/>
        <v>1212896</v>
      </c>
      <c r="J76" s="117">
        <f t="shared" si="1"/>
        <v>3748607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414210</v>
      </c>
      <c r="F77" s="173">
        <f>work!I77+work!J77</f>
        <v>2000</v>
      </c>
      <c r="G77" s="118"/>
      <c r="H77" s="174" t="str">
        <f>work!L77</f>
        <v>20190607</v>
      </c>
      <c r="I77" s="117">
        <f t="shared" si="0"/>
        <v>414210</v>
      </c>
      <c r="J77" s="117">
        <f t="shared" si="1"/>
        <v>2000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 t="e">
        <f>work!G78+work!H78</f>
        <v>#VALUE!</v>
      </c>
      <c r="F78" s="173" t="e">
        <f>work!I78+work!J78</f>
        <v>#VALUE!</v>
      </c>
      <c r="G78" s="118"/>
      <c r="H78" s="174" t="str">
        <f>work!L78</f>
        <v>No report</v>
      </c>
      <c r="I78" s="117" t="e">
        <f t="shared" si="0"/>
        <v>#VALUE!</v>
      </c>
      <c r="J78" s="117" t="e">
        <f t="shared" si="1"/>
        <v>#VALUE!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549900</v>
      </c>
      <c r="F79" s="173">
        <f>work!I79+work!J79</f>
        <v>0</v>
      </c>
      <c r="G79" s="118"/>
      <c r="H79" s="174" t="str">
        <f>work!L79</f>
        <v>20190607</v>
      </c>
      <c r="I79" s="117">
        <f t="shared" si="0"/>
        <v>549900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803330</v>
      </c>
      <c r="F80" s="173">
        <f>work!I80+work!J80</f>
        <v>96037</v>
      </c>
      <c r="G80" s="118"/>
      <c r="H80" s="174" t="str">
        <f>work!L80</f>
        <v>20190607</v>
      </c>
      <c r="I80" s="117">
        <f t="shared" si="0"/>
        <v>803330</v>
      </c>
      <c r="J80" s="117">
        <f t="shared" si="1"/>
        <v>96037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1375771</v>
      </c>
      <c r="F81" s="173">
        <f>work!I81+work!J81</f>
        <v>11992</v>
      </c>
      <c r="G81" s="118"/>
      <c r="H81" s="174" t="str">
        <f>work!L81</f>
        <v>20190607</v>
      </c>
      <c r="I81" s="117">
        <f t="shared" si="0"/>
        <v>1375771</v>
      </c>
      <c r="J81" s="117">
        <f t="shared" si="1"/>
        <v>11992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404959</v>
      </c>
      <c r="F82" s="173">
        <f>work!I82+work!J82</f>
        <v>37370</v>
      </c>
      <c r="G82" s="118"/>
      <c r="H82" s="174" t="str">
        <f>work!L82</f>
        <v>20190607</v>
      </c>
      <c r="I82" s="117">
        <f t="shared" si="0"/>
        <v>404959</v>
      </c>
      <c r="J82" s="117">
        <f t="shared" si="1"/>
        <v>37370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136125</v>
      </c>
      <c r="F83" s="173">
        <f>work!I83+work!J83</f>
        <v>123416</v>
      </c>
      <c r="G83" s="118"/>
      <c r="H83" s="174" t="str">
        <f>work!L83</f>
        <v>20190607</v>
      </c>
      <c r="I83" s="117">
        <f t="shared" si="0"/>
        <v>136125</v>
      </c>
      <c r="J83" s="117">
        <f t="shared" si="1"/>
        <v>123416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565112</v>
      </c>
      <c r="F84" s="173">
        <f>work!I84+work!J84</f>
        <v>14699</v>
      </c>
      <c r="G84" s="118"/>
      <c r="H84" s="174" t="str">
        <f>work!L84</f>
        <v>20190607</v>
      </c>
      <c r="I84" s="117">
        <f t="shared" si="0"/>
        <v>565112</v>
      </c>
      <c r="J84" s="117">
        <f t="shared" si="1"/>
        <v>14699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2308386</v>
      </c>
      <c r="F85" s="173">
        <f>work!I85+work!J85</f>
        <v>250533</v>
      </c>
      <c r="G85" s="118"/>
      <c r="H85" s="174" t="str">
        <f>work!L85</f>
        <v>20190607</v>
      </c>
      <c r="I85" s="117">
        <f t="shared" si="0"/>
        <v>2308386</v>
      </c>
      <c r="J85" s="117">
        <f t="shared" si="1"/>
        <v>250533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1734154</v>
      </c>
      <c r="F86" s="173">
        <f>work!I86+work!J86</f>
        <v>227935</v>
      </c>
      <c r="G86" s="118"/>
      <c r="H86" s="174" t="str">
        <f>work!L86</f>
        <v>20190607</v>
      </c>
      <c r="I86" s="117">
        <f t="shared" si="0"/>
        <v>1734154</v>
      </c>
      <c r="J86" s="117">
        <f t="shared" si="1"/>
        <v>227935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307229</v>
      </c>
      <c r="F87" s="173">
        <f>work!I87+work!J87</f>
        <v>79359</v>
      </c>
      <c r="G87" s="118"/>
      <c r="H87" s="174" t="str">
        <f>work!L87</f>
        <v>20190607</v>
      </c>
      <c r="I87" s="117">
        <f t="shared" si="0"/>
        <v>307229</v>
      </c>
      <c r="J87" s="117">
        <f t="shared" si="1"/>
        <v>79359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509140</v>
      </c>
      <c r="F88" s="173">
        <f>work!I88+work!J88</f>
        <v>59350</v>
      </c>
      <c r="G88" s="118"/>
      <c r="H88" s="174" t="str">
        <f>work!L88</f>
        <v>20190607</v>
      </c>
      <c r="I88" s="117">
        <f t="shared" si="0"/>
        <v>509140</v>
      </c>
      <c r="J88" s="117">
        <f t="shared" si="1"/>
        <v>59350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632642</v>
      </c>
      <c r="F89" s="173">
        <f>work!I89+work!J89</f>
        <v>1961259</v>
      </c>
      <c r="G89" s="118"/>
      <c r="H89" s="174" t="str">
        <f>work!L89</f>
        <v>20190607</v>
      </c>
      <c r="I89" s="117">
        <f t="shared" si="0"/>
        <v>632642</v>
      </c>
      <c r="J89" s="117">
        <f t="shared" si="1"/>
        <v>1961259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 t="e">
        <f>work!G90+work!H90</f>
        <v>#VALUE!</v>
      </c>
      <c r="F90" s="173" t="e">
        <f>work!I90+work!J90</f>
        <v>#VALUE!</v>
      </c>
      <c r="G90" s="118"/>
      <c r="H90" s="174" t="str">
        <f>work!L90</f>
        <v>No report</v>
      </c>
      <c r="I90" s="117" t="e">
        <f t="shared" si="0"/>
        <v>#VALUE!</v>
      </c>
      <c r="J90" s="117" t="e">
        <f t="shared" si="1"/>
        <v>#VALUE!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1414660</v>
      </c>
      <c r="F91" s="173">
        <f>work!I91+work!J91</f>
        <v>23645</v>
      </c>
      <c r="G91" s="118"/>
      <c r="H91" s="174" t="str">
        <f>work!L91</f>
        <v>20190607</v>
      </c>
      <c r="I91" s="117">
        <f t="shared" si="0"/>
        <v>1414660</v>
      </c>
      <c r="J91" s="117">
        <f t="shared" si="1"/>
        <v>23645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754871</v>
      </c>
      <c r="F92" s="173">
        <f>work!I92+work!J92</f>
        <v>148350</v>
      </c>
      <c r="G92" s="118"/>
      <c r="H92" s="174" t="str">
        <f>work!L92</f>
        <v>20190607</v>
      </c>
      <c r="I92" s="117">
        <f t="shared" si="0"/>
        <v>754871</v>
      </c>
      <c r="J92" s="117">
        <f t="shared" si="1"/>
        <v>148350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204902</v>
      </c>
      <c r="F93" s="173">
        <f>work!I93+work!J93</f>
        <v>464721</v>
      </c>
      <c r="G93" s="118"/>
      <c r="H93" s="174" t="str">
        <f>work!L93</f>
        <v>20190607</v>
      </c>
      <c r="I93" s="117">
        <f t="shared" si="0"/>
        <v>204902</v>
      </c>
      <c r="J93" s="117">
        <f t="shared" si="1"/>
        <v>464721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210127</v>
      </c>
      <c r="F94" s="173">
        <f>work!I94+work!J94</f>
        <v>0</v>
      </c>
      <c r="G94" s="118"/>
      <c r="H94" s="174" t="str">
        <f>work!L94</f>
        <v>20190607</v>
      </c>
      <c r="I94" s="117">
        <f t="shared" si="0"/>
        <v>210127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>
        <f>work!G95+work!H95</f>
        <v>26125</v>
      </c>
      <c r="F95" s="173">
        <f>work!I95+work!J95</f>
        <v>0</v>
      </c>
      <c r="G95" s="118"/>
      <c r="H95" s="174" t="str">
        <f>work!L95</f>
        <v>20190507</v>
      </c>
      <c r="I95" s="117">
        <f t="shared" si="0"/>
        <v>26125</v>
      </c>
      <c r="J95" s="117">
        <f t="shared" si="1"/>
        <v>0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392200</v>
      </c>
      <c r="F96" s="173">
        <f>work!I96+work!J96</f>
        <v>2500</v>
      </c>
      <c r="G96" s="118"/>
      <c r="H96" s="174" t="str">
        <f>work!L96</f>
        <v>20190607</v>
      </c>
      <c r="I96" s="117">
        <f aca="true" t="shared" si="2" ref="I96:I159">E96</f>
        <v>392200</v>
      </c>
      <c r="J96" s="117">
        <f aca="true" t="shared" si="3" ref="J96:J159">F96</f>
        <v>2500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416089</v>
      </c>
      <c r="F97" s="173">
        <f>work!I97+work!J97</f>
        <v>289800</v>
      </c>
      <c r="G97" s="118"/>
      <c r="H97" s="174" t="str">
        <f>work!L97</f>
        <v>20190708</v>
      </c>
      <c r="I97" s="117">
        <f t="shared" si="2"/>
        <v>416089</v>
      </c>
      <c r="J97" s="117">
        <f t="shared" si="3"/>
        <v>289800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715657</v>
      </c>
      <c r="F98" s="173">
        <f>work!I98+work!J98</f>
        <v>234230</v>
      </c>
      <c r="G98" s="118"/>
      <c r="H98" s="174" t="str">
        <f>work!L98</f>
        <v>20190607</v>
      </c>
      <c r="I98" s="117">
        <f t="shared" si="2"/>
        <v>715657</v>
      </c>
      <c r="J98" s="117">
        <f t="shared" si="3"/>
        <v>234230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2486599</v>
      </c>
      <c r="F99" s="173">
        <f>work!I99+work!J99</f>
        <v>3832233</v>
      </c>
      <c r="G99" s="118"/>
      <c r="H99" s="174" t="str">
        <f>work!L99</f>
        <v>20190607</v>
      </c>
      <c r="I99" s="117">
        <f t="shared" si="2"/>
        <v>2486599</v>
      </c>
      <c r="J99" s="117">
        <f t="shared" si="3"/>
        <v>3832233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1131576</v>
      </c>
      <c r="F100" s="173">
        <f>work!I100+work!J100</f>
        <v>113150</v>
      </c>
      <c r="G100" s="118"/>
      <c r="H100" s="174" t="str">
        <f>work!L100</f>
        <v>20190708</v>
      </c>
      <c r="I100" s="117">
        <f t="shared" si="2"/>
        <v>1131576</v>
      </c>
      <c r="J100" s="117">
        <f t="shared" si="3"/>
        <v>113150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1590481</v>
      </c>
      <c r="F101" s="173">
        <f>work!I101+work!J101</f>
        <v>7222832</v>
      </c>
      <c r="G101" s="118"/>
      <c r="H101" s="174" t="str">
        <f>work!L101</f>
        <v>20190607</v>
      </c>
      <c r="I101" s="117">
        <f t="shared" si="2"/>
        <v>1590481</v>
      </c>
      <c r="J101" s="117">
        <f t="shared" si="3"/>
        <v>7222832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358608</v>
      </c>
      <c r="F102" s="173">
        <f>work!I102+work!J102</f>
        <v>200073</v>
      </c>
      <c r="G102" s="118"/>
      <c r="H102" s="174" t="str">
        <f>work!L102</f>
        <v>20190607</v>
      </c>
      <c r="I102" s="117">
        <f t="shared" si="2"/>
        <v>358608</v>
      </c>
      <c r="J102" s="117">
        <f t="shared" si="3"/>
        <v>200073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11960810</v>
      </c>
      <c r="F104" s="173">
        <f>work!I104+work!J104</f>
        <v>257037</v>
      </c>
      <c r="G104" s="118"/>
      <c r="H104" s="174" t="str">
        <f>work!L104</f>
        <v>20190607</v>
      </c>
      <c r="I104" s="117">
        <f t="shared" si="2"/>
        <v>11960810</v>
      </c>
      <c r="J104" s="117">
        <f t="shared" si="3"/>
        <v>257037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875074</v>
      </c>
      <c r="F105" s="173">
        <f>work!I105+work!J105</f>
        <v>19200</v>
      </c>
      <c r="G105" s="118"/>
      <c r="H105" s="174" t="str">
        <f>work!L105</f>
        <v>20190708</v>
      </c>
      <c r="I105" s="117">
        <f t="shared" si="2"/>
        <v>875074</v>
      </c>
      <c r="J105" s="117">
        <f t="shared" si="3"/>
        <v>19200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504650</v>
      </c>
      <c r="F106" s="173">
        <f>work!I106+work!J106</f>
        <v>552830</v>
      </c>
      <c r="G106" s="118"/>
      <c r="H106" s="174" t="str">
        <f>work!L106</f>
        <v>20190708</v>
      </c>
      <c r="I106" s="117">
        <f t="shared" si="2"/>
        <v>504650</v>
      </c>
      <c r="J106" s="117">
        <f t="shared" si="3"/>
        <v>552830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2443765</v>
      </c>
      <c r="F107" s="173">
        <f>work!I107+work!J107</f>
        <v>555600</v>
      </c>
      <c r="G107" s="118"/>
      <c r="H107" s="174" t="str">
        <f>work!L107</f>
        <v>20190607</v>
      </c>
      <c r="I107" s="117">
        <f t="shared" si="2"/>
        <v>2443765</v>
      </c>
      <c r="J107" s="117">
        <f t="shared" si="3"/>
        <v>555600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0</v>
      </c>
      <c r="F108" s="173">
        <f>work!I108+work!J108</f>
        <v>127906</v>
      </c>
      <c r="G108" s="118"/>
      <c r="H108" s="174" t="str">
        <f>work!L108</f>
        <v>20190607</v>
      </c>
      <c r="I108" s="117">
        <f t="shared" si="2"/>
        <v>0</v>
      </c>
      <c r="J108" s="117">
        <f t="shared" si="3"/>
        <v>127906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883970</v>
      </c>
      <c r="F109" s="173">
        <f>work!I109+work!J109</f>
        <v>3194125</v>
      </c>
      <c r="G109" s="118"/>
      <c r="H109" s="174" t="str">
        <f>work!L109</f>
        <v>20190708</v>
      </c>
      <c r="I109" s="117">
        <f t="shared" si="2"/>
        <v>883970</v>
      </c>
      <c r="J109" s="117">
        <f t="shared" si="3"/>
        <v>3194125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465695</v>
      </c>
      <c r="F110" s="173">
        <f>work!I110+work!J110</f>
        <v>220405</v>
      </c>
      <c r="G110" s="118"/>
      <c r="H110" s="174" t="str">
        <f>work!L110</f>
        <v>20190708</v>
      </c>
      <c r="I110" s="117">
        <f t="shared" si="2"/>
        <v>465695</v>
      </c>
      <c r="J110" s="117">
        <f t="shared" si="3"/>
        <v>220405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204176</v>
      </c>
      <c r="F111" s="173">
        <f>work!I111+work!J111</f>
        <v>104816</v>
      </c>
      <c r="G111" s="118"/>
      <c r="H111" s="174" t="str">
        <f>work!L111</f>
        <v>20190708</v>
      </c>
      <c r="I111" s="117">
        <f t="shared" si="2"/>
        <v>204176</v>
      </c>
      <c r="J111" s="117">
        <f t="shared" si="3"/>
        <v>104816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14753</v>
      </c>
      <c r="F112" s="173">
        <f>work!I112+work!J112</f>
        <v>14219</v>
      </c>
      <c r="G112" s="118"/>
      <c r="H112" s="174" t="str">
        <f>work!L112</f>
        <v>20190708</v>
      </c>
      <c r="I112" s="117">
        <f t="shared" si="2"/>
        <v>14753</v>
      </c>
      <c r="J112" s="117">
        <f t="shared" si="3"/>
        <v>14219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2209573</v>
      </c>
      <c r="F113" s="173">
        <f>work!I113+work!J113</f>
        <v>623877</v>
      </c>
      <c r="G113" s="118"/>
      <c r="H113" s="174" t="str">
        <f>work!L113</f>
        <v>20190708</v>
      </c>
      <c r="I113" s="117">
        <f t="shared" si="2"/>
        <v>2209573</v>
      </c>
      <c r="J113" s="117">
        <f t="shared" si="3"/>
        <v>623877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3022886</v>
      </c>
      <c r="F114" s="173">
        <f>work!I114+work!J114</f>
        <v>309675</v>
      </c>
      <c r="G114" s="118"/>
      <c r="H114" s="174" t="str">
        <f>work!L114</f>
        <v>20190607</v>
      </c>
      <c r="I114" s="117">
        <f t="shared" si="2"/>
        <v>3022886</v>
      </c>
      <c r="J114" s="117">
        <f t="shared" si="3"/>
        <v>309675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93054</v>
      </c>
      <c r="G115" s="118"/>
      <c r="H115" s="174" t="str">
        <f>work!L115</f>
        <v>20190708</v>
      </c>
      <c r="I115" s="117">
        <f t="shared" si="2"/>
        <v>0</v>
      </c>
      <c r="J115" s="117">
        <f t="shared" si="3"/>
        <v>93054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1484647</v>
      </c>
      <c r="F116" s="173">
        <f>work!I116+work!J116</f>
        <v>6901</v>
      </c>
      <c r="G116" s="118"/>
      <c r="H116" s="174" t="str">
        <f>work!L116</f>
        <v>20190607</v>
      </c>
      <c r="I116" s="117">
        <f t="shared" si="2"/>
        <v>1484647</v>
      </c>
      <c r="J116" s="117">
        <f t="shared" si="3"/>
        <v>6901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287656</v>
      </c>
      <c r="F117" s="173">
        <f>work!I117+work!J117</f>
        <v>8450</v>
      </c>
      <c r="G117" s="118"/>
      <c r="H117" s="174" t="str">
        <f>work!L117</f>
        <v>20190607</v>
      </c>
      <c r="I117" s="117">
        <f t="shared" si="2"/>
        <v>287656</v>
      </c>
      <c r="J117" s="117">
        <f t="shared" si="3"/>
        <v>8450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302447</v>
      </c>
      <c r="F118" s="173">
        <f>work!I118+work!J118</f>
        <v>50350</v>
      </c>
      <c r="G118" s="118"/>
      <c r="H118" s="174" t="str">
        <f>work!L118</f>
        <v>20190708</v>
      </c>
      <c r="I118" s="117">
        <f t="shared" si="2"/>
        <v>302447</v>
      </c>
      <c r="J118" s="117">
        <f t="shared" si="3"/>
        <v>50350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1115540</v>
      </c>
      <c r="F119" s="173">
        <f>work!I119+work!J119</f>
        <v>0</v>
      </c>
      <c r="G119" s="118"/>
      <c r="H119" s="174" t="str">
        <f>work!L119</f>
        <v>20190708</v>
      </c>
      <c r="I119" s="117">
        <f t="shared" si="2"/>
        <v>1115540</v>
      </c>
      <c r="J119" s="117">
        <f t="shared" si="3"/>
        <v>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569080</v>
      </c>
      <c r="F120" s="173">
        <f>work!I120+work!J120</f>
        <v>336067</v>
      </c>
      <c r="G120" s="118"/>
      <c r="H120" s="174" t="str">
        <f>work!L120</f>
        <v>20190607</v>
      </c>
      <c r="I120" s="117">
        <f t="shared" si="2"/>
        <v>569080</v>
      </c>
      <c r="J120" s="117">
        <f t="shared" si="3"/>
        <v>336067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1549043</v>
      </c>
      <c r="F121" s="173">
        <f>work!I121+work!J121</f>
        <v>117684</v>
      </c>
      <c r="G121" s="118"/>
      <c r="H121" s="174" t="str">
        <f>work!L121</f>
        <v>20190607</v>
      </c>
      <c r="I121" s="117">
        <f t="shared" si="2"/>
        <v>1549043</v>
      </c>
      <c r="J121" s="117">
        <f t="shared" si="3"/>
        <v>117684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16380</v>
      </c>
      <c r="F122" s="173">
        <f>work!I122+work!J122</f>
        <v>3749118</v>
      </c>
      <c r="G122" s="118"/>
      <c r="H122" s="174" t="str">
        <f>work!L122</f>
        <v>20190607</v>
      </c>
      <c r="I122" s="117">
        <f t="shared" si="2"/>
        <v>16380</v>
      </c>
      <c r="J122" s="117">
        <f t="shared" si="3"/>
        <v>3749118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 t="e">
        <f>work!G123+work!H123</f>
        <v>#VALUE!</v>
      </c>
      <c r="F123" s="173" t="e">
        <f>work!I123+work!J123</f>
        <v>#VALUE!</v>
      </c>
      <c r="G123" s="118"/>
      <c r="H123" s="174" t="str">
        <f>work!L123</f>
        <v>No report</v>
      </c>
      <c r="I123" s="117" t="e">
        <f t="shared" si="2"/>
        <v>#VALUE!</v>
      </c>
      <c r="J123" s="117" t="e">
        <f t="shared" si="3"/>
        <v>#VALUE!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900</v>
      </c>
      <c r="F124" s="173">
        <f>work!I124+work!J124</f>
        <v>0</v>
      </c>
      <c r="G124" s="118"/>
      <c r="H124" s="174" t="str">
        <f>work!L124</f>
        <v>20190607</v>
      </c>
      <c r="I124" s="117">
        <f t="shared" si="2"/>
        <v>900</v>
      </c>
      <c r="J124" s="117">
        <f t="shared" si="3"/>
        <v>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32813</v>
      </c>
      <c r="F125" s="173">
        <f>work!I125+work!J125</f>
        <v>0</v>
      </c>
      <c r="G125" s="118"/>
      <c r="H125" s="174" t="str">
        <f>work!L125</f>
        <v>20190607</v>
      </c>
      <c r="I125" s="117">
        <f t="shared" si="2"/>
        <v>32813</v>
      </c>
      <c r="J125" s="117">
        <f t="shared" si="3"/>
        <v>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42550</v>
      </c>
      <c r="F126" s="173">
        <f>work!I126+work!J126</f>
        <v>1</v>
      </c>
      <c r="G126" s="118"/>
      <c r="H126" s="174" t="str">
        <f>work!L126</f>
        <v>20190607</v>
      </c>
      <c r="I126" s="117">
        <f t="shared" si="2"/>
        <v>42550</v>
      </c>
      <c r="J126" s="117">
        <f t="shared" si="3"/>
        <v>1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354505</v>
      </c>
      <c r="F127" s="173">
        <f>work!I127+work!J127</f>
        <v>952452</v>
      </c>
      <c r="G127" s="118"/>
      <c r="H127" s="174" t="str">
        <f>work!L127</f>
        <v>20190708</v>
      </c>
      <c r="I127" s="117">
        <f t="shared" si="2"/>
        <v>354505</v>
      </c>
      <c r="J127" s="117">
        <f t="shared" si="3"/>
        <v>952452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227200</v>
      </c>
      <c r="F128" s="173">
        <f>work!I128+work!J128</f>
        <v>90248</v>
      </c>
      <c r="G128" s="118"/>
      <c r="H128" s="174" t="str">
        <f>work!L128</f>
        <v>20190607</v>
      </c>
      <c r="I128" s="117">
        <f t="shared" si="2"/>
        <v>227200</v>
      </c>
      <c r="J128" s="117">
        <f t="shared" si="3"/>
        <v>90248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1011440</v>
      </c>
      <c r="F129" s="173">
        <f>work!I129+work!J129</f>
        <v>1680140</v>
      </c>
      <c r="G129" s="118"/>
      <c r="H129" s="174" t="str">
        <f>work!L129</f>
        <v>20190607</v>
      </c>
      <c r="I129" s="117">
        <f t="shared" si="2"/>
        <v>1011440</v>
      </c>
      <c r="J129" s="117">
        <f t="shared" si="3"/>
        <v>1680140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1264589</v>
      </c>
      <c r="F130" s="173">
        <f>work!I130+work!J130</f>
        <v>24850</v>
      </c>
      <c r="G130" s="118"/>
      <c r="H130" s="174" t="str">
        <f>work!L130</f>
        <v>20190607</v>
      </c>
      <c r="I130" s="117">
        <f t="shared" si="2"/>
        <v>1264589</v>
      </c>
      <c r="J130" s="117">
        <f t="shared" si="3"/>
        <v>24850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1545870</v>
      </c>
      <c r="F131" s="173">
        <f>work!I131+work!J131</f>
        <v>239078</v>
      </c>
      <c r="G131" s="118"/>
      <c r="H131" s="174" t="str">
        <f>work!L131</f>
        <v>20190607</v>
      </c>
      <c r="I131" s="117">
        <f t="shared" si="2"/>
        <v>1545870</v>
      </c>
      <c r="J131" s="117">
        <f t="shared" si="3"/>
        <v>239078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160568</v>
      </c>
      <c r="F132" s="173">
        <f>work!I132+work!J132</f>
        <v>6000</v>
      </c>
      <c r="G132" s="118"/>
      <c r="H132" s="174" t="str">
        <f>work!L132</f>
        <v>20190607</v>
      </c>
      <c r="I132" s="117">
        <f t="shared" si="2"/>
        <v>160568</v>
      </c>
      <c r="J132" s="117">
        <f t="shared" si="3"/>
        <v>6000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734243</v>
      </c>
      <c r="F133" s="173">
        <f>work!I133+work!J133</f>
        <v>708665</v>
      </c>
      <c r="G133" s="118"/>
      <c r="H133" s="174" t="str">
        <f>work!L133</f>
        <v>20190607</v>
      </c>
      <c r="I133" s="117">
        <f t="shared" si="2"/>
        <v>734243</v>
      </c>
      <c r="J133" s="117">
        <f t="shared" si="3"/>
        <v>708665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80755</v>
      </c>
      <c r="F134" s="173">
        <f>work!I134+work!J134</f>
        <v>32671</v>
      </c>
      <c r="G134" s="118"/>
      <c r="H134" s="174" t="str">
        <f>work!L134</f>
        <v>20190607</v>
      </c>
      <c r="I134" s="117">
        <f t="shared" si="2"/>
        <v>80755</v>
      </c>
      <c r="J134" s="117">
        <f t="shared" si="3"/>
        <v>32671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 t="e">
        <f>work!G135+work!H135</f>
        <v>#VALUE!</v>
      </c>
      <c r="F135" s="173" t="e">
        <f>work!I135+work!J135</f>
        <v>#VALUE!</v>
      </c>
      <c r="G135" s="118"/>
      <c r="H135" s="174" t="str">
        <f>work!L135</f>
        <v>No report</v>
      </c>
      <c r="I135" s="117" t="e">
        <f t="shared" si="2"/>
        <v>#VALUE!</v>
      </c>
      <c r="J135" s="117" t="e">
        <f t="shared" si="3"/>
        <v>#VALUE!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1996969</v>
      </c>
      <c r="F136" s="173">
        <f>work!I136+work!J136</f>
        <v>1986556</v>
      </c>
      <c r="G136" s="118"/>
      <c r="H136" s="174" t="str">
        <f>work!L136</f>
        <v>20190708</v>
      </c>
      <c r="I136" s="117">
        <f t="shared" si="2"/>
        <v>1996969</v>
      </c>
      <c r="J136" s="117">
        <f t="shared" si="3"/>
        <v>1986556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2500</v>
      </c>
      <c r="F137" s="173">
        <f>work!I137+work!J137</f>
        <v>0</v>
      </c>
      <c r="G137" s="118"/>
      <c r="H137" s="174" t="str">
        <f>work!L137</f>
        <v>20190507</v>
      </c>
      <c r="I137" s="117">
        <f t="shared" si="2"/>
        <v>2500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394972</v>
      </c>
      <c r="F138" s="173">
        <f>work!I138+work!J138</f>
        <v>358523</v>
      </c>
      <c r="G138" s="118"/>
      <c r="H138" s="174" t="str">
        <f>work!L138</f>
        <v>20190607</v>
      </c>
      <c r="I138" s="117">
        <f t="shared" si="2"/>
        <v>394972</v>
      </c>
      <c r="J138" s="117">
        <f t="shared" si="3"/>
        <v>358523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282538</v>
      </c>
      <c r="F139" s="173">
        <f>work!I139+work!J139</f>
        <v>2650</v>
      </c>
      <c r="G139" s="118"/>
      <c r="H139" s="174" t="str">
        <f>work!L139</f>
        <v>20190607</v>
      </c>
      <c r="I139" s="117">
        <f t="shared" si="2"/>
        <v>282538</v>
      </c>
      <c r="J139" s="117">
        <f t="shared" si="3"/>
        <v>2650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393790</v>
      </c>
      <c r="F140" s="173">
        <f>work!I140+work!J140</f>
        <v>1333050</v>
      </c>
      <c r="G140" s="118"/>
      <c r="H140" s="174" t="str">
        <f>work!L140</f>
        <v>20190607</v>
      </c>
      <c r="I140" s="117">
        <f t="shared" si="2"/>
        <v>393790</v>
      </c>
      <c r="J140" s="117">
        <f t="shared" si="3"/>
        <v>1333050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305659</v>
      </c>
      <c r="F141" s="173">
        <f>work!I141+work!J141</f>
        <v>279706</v>
      </c>
      <c r="G141" s="118"/>
      <c r="H141" s="174" t="str">
        <f>work!L141</f>
        <v>20190607</v>
      </c>
      <c r="I141" s="117">
        <f t="shared" si="2"/>
        <v>305659</v>
      </c>
      <c r="J141" s="117">
        <f t="shared" si="3"/>
        <v>279706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641490</v>
      </c>
      <c r="F142" s="173">
        <f>work!I142+work!J142</f>
        <v>381759</v>
      </c>
      <c r="G142" s="118"/>
      <c r="H142" s="174" t="str">
        <f>work!L142</f>
        <v>20190607</v>
      </c>
      <c r="I142" s="117">
        <f t="shared" si="2"/>
        <v>641490</v>
      </c>
      <c r="J142" s="117">
        <f t="shared" si="3"/>
        <v>381759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1526591</v>
      </c>
      <c r="F143" s="173">
        <f>work!I143+work!J143</f>
        <v>375500</v>
      </c>
      <c r="G143" s="118"/>
      <c r="H143" s="174" t="str">
        <f>work!L143</f>
        <v>20190607</v>
      </c>
      <c r="I143" s="117">
        <f t="shared" si="2"/>
        <v>1526591</v>
      </c>
      <c r="J143" s="117">
        <f t="shared" si="3"/>
        <v>375500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285243</v>
      </c>
      <c r="F144" s="173">
        <f>work!I144+work!J144</f>
        <v>0</v>
      </c>
      <c r="G144" s="116"/>
      <c r="H144" s="174" t="str">
        <f>work!L144</f>
        <v>20190607</v>
      </c>
      <c r="I144" s="117">
        <f t="shared" si="2"/>
        <v>285243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1985064</v>
      </c>
      <c r="F145" s="173">
        <f>work!I145+work!J145</f>
        <v>3594997</v>
      </c>
      <c r="G145" s="118"/>
      <c r="H145" s="174" t="str">
        <f>work!L145</f>
        <v>20190708</v>
      </c>
      <c r="I145" s="117">
        <f t="shared" si="2"/>
        <v>1985064</v>
      </c>
      <c r="J145" s="117">
        <f t="shared" si="3"/>
        <v>3594997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190263</v>
      </c>
      <c r="F146" s="173">
        <f>work!I146+work!J146</f>
        <v>1062543</v>
      </c>
      <c r="G146" s="118"/>
      <c r="H146" s="174" t="str">
        <f>work!L146</f>
        <v>20190607</v>
      </c>
      <c r="I146" s="117">
        <f t="shared" si="2"/>
        <v>190263</v>
      </c>
      <c r="J146" s="117">
        <f t="shared" si="3"/>
        <v>1062543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13432991</v>
      </c>
      <c r="F147" s="173">
        <f>work!I147+work!J147</f>
        <v>2602863</v>
      </c>
      <c r="G147" s="118"/>
      <c r="H147" s="174" t="str">
        <f>work!L147</f>
        <v>20190607</v>
      </c>
      <c r="I147" s="117">
        <f t="shared" si="2"/>
        <v>13432991</v>
      </c>
      <c r="J147" s="117">
        <f t="shared" si="3"/>
        <v>2602863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13545</v>
      </c>
      <c r="F148" s="173">
        <f>work!I148+work!J148</f>
        <v>50</v>
      </c>
      <c r="G148" s="118"/>
      <c r="H148" s="174" t="str">
        <f>work!L148</f>
        <v>20190607</v>
      </c>
      <c r="I148" s="117">
        <f t="shared" si="2"/>
        <v>13545</v>
      </c>
      <c r="J148" s="117">
        <f t="shared" si="3"/>
        <v>50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29250</v>
      </c>
      <c r="F149" s="173">
        <f>work!I149+work!J149</f>
        <v>22900</v>
      </c>
      <c r="G149" s="118"/>
      <c r="H149" s="174" t="str">
        <f>work!L149</f>
        <v>20190708</v>
      </c>
      <c r="I149" s="117">
        <f t="shared" si="2"/>
        <v>29250</v>
      </c>
      <c r="J149" s="117">
        <f t="shared" si="3"/>
        <v>22900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488234</v>
      </c>
      <c r="F150" s="173">
        <f>work!I150+work!J150</f>
        <v>360200</v>
      </c>
      <c r="G150" s="118"/>
      <c r="H150" s="174" t="str">
        <f>work!L150</f>
        <v>20190607</v>
      </c>
      <c r="I150" s="117">
        <f t="shared" si="2"/>
        <v>488234</v>
      </c>
      <c r="J150" s="117">
        <f t="shared" si="3"/>
        <v>360200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 t="e">
        <f>work!G151+work!H151</f>
        <v>#VALUE!</v>
      </c>
      <c r="F151" s="173" t="e">
        <f>work!I151+work!J151</f>
        <v>#VALUE!</v>
      </c>
      <c r="G151" s="118"/>
      <c r="H151" s="174" t="str">
        <f>work!L151</f>
        <v>No report</v>
      </c>
      <c r="I151" s="117" t="e">
        <f t="shared" si="2"/>
        <v>#VALUE!</v>
      </c>
      <c r="J151" s="117" t="e">
        <f t="shared" si="3"/>
        <v>#VALUE!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775830</v>
      </c>
      <c r="F152" s="173">
        <f>work!I152+work!J152</f>
        <v>229743</v>
      </c>
      <c r="G152" s="118"/>
      <c r="H152" s="174" t="str">
        <f>work!L152</f>
        <v>20190607</v>
      </c>
      <c r="I152" s="117">
        <f t="shared" si="2"/>
        <v>775830</v>
      </c>
      <c r="J152" s="117">
        <f t="shared" si="3"/>
        <v>229743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66540</v>
      </c>
      <c r="F153" s="173">
        <f>work!I153+work!J153</f>
        <v>500</v>
      </c>
      <c r="G153" s="118"/>
      <c r="H153" s="174" t="str">
        <f>work!L153</f>
        <v>20190708</v>
      </c>
      <c r="I153" s="117">
        <f t="shared" si="2"/>
        <v>66540</v>
      </c>
      <c r="J153" s="117">
        <f t="shared" si="3"/>
        <v>500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381062</v>
      </c>
      <c r="F154" s="173">
        <f>work!I154+work!J154</f>
        <v>17000</v>
      </c>
      <c r="G154" s="118"/>
      <c r="H154" s="174" t="str">
        <f>work!L154</f>
        <v>20190708</v>
      </c>
      <c r="I154" s="117">
        <f t="shared" si="2"/>
        <v>381062</v>
      </c>
      <c r="J154" s="117">
        <f t="shared" si="3"/>
        <v>17000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353717</v>
      </c>
      <c r="F155" s="173">
        <f>work!I155+work!J155</f>
        <v>35025</v>
      </c>
      <c r="G155" s="118"/>
      <c r="H155" s="174" t="str">
        <f>work!L155</f>
        <v>20190607</v>
      </c>
      <c r="I155" s="117">
        <f t="shared" si="2"/>
        <v>353717</v>
      </c>
      <c r="J155" s="117">
        <f t="shared" si="3"/>
        <v>35025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479340</v>
      </c>
      <c r="F156" s="173">
        <f>work!I156+work!J156</f>
        <v>71050</v>
      </c>
      <c r="G156" s="118"/>
      <c r="H156" s="174" t="str">
        <f>work!L156</f>
        <v>20190607</v>
      </c>
      <c r="I156" s="117">
        <f t="shared" si="2"/>
        <v>479340</v>
      </c>
      <c r="J156" s="117">
        <f t="shared" si="3"/>
        <v>71050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42100</v>
      </c>
      <c r="F157" s="173">
        <f>work!I157+work!J157</f>
        <v>22000</v>
      </c>
      <c r="G157" s="118"/>
      <c r="H157" s="174" t="str">
        <f>work!L157</f>
        <v>20190708</v>
      </c>
      <c r="I157" s="117">
        <f t="shared" si="2"/>
        <v>42100</v>
      </c>
      <c r="J157" s="117">
        <f t="shared" si="3"/>
        <v>22000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864189</v>
      </c>
      <c r="F158" s="173">
        <f>work!I158+work!J158</f>
        <v>21038</v>
      </c>
      <c r="G158" s="118"/>
      <c r="H158" s="174" t="str">
        <f>work!L158</f>
        <v>20190708</v>
      </c>
      <c r="I158" s="117">
        <f t="shared" si="2"/>
        <v>864189</v>
      </c>
      <c r="J158" s="117">
        <f t="shared" si="3"/>
        <v>21038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501</v>
      </c>
      <c r="F159" s="173">
        <f>work!I159+work!J159</f>
        <v>2600</v>
      </c>
      <c r="G159" s="118"/>
      <c r="H159" s="174" t="str">
        <f>work!L159</f>
        <v>20190708</v>
      </c>
      <c r="I159" s="117">
        <f t="shared" si="2"/>
        <v>501</v>
      </c>
      <c r="J159" s="117">
        <f t="shared" si="3"/>
        <v>2600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 t="e">
        <f>work!G160+work!H160</f>
        <v>#VALUE!</v>
      </c>
      <c r="F160" s="173" t="e">
        <f>work!I160+work!J160</f>
        <v>#VALUE!</v>
      </c>
      <c r="G160" s="118"/>
      <c r="H160" s="174" t="str">
        <f>work!L160</f>
        <v>No report</v>
      </c>
      <c r="I160" s="117" t="e">
        <f aca="true" t="shared" si="4" ref="I160:I223">E160</f>
        <v>#VALUE!</v>
      </c>
      <c r="J160" s="117" t="e">
        <f aca="true" t="shared" si="5" ref="J160:J223">F160</f>
        <v>#VALUE!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1742946</v>
      </c>
      <c r="F161" s="173">
        <f>work!I161+work!J161</f>
        <v>303769</v>
      </c>
      <c r="G161" s="118"/>
      <c r="H161" s="174" t="str">
        <f>work!L161</f>
        <v>20190607</v>
      </c>
      <c r="I161" s="117">
        <f t="shared" si="4"/>
        <v>1742946</v>
      </c>
      <c r="J161" s="117">
        <f t="shared" si="5"/>
        <v>303769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>
        <f>work!G163+work!H163</f>
        <v>0</v>
      </c>
      <c r="F163" s="173">
        <f>work!I163+work!J163</f>
        <v>1000</v>
      </c>
      <c r="G163" s="116"/>
      <c r="H163" s="174" t="s">
        <v>9</v>
      </c>
      <c r="I163" s="117">
        <f t="shared" si="4"/>
        <v>0</v>
      </c>
      <c r="J163" s="117">
        <f t="shared" si="5"/>
        <v>1000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298138</v>
      </c>
      <c r="F164" s="173">
        <f>work!I164+work!J164</f>
        <v>3925</v>
      </c>
      <c r="G164" s="118"/>
      <c r="H164" s="174" t="str">
        <f>work!L164</f>
        <v>20190607</v>
      </c>
      <c r="I164" s="117">
        <f t="shared" si="4"/>
        <v>298138</v>
      </c>
      <c r="J164" s="117">
        <f t="shared" si="5"/>
        <v>3925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11350</v>
      </c>
      <c r="F165" s="173">
        <f>work!I165+work!J165</f>
        <v>0</v>
      </c>
      <c r="G165" s="118"/>
      <c r="H165" s="174" t="s">
        <v>9</v>
      </c>
      <c r="I165" s="117">
        <f t="shared" si="4"/>
        <v>11350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115717</v>
      </c>
      <c r="F166" s="173">
        <f>work!I166+work!J166</f>
        <v>6950</v>
      </c>
      <c r="G166" s="118"/>
      <c r="H166" s="174" t="str">
        <f>work!L166</f>
        <v>20190607</v>
      </c>
      <c r="I166" s="117">
        <f t="shared" si="4"/>
        <v>115717</v>
      </c>
      <c r="J166" s="117">
        <f t="shared" si="5"/>
        <v>6950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247305</v>
      </c>
      <c r="F167" s="173">
        <f>work!I167+work!J167</f>
        <v>18800</v>
      </c>
      <c r="G167" s="118"/>
      <c r="H167" s="174" t="str">
        <f>work!L167</f>
        <v>20190607</v>
      </c>
      <c r="I167" s="117">
        <f t="shared" si="4"/>
        <v>247305</v>
      </c>
      <c r="J167" s="117">
        <f t="shared" si="5"/>
        <v>18800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592776</v>
      </c>
      <c r="F168" s="173">
        <f>work!I168+work!J168</f>
        <v>98525</v>
      </c>
      <c r="G168" s="118"/>
      <c r="H168" s="174" t="str">
        <f>work!L168</f>
        <v>20190607</v>
      </c>
      <c r="I168" s="117">
        <f t="shared" si="4"/>
        <v>592776</v>
      </c>
      <c r="J168" s="117">
        <f t="shared" si="5"/>
        <v>98525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2091225</v>
      </c>
      <c r="F169" s="173">
        <f>work!I169+work!J169</f>
        <v>486321</v>
      </c>
      <c r="G169" s="118"/>
      <c r="H169" s="174" t="str">
        <f>work!L169</f>
        <v>20190607</v>
      </c>
      <c r="I169" s="117">
        <f t="shared" si="4"/>
        <v>2091225</v>
      </c>
      <c r="J169" s="117">
        <f t="shared" si="5"/>
        <v>486321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 t="e">
        <f>work!G170+work!H170</f>
        <v>#VALUE!</v>
      </c>
      <c r="F170" s="173" t="e">
        <f>work!I170+work!J170</f>
        <v>#VALUE!</v>
      </c>
      <c r="G170" s="118"/>
      <c r="H170" s="174" t="str">
        <f>work!L170</f>
        <v>No report</v>
      </c>
      <c r="I170" s="117" t="e">
        <f t="shared" si="4"/>
        <v>#VALUE!</v>
      </c>
      <c r="J170" s="117" t="e">
        <f t="shared" si="5"/>
        <v>#VALUE!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558394</v>
      </c>
      <c r="F171" s="173">
        <f>work!I171+work!J171</f>
        <v>4018553</v>
      </c>
      <c r="G171" s="118"/>
      <c r="H171" s="174" t="str">
        <f>work!L171</f>
        <v>20190607</v>
      </c>
      <c r="I171" s="117">
        <f t="shared" si="4"/>
        <v>558394</v>
      </c>
      <c r="J171" s="117">
        <f t="shared" si="5"/>
        <v>4018553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1969814</v>
      </c>
      <c r="F172" s="173">
        <f>work!I172+work!J172</f>
        <v>5909969</v>
      </c>
      <c r="G172" s="118"/>
      <c r="H172" s="174" t="str">
        <f>work!L172</f>
        <v>20190708</v>
      </c>
      <c r="I172" s="117">
        <f t="shared" si="4"/>
        <v>1969814</v>
      </c>
      <c r="J172" s="117">
        <f t="shared" si="5"/>
        <v>5909969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28634</v>
      </c>
      <c r="F173" s="173">
        <f>work!I173+work!J173</f>
        <v>0</v>
      </c>
      <c r="G173" s="118"/>
      <c r="H173" s="174" t="str">
        <f>work!L173</f>
        <v>20190607</v>
      </c>
      <c r="I173" s="117">
        <f t="shared" si="4"/>
        <v>28634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 t="e">
        <f>work!G174+work!H174</f>
        <v>#VALUE!</v>
      </c>
      <c r="F174" s="173" t="e">
        <f>work!I174+work!J174</f>
        <v>#VALUE!</v>
      </c>
      <c r="G174" s="118"/>
      <c r="H174" s="174" t="str">
        <f>work!L174</f>
        <v>No report</v>
      </c>
      <c r="I174" s="117" t="e">
        <f t="shared" si="4"/>
        <v>#VALUE!</v>
      </c>
      <c r="J174" s="117" t="e">
        <f t="shared" si="5"/>
        <v>#VALUE!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335684</v>
      </c>
      <c r="F175" s="173">
        <f>work!I175+work!J175</f>
        <v>51251</v>
      </c>
      <c r="G175" s="118"/>
      <c r="H175" s="174" t="str">
        <f>work!L175</f>
        <v>20190607</v>
      </c>
      <c r="I175" s="117">
        <f t="shared" si="4"/>
        <v>335684</v>
      </c>
      <c r="J175" s="117">
        <f t="shared" si="5"/>
        <v>51251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29575</v>
      </c>
      <c r="F176" s="173">
        <f>work!I176+work!J176</f>
        <v>5000</v>
      </c>
      <c r="G176" s="118"/>
      <c r="H176" s="174" t="str">
        <f>work!L176</f>
        <v>20190607</v>
      </c>
      <c r="I176" s="117">
        <f t="shared" si="4"/>
        <v>29575</v>
      </c>
      <c r="J176" s="117">
        <f t="shared" si="5"/>
        <v>5000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245075</v>
      </c>
      <c r="F177" s="173">
        <f>work!I177+work!J177</f>
        <v>2418695</v>
      </c>
      <c r="G177" s="118"/>
      <c r="H177" s="174" t="str">
        <f>work!L177</f>
        <v>20190607</v>
      </c>
      <c r="I177" s="117">
        <f t="shared" si="4"/>
        <v>245075</v>
      </c>
      <c r="J177" s="117">
        <f t="shared" si="5"/>
        <v>2418695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 t="e">
        <f>work!G178+work!H178</f>
        <v>#VALUE!</v>
      </c>
      <c r="F178" s="173" t="e">
        <f>work!I178+work!J178</f>
        <v>#VALUE!</v>
      </c>
      <c r="G178" s="118"/>
      <c r="H178" s="174" t="str">
        <f>work!L178</f>
        <v>No report</v>
      </c>
      <c r="I178" s="117" t="e">
        <f t="shared" si="4"/>
        <v>#VALUE!</v>
      </c>
      <c r="J178" s="117" t="e">
        <f t="shared" si="5"/>
        <v>#VALUE!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360063</v>
      </c>
      <c r="F179" s="173">
        <f>work!I179+work!J179</f>
        <v>853881</v>
      </c>
      <c r="G179" s="118"/>
      <c r="H179" s="174" t="str">
        <f>work!L179</f>
        <v>20190708</v>
      </c>
      <c r="I179" s="117">
        <f t="shared" si="4"/>
        <v>360063</v>
      </c>
      <c r="J179" s="117">
        <f t="shared" si="5"/>
        <v>853881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 t="e">
        <f>work!G180+work!H180</f>
        <v>#VALUE!</v>
      </c>
      <c r="F180" s="173" t="e">
        <f>work!I180+work!J180</f>
        <v>#VALUE!</v>
      </c>
      <c r="G180" s="118"/>
      <c r="H180" s="174" t="str">
        <f>work!L180</f>
        <v>No report</v>
      </c>
      <c r="I180" s="117" t="e">
        <f t="shared" si="4"/>
        <v>#VALUE!</v>
      </c>
      <c r="J180" s="117" t="e">
        <f t="shared" si="5"/>
        <v>#VALUE!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228172</v>
      </c>
      <c r="F181" s="173">
        <f>work!I181+work!J181</f>
        <v>164700</v>
      </c>
      <c r="G181" s="118"/>
      <c r="H181" s="174" t="str">
        <f>work!L181</f>
        <v>20190607</v>
      </c>
      <c r="I181" s="117">
        <f t="shared" si="4"/>
        <v>228172</v>
      </c>
      <c r="J181" s="117">
        <f t="shared" si="5"/>
        <v>164700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2000</v>
      </c>
      <c r="F182" s="173">
        <f>work!I182+work!J182</f>
        <v>123000</v>
      </c>
      <c r="G182" s="118"/>
      <c r="H182" s="174" t="str">
        <f>work!L182</f>
        <v>20190607</v>
      </c>
      <c r="I182" s="117">
        <f t="shared" si="4"/>
        <v>2000</v>
      </c>
      <c r="J182" s="117">
        <f t="shared" si="5"/>
        <v>123000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122684</v>
      </c>
      <c r="F183" s="173">
        <f>work!I183+work!J183</f>
        <v>0</v>
      </c>
      <c r="G183" s="118"/>
      <c r="H183" s="174" t="str">
        <f>work!L183</f>
        <v>20190708</v>
      </c>
      <c r="I183" s="117">
        <f t="shared" si="4"/>
        <v>122684</v>
      </c>
      <c r="J183" s="117">
        <f t="shared" si="5"/>
        <v>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14850</v>
      </c>
      <c r="F184" s="173">
        <f>work!I184+work!J184</f>
        <v>5500</v>
      </c>
      <c r="G184" s="118"/>
      <c r="H184" s="174" t="str">
        <f>work!L184</f>
        <v>20190708</v>
      </c>
      <c r="I184" s="117">
        <f t="shared" si="4"/>
        <v>14850</v>
      </c>
      <c r="J184" s="117">
        <f t="shared" si="5"/>
        <v>5500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153221</v>
      </c>
      <c r="F185" s="173">
        <f>work!I185+work!J185</f>
        <v>70824</v>
      </c>
      <c r="G185" s="118"/>
      <c r="H185" s="174" t="str">
        <f>work!L185</f>
        <v>20190708</v>
      </c>
      <c r="I185" s="117">
        <f t="shared" si="4"/>
        <v>153221</v>
      </c>
      <c r="J185" s="117">
        <f t="shared" si="5"/>
        <v>70824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57714</v>
      </c>
      <c r="F186" s="173">
        <f>work!I186+work!J186</f>
        <v>1250</v>
      </c>
      <c r="G186" s="118"/>
      <c r="H186" s="174" t="str">
        <f>work!L186</f>
        <v>20190607</v>
      </c>
      <c r="I186" s="117">
        <f t="shared" si="4"/>
        <v>57714</v>
      </c>
      <c r="J186" s="117">
        <f t="shared" si="5"/>
        <v>1250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50062</v>
      </c>
      <c r="F187" s="173">
        <f>work!I187+work!J187</f>
        <v>2100</v>
      </c>
      <c r="G187" s="118"/>
      <c r="H187" s="174" t="str">
        <f>work!L187</f>
        <v>20190607</v>
      </c>
      <c r="I187" s="117">
        <f t="shared" si="4"/>
        <v>50062</v>
      </c>
      <c r="J187" s="117">
        <f t="shared" si="5"/>
        <v>2100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 t="e">
        <f>work!G188+work!H188</f>
        <v>#VALUE!</v>
      </c>
      <c r="F188" s="173" t="e">
        <f>work!I188+work!J188</f>
        <v>#VALUE!</v>
      </c>
      <c r="G188" s="118"/>
      <c r="H188" s="174" t="str">
        <f>work!L188</f>
        <v>No report</v>
      </c>
      <c r="I188" s="117" t="e">
        <f t="shared" si="4"/>
        <v>#VALUE!</v>
      </c>
      <c r="J188" s="117" t="e">
        <f t="shared" si="5"/>
        <v>#VALUE!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61851</v>
      </c>
      <c r="F189" s="173">
        <f>work!I189+work!J189</f>
        <v>0</v>
      </c>
      <c r="G189" s="118"/>
      <c r="H189" s="174" t="str">
        <f>work!L189</f>
        <v>20190708</v>
      </c>
      <c r="I189" s="117">
        <f t="shared" si="4"/>
        <v>61851</v>
      </c>
      <c r="J189" s="117">
        <f t="shared" si="5"/>
        <v>0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4023984</v>
      </c>
      <c r="F190" s="173">
        <f>work!I190+work!J190</f>
        <v>1266530</v>
      </c>
      <c r="G190" s="118"/>
      <c r="H190" s="174" t="str">
        <f>work!L190</f>
        <v>20190607</v>
      </c>
      <c r="I190" s="117">
        <f t="shared" si="4"/>
        <v>4023984</v>
      </c>
      <c r="J190" s="117">
        <f t="shared" si="5"/>
        <v>1266530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136015</v>
      </c>
      <c r="F191" s="173">
        <f>work!I191+work!J191</f>
        <v>4400</v>
      </c>
      <c r="G191" s="118"/>
      <c r="H191" s="174" t="str">
        <f>work!L191</f>
        <v>20190708</v>
      </c>
      <c r="I191" s="117">
        <f t="shared" si="4"/>
        <v>136015</v>
      </c>
      <c r="J191" s="117">
        <f t="shared" si="5"/>
        <v>4400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>
        <f>work!G192+work!H192</f>
        <v>6155</v>
      </c>
      <c r="F192" s="173">
        <f>work!I192+work!J192</f>
        <v>0</v>
      </c>
      <c r="G192" s="116"/>
      <c r="H192" s="174" t="str">
        <f>work!L192</f>
        <v>20190607</v>
      </c>
      <c r="I192" s="117">
        <f t="shared" si="4"/>
        <v>6155</v>
      </c>
      <c r="J192" s="117">
        <f t="shared" si="5"/>
        <v>0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302003</v>
      </c>
      <c r="F193" s="173">
        <f>work!I193+work!J193</f>
        <v>346078</v>
      </c>
      <c r="G193" s="118"/>
      <c r="H193" s="174" t="str">
        <f>work!L193</f>
        <v>20190607</v>
      </c>
      <c r="I193" s="117">
        <f t="shared" si="4"/>
        <v>302003</v>
      </c>
      <c r="J193" s="117">
        <f t="shared" si="5"/>
        <v>346078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85975</v>
      </c>
      <c r="F194" s="173">
        <f>work!I194+work!J194</f>
        <v>19500</v>
      </c>
      <c r="G194" s="118"/>
      <c r="H194" s="174" t="str">
        <f>work!L194</f>
        <v>20190607</v>
      </c>
      <c r="I194" s="117">
        <f t="shared" si="4"/>
        <v>85975</v>
      </c>
      <c r="J194" s="117">
        <f t="shared" si="5"/>
        <v>19500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7200</v>
      </c>
      <c r="F195" s="173">
        <f>work!I195+work!J195</f>
        <v>64000</v>
      </c>
      <c r="G195" s="118"/>
      <c r="H195" s="174" t="str">
        <f>work!L195</f>
        <v>20190607</v>
      </c>
      <c r="I195" s="117">
        <f t="shared" si="4"/>
        <v>7200</v>
      </c>
      <c r="J195" s="117">
        <f t="shared" si="5"/>
        <v>64000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 t="e">
        <f>work!G197+work!H197</f>
        <v>#VALUE!</v>
      </c>
      <c r="F197" s="173" t="e">
        <f>work!I197+work!J197</f>
        <v>#VALUE!</v>
      </c>
      <c r="G197" s="118"/>
      <c r="H197" s="174" t="str">
        <f>work!L197</f>
        <v>No report</v>
      </c>
      <c r="I197" s="117" t="e">
        <f t="shared" si="4"/>
        <v>#VALUE!</v>
      </c>
      <c r="J197" s="117" t="e">
        <f t="shared" si="5"/>
        <v>#VALUE!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>
        <f>work!G198+work!H198</f>
        <v>144960</v>
      </c>
      <c r="F198" s="173">
        <f>work!I198+work!J198</f>
        <v>25150</v>
      </c>
      <c r="G198" s="118"/>
      <c r="H198" s="174" t="str">
        <f>work!L198</f>
        <v>20190708</v>
      </c>
      <c r="I198" s="117">
        <f t="shared" si="4"/>
        <v>144960</v>
      </c>
      <c r="J198" s="117">
        <f t="shared" si="5"/>
        <v>25150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379857</v>
      </c>
      <c r="F199" s="173">
        <f>work!I199+work!J199</f>
        <v>23000</v>
      </c>
      <c r="G199" s="118"/>
      <c r="H199" s="174" t="str">
        <f>work!L199</f>
        <v>20190708</v>
      </c>
      <c r="I199" s="117">
        <f t="shared" si="4"/>
        <v>379857</v>
      </c>
      <c r="J199" s="117">
        <f t="shared" si="5"/>
        <v>23000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22250</v>
      </c>
      <c r="F201" s="173">
        <f>work!I201+work!J201</f>
        <v>100</v>
      </c>
      <c r="G201" s="118"/>
      <c r="H201" s="174" t="str">
        <f>work!L201</f>
        <v>20190708</v>
      </c>
      <c r="I201" s="117">
        <f t="shared" si="4"/>
        <v>22250</v>
      </c>
      <c r="J201" s="117">
        <f t="shared" si="5"/>
        <v>100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5235152</v>
      </c>
      <c r="F202" s="173">
        <f>work!I202+work!J202</f>
        <v>992218</v>
      </c>
      <c r="G202" s="118"/>
      <c r="H202" s="174" t="str">
        <f>work!L202</f>
        <v>20190607</v>
      </c>
      <c r="I202" s="117">
        <f t="shared" si="4"/>
        <v>5235152</v>
      </c>
      <c r="J202" s="117">
        <f t="shared" si="5"/>
        <v>992218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412252</v>
      </c>
      <c r="F203" s="173">
        <f>work!I203+work!J203</f>
        <v>0</v>
      </c>
      <c r="G203" s="118"/>
      <c r="H203" s="174" t="str">
        <f>work!L203</f>
        <v>20190607</v>
      </c>
      <c r="I203" s="117">
        <f t="shared" si="4"/>
        <v>412252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249832</v>
      </c>
      <c r="F204" s="173">
        <f>work!I204+work!J204</f>
        <v>91850</v>
      </c>
      <c r="G204" s="118"/>
      <c r="H204" s="174" t="str">
        <f>work!L204</f>
        <v>20190607</v>
      </c>
      <c r="I204" s="117">
        <f t="shared" si="4"/>
        <v>249832</v>
      </c>
      <c r="J204" s="117">
        <f t="shared" si="5"/>
        <v>91850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1629926</v>
      </c>
      <c r="F205" s="173">
        <f>work!I205+work!J205</f>
        <v>5893361</v>
      </c>
      <c r="G205" s="118"/>
      <c r="H205" s="174" t="str">
        <f>work!L205</f>
        <v>20190607</v>
      </c>
      <c r="I205" s="117">
        <f t="shared" si="4"/>
        <v>1629926</v>
      </c>
      <c r="J205" s="117">
        <f t="shared" si="5"/>
        <v>5893361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1778864</v>
      </c>
      <c r="F206" s="173">
        <f>work!I206+work!J206</f>
        <v>1051684</v>
      </c>
      <c r="G206" s="118"/>
      <c r="H206" s="174" t="str">
        <f>work!L206</f>
        <v>20190607</v>
      </c>
      <c r="I206" s="117">
        <f t="shared" si="4"/>
        <v>1778864</v>
      </c>
      <c r="J206" s="117">
        <f t="shared" si="5"/>
        <v>1051684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3235329</v>
      </c>
      <c r="F207" s="173">
        <f>work!I207+work!J207</f>
        <v>571740</v>
      </c>
      <c r="G207" s="118"/>
      <c r="H207" s="174" t="str">
        <f>work!L207</f>
        <v>20190607</v>
      </c>
      <c r="I207" s="117">
        <f t="shared" si="4"/>
        <v>3235329</v>
      </c>
      <c r="J207" s="117">
        <f t="shared" si="5"/>
        <v>571740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6561976</v>
      </c>
      <c r="F208" s="173">
        <f>work!I208+work!J208</f>
        <v>527849</v>
      </c>
      <c r="G208" s="118"/>
      <c r="H208" s="174" t="str">
        <f>work!L208</f>
        <v>20190607</v>
      </c>
      <c r="I208" s="117">
        <f t="shared" si="4"/>
        <v>6561976</v>
      </c>
      <c r="J208" s="117">
        <f t="shared" si="5"/>
        <v>527849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1957798</v>
      </c>
      <c r="F209" s="173">
        <f>work!I209+work!J209</f>
        <v>201950</v>
      </c>
      <c r="G209" s="118"/>
      <c r="H209" s="174" t="str">
        <f>work!L209</f>
        <v>20190607</v>
      </c>
      <c r="I209" s="117">
        <f t="shared" si="4"/>
        <v>1957798</v>
      </c>
      <c r="J209" s="117">
        <f t="shared" si="5"/>
        <v>201950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2562316</v>
      </c>
      <c r="F210" s="173">
        <f>work!I210+work!J210</f>
        <v>290526</v>
      </c>
      <c r="G210" s="118"/>
      <c r="H210" s="174" t="str">
        <f>work!L210</f>
        <v>20190607</v>
      </c>
      <c r="I210" s="117">
        <f t="shared" si="4"/>
        <v>2562316</v>
      </c>
      <c r="J210" s="117">
        <f t="shared" si="5"/>
        <v>290526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1288975</v>
      </c>
      <c r="F211" s="173">
        <f>work!I211+work!J211</f>
        <v>565138</v>
      </c>
      <c r="G211" s="118"/>
      <c r="H211" s="174" t="str">
        <f>work!L211</f>
        <v>20190607</v>
      </c>
      <c r="I211" s="117">
        <f t="shared" si="4"/>
        <v>1288975</v>
      </c>
      <c r="J211" s="117">
        <f t="shared" si="5"/>
        <v>565138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1166762</v>
      </c>
      <c r="F212" s="173">
        <f>work!I212+work!J212</f>
        <v>1025</v>
      </c>
      <c r="G212" s="118"/>
      <c r="H212" s="174" t="str">
        <f>work!L212</f>
        <v>20190607</v>
      </c>
      <c r="I212" s="117">
        <f t="shared" si="4"/>
        <v>1166762</v>
      </c>
      <c r="J212" s="117">
        <f t="shared" si="5"/>
        <v>1025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95963</v>
      </c>
      <c r="F213" s="173">
        <f>work!I213+work!J213</f>
        <v>1</v>
      </c>
      <c r="G213" s="118"/>
      <c r="H213" s="174" t="str">
        <f>work!L213</f>
        <v>20190607</v>
      </c>
      <c r="I213" s="117">
        <f t="shared" si="4"/>
        <v>95963</v>
      </c>
      <c r="J213" s="117">
        <f t="shared" si="5"/>
        <v>1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292694</v>
      </c>
      <c r="F214" s="173">
        <f>work!I214+work!J214</f>
        <v>420302</v>
      </c>
      <c r="G214" s="118"/>
      <c r="H214" s="174" t="str">
        <f>work!L214</f>
        <v>20190607</v>
      </c>
      <c r="I214" s="117">
        <f t="shared" si="4"/>
        <v>292694</v>
      </c>
      <c r="J214" s="117">
        <f t="shared" si="5"/>
        <v>420302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587141</v>
      </c>
      <c r="F215" s="173">
        <f>work!I215+work!J215</f>
        <v>182800</v>
      </c>
      <c r="G215" s="118"/>
      <c r="H215" s="174" t="str">
        <f>work!L215</f>
        <v>20190607</v>
      </c>
      <c r="I215" s="117">
        <f t="shared" si="4"/>
        <v>587141</v>
      </c>
      <c r="J215" s="117">
        <f t="shared" si="5"/>
        <v>182800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39266</v>
      </c>
      <c r="F216" s="173">
        <f>work!I216+work!J216</f>
        <v>275</v>
      </c>
      <c r="G216" s="118"/>
      <c r="H216" s="174" t="str">
        <f>work!L216</f>
        <v>20190607</v>
      </c>
      <c r="I216" s="117">
        <f t="shared" si="4"/>
        <v>39266</v>
      </c>
      <c r="J216" s="117">
        <f t="shared" si="5"/>
        <v>275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149791</v>
      </c>
      <c r="F217" s="173">
        <f>work!I217+work!J217</f>
        <v>9159269</v>
      </c>
      <c r="G217" s="118"/>
      <c r="H217" s="174" t="str">
        <f>work!L217</f>
        <v>20190708</v>
      </c>
      <c r="I217" s="117">
        <f t="shared" si="4"/>
        <v>149791</v>
      </c>
      <c r="J217" s="117">
        <f t="shared" si="5"/>
        <v>9159269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100655</v>
      </c>
      <c r="F218" s="173">
        <f>work!I218+work!J218</f>
        <v>90147</v>
      </c>
      <c r="G218" s="118"/>
      <c r="H218" s="174" t="str">
        <f>work!L218</f>
        <v>20190607</v>
      </c>
      <c r="I218" s="117">
        <f t="shared" si="4"/>
        <v>100655</v>
      </c>
      <c r="J218" s="117">
        <f t="shared" si="5"/>
        <v>90147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335250</v>
      </c>
      <c r="F219" s="173">
        <f>work!I219+work!J219</f>
        <v>34550</v>
      </c>
      <c r="G219" s="118"/>
      <c r="H219" s="174" t="str">
        <f>work!L219</f>
        <v>20190708</v>
      </c>
      <c r="I219" s="117">
        <f t="shared" si="4"/>
        <v>335250</v>
      </c>
      <c r="J219" s="117">
        <f t="shared" si="5"/>
        <v>34550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25105</v>
      </c>
      <c r="F220" s="173">
        <f>work!I220+work!J220</f>
        <v>0</v>
      </c>
      <c r="G220" s="118"/>
      <c r="H220" s="174" t="str">
        <f>work!L220</f>
        <v>20190607</v>
      </c>
      <c r="I220" s="117">
        <f t="shared" si="4"/>
        <v>25105</v>
      </c>
      <c r="J220" s="117">
        <f t="shared" si="5"/>
        <v>0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19793</v>
      </c>
      <c r="F221" s="173">
        <f>work!I221+work!J221</f>
        <v>19480</v>
      </c>
      <c r="G221" s="118"/>
      <c r="H221" s="174" t="str">
        <f>work!L221</f>
        <v>20190708</v>
      </c>
      <c r="I221" s="117">
        <f t="shared" si="4"/>
        <v>19793</v>
      </c>
      <c r="J221" s="117">
        <f t="shared" si="5"/>
        <v>19480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2550</v>
      </c>
      <c r="F222" s="173">
        <f>work!I222+work!J222</f>
        <v>0</v>
      </c>
      <c r="G222" s="118"/>
      <c r="H222" s="174" t="str">
        <f>work!L222</f>
        <v>20190708</v>
      </c>
      <c r="I222" s="117">
        <f t="shared" si="4"/>
        <v>2550</v>
      </c>
      <c r="J222" s="117">
        <f t="shared" si="5"/>
        <v>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21595</v>
      </c>
      <c r="F223" s="173">
        <f>work!I223+work!J223</f>
        <v>64540</v>
      </c>
      <c r="G223" s="118"/>
      <c r="H223" s="174" t="str">
        <f>work!L223</f>
        <v>20190708</v>
      </c>
      <c r="I223" s="117">
        <f t="shared" si="4"/>
        <v>21595</v>
      </c>
      <c r="J223" s="117">
        <f t="shared" si="5"/>
        <v>64540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118987</v>
      </c>
      <c r="F224" s="173">
        <f>work!I224+work!J224</f>
        <v>0</v>
      </c>
      <c r="G224" s="118"/>
      <c r="H224" s="174" t="str">
        <f>work!L224</f>
        <v>20190607</v>
      </c>
      <c r="I224" s="117">
        <f aca="true" t="shared" si="6" ref="I224:I287">E224</f>
        <v>118987</v>
      </c>
      <c r="J224" s="117">
        <f aca="true" t="shared" si="7" ref="J224:J287">F224</f>
        <v>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270847</v>
      </c>
      <c r="F225" s="173">
        <f>work!I225+work!J225</f>
        <v>567700</v>
      </c>
      <c r="G225" s="118"/>
      <c r="H225" s="174" t="str">
        <f>work!L225</f>
        <v>20190607</v>
      </c>
      <c r="I225" s="117">
        <f t="shared" si="6"/>
        <v>270847</v>
      </c>
      <c r="J225" s="117">
        <f t="shared" si="7"/>
        <v>567700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415456</v>
      </c>
      <c r="F226" s="173">
        <f>work!I226+work!J226</f>
        <v>45388991</v>
      </c>
      <c r="G226" s="118"/>
      <c r="H226" s="174" t="str">
        <f>work!L226</f>
        <v>20190708</v>
      </c>
      <c r="I226" s="117">
        <f t="shared" si="6"/>
        <v>415456</v>
      </c>
      <c r="J226" s="117">
        <f t="shared" si="7"/>
        <v>45388991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 t="e">
        <f>work!G227+work!H227</f>
        <v>#VALUE!</v>
      </c>
      <c r="F227" s="173" t="e">
        <f>work!I227+work!J227</f>
        <v>#VALUE!</v>
      </c>
      <c r="G227" s="118"/>
      <c r="H227" s="174" t="str">
        <f>work!L227</f>
        <v>No report</v>
      </c>
      <c r="I227" s="117" t="e">
        <f t="shared" si="6"/>
        <v>#VALUE!</v>
      </c>
      <c r="J227" s="117" t="e">
        <f t="shared" si="7"/>
        <v>#VALUE!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24101</v>
      </c>
      <c r="F228" s="173">
        <f>work!I228+work!J228</f>
        <v>6500</v>
      </c>
      <c r="G228" s="118"/>
      <c r="H228" s="174" t="str">
        <f>work!L228</f>
        <v>20190708</v>
      </c>
      <c r="I228" s="117">
        <f t="shared" si="6"/>
        <v>24101</v>
      </c>
      <c r="J228" s="117">
        <f t="shared" si="7"/>
        <v>6500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86315</v>
      </c>
      <c r="F229" s="173">
        <f>work!I229+work!J229</f>
        <v>210593</v>
      </c>
      <c r="G229" s="118"/>
      <c r="H229" s="174" t="str">
        <f>work!L229</f>
        <v>20190708</v>
      </c>
      <c r="I229" s="117">
        <f t="shared" si="6"/>
        <v>86315</v>
      </c>
      <c r="J229" s="117">
        <f t="shared" si="7"/>
        <v>210593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1151771</v>
      </c>
      <c r="F230" s="173">
        <f>work!I230+work!J230</f>
        <v>6211099</v>
      </c>
      <c r="G230" s="118"/>
      <c r="H230" s="174" t="str">
        <f>work!L230</f>
        <v>20190607</v>
      </c>
      <c r="I230" s="117">
        <f t="shared" si="6"/>
        <v>1151771</v>
      </c>
      <c r="J230" s="117">
        <f t="shared" si="7"/>
        <v>6211099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730398</v>
      </c>
      <c r="F231" s="173">
        <f>work!I231+work!J231</f>
        <v>14300</v>
      </c>
      <c r="G231" s="118"/>
      <c r="H231" s="174" t="str">
        <f>work!L231</f>
        <v>20190607</v>
      </c>
      <c r="I231" s="117">
        <f t="shared" si="6"/>
        <v>730398</v>
      </c>
      <c r="J231" s="117">
        <f t="shared" si="7"/>
        <v>14300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1192183</v>
      </c>
      <c r="F232" s="173">
        <f>work!I232+work!J232</f>
        <v>413845</v>
      </c>
      <c r="G232" s="118"/>
      <c r="H232" s="174" t="str">
        <f>work!L232</f>
        <v>20190708</v>
      </c>
      <c r="I232" s="117">
        <f t="shared" si="6"/>
        <v>1192183</v>
      </c>
      <c r="J232" s="117">
        <f t="shared" si="7"/>
        <v>413845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203537</v>
      </c>
      <c r="F233" s="173">
        <f>work!I233+work!J233</f>
        <v>53800</v>
      </c>
      <c r="G233" s="118"/>
      <c r="H233" s="174" t="str">
        <f>work!L233</f>
        <v>20190607</v>
      </c>
      <c r="I233" s="117">
        <f t="shared" si="6"/>
        <v>203537</v>
      </c>
      <c r="J233" s="117">
        <f t="shared" si="7"/>
        <v>53800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2622093</v>
      </c>
      <c r="F234" s="173">
        <f>work!I234+work!J234</f>
        <v>66595</v>
      </c>
      <c r="G234" s="118"/>
      <c r="H234" s="174" t="str">
        <f>work!L234</f>
        <v>20190708</v>
      </c>
      <c r="I234" s="117">
        <f t="shared" si="6"/>
        <v>2622093</v>
      </c>
      <c r="J234" s="117">
        <f t="shared" si="7"/>
        <v>66595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1760353</v>
      </c>
      <c r="F235" s="173">
        <f>work!I235+work!J235</f>
        <v>159340</v>
      </c>
      <c r="G235" s="118"/>
      <c r="H235" s="174" t="str">
        <f>work!L235</f>
        <v>20190607</v>
      </c>
      <c r="I235" s="117">
        <f t="shared" si="6"/>
        <v>1760353</v>
      </c>
      <c r="J235" s="117">
        <f t="shared" si="7"/>
        <v>159340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75575</v>
      </c>
      <c r="F236" s="173">
        <f>work!I236+work!J236</f>
        <v>0</v>
      </c>
      <c r="G236" s="118"/>
      <c r="H236" s="174" t="str">
        <f>work!L236</f>
        <v>20190607</v>
      </c>
      <c r="I236" s="117">
        <f t="shared" si="6"/>
        <v>75575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158293</v>
      </c>
      <c r="F237" s="173">
        <f>work!I237+work!J237</f>
        <v>447850</v>
      </c>
      <c r="G237" s="118"/>
      <c r="H237" s="174" t="str">
        <f>work!L237</f>
        <v>20190607</v>
      </c>
      <c r="I237" s="117">
        <f t="shared" si="6"/>
        <v>158293</v>
      </c>
      <c r="J237" s="117">
        <f t="shared" si="7"/>
        <v>447850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7633156</v>
      </c>
      <c r="F238" s="173">
        <f>work!I238+work!J238</f>
        <v>4001716</v>
      </c>
      <c r="G238" s="118"/>
      <c r="H238" s="174" t="str">
        <f>work!L238</f>
        <v>20190607</v>
      </c>
      <c r="I238" s="117">
        <f t="shared" si="6"/>
        <v>7633156</v>
      </c>
      <c r="J238" s="117">
        <f t="shared" si="7"/>
        <v>4001716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 t="e">
        <f>work!G239+work!H239</f>
        <v>#VALUE!</v>
      </c>
      <c r="F239" s="173" t="e">
        <f>work!I239+work!J239</f>
        <v>#VALUE!</v>
      </c>
      <c r="G239" s="118"/>
      <c r="H239" s="174" t="str">
        <f>work!L239</f>
        <v>No report</v>
      </c>
      <c r="I239" s="117" t="e">
        <f t="shared" si="6"/>
        <v>#VALUE!</v>
      </c>
      <c r="J239" s="117" t="e">
        <f t="shared" si="7"/>
        <v>#VALUE!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4370215</v>
      </c>
      <c r="F240" s="173">
        <f>work!I240+work!J240</f>
        <v>1481396</v>
      </c>
      <c r="G240" s="118"/>
      <c r="H240" s="174" t="str">
        <f>work!L240</f>
        <v>20190607</v>
      </c>
      <c r="I240" s="117">
        <f t="shared" si="6"/>
        <v>4370215</v>
      </c>
      <c r="J240" s="117">
        <f t="shared" si="7"/>
        <v>1481396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2238366</v>
      </c>
      <c r="F241" s="173">
        <f>work!I241+work!J241</f>
        <v>525000</v>
      </c>
      <c r="G241" s="118"/>
      <c r="H241" s="174" t="str">
        <f>work!L241</f>
        <v>20190708</v>
      </c>
      <c r="I241" s="117">
        <f t="shared" si="6"/>
        <v>2238366</v>
      </c>
      <c r="J241" s="117">
        <f t="shared" si="7"/>
        <v>525000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2545318</v>
      </c>
      <c r="F242" s="173">
        <f>work!I242+work!J242</f>
        <v>786488</v>
      </c>
      <c r="G242" s="118"/>
      <c r="H242" s="174" t="str">
        <f>work!L242</f>
        <v>20190607</v>
      </c>
      <c r="I242" s="117">
        <f t="shared" si="6"/>
        <v>2545318</v>
      </c>
      <c r="J242" s="117">
        <f t="shared" si="7"/>
        <v>786488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45048688</v>
      </c>
      <c r="F243" s="173">
        <f>work!I243+work!J243</f>
        <v>1830586</v>
      </c>
      <c r="G243" s="118"/>
      <c r="H243" s="174" t="str">
        <f>work!L243</f>
        <v>20190610</v>
      </c>
      <c r="I243" s="117">
        <f t="shared" si="6"/>
        <v>45048688</v>
      </c>
      <c r="J243" s="117">
        <f t="shared" si="7"/>
        <v>1830586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5240645</v>
      </c>
      <c r="F244" s="173">
        <f>work!I244+work!J244</f>
        <v>21081597</v>
      </c>
      <c r="G244" s="118"/>
      <c r="H244" s="174" t="str">
        <f>work!L244</f>
        <v>20190607</v>
      </c>
      <c r="I244" s="117">
        <f t="shared" si="6"/>
        <v>5240645</v>
      </c>
      <c r="J244" s="117">
        <f t="shared" si="7"/>
        <v>21081597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10759822</v>
      </c>
      <c r="F245" s="173">
        <f>work!I245+work!J245</f>
        <v>60003</v>
      </c>
      <c r="G245" s="118"/>
      <c r="H245" s="174" t="str">
        <f>work!L245</f>
        <v>20190607</v>
      </c>
      <c r="I245" s="117">
        <f t="shared" si="6"/>
        <v>10759822</v>
      </c>
      <c r="J245" s="117">
        <f t="shared" si="7"/>
        <v>60003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1133757</v>
      </c>
      <c r="F246" s="173">
        <f>work!I246+work!J246</f>
        <v>7132839</v>
      </c>
      <c r="G246" s="118"/>
      <c r="H246" s="174" t="str">
        <f>work!L246</f>
        <v>20190607</v>
      </c>
      <c r="I246" s="117">
        <f t="shared" si="6"/>
        <v>1133757</v>
      </c>
      <c r="J246" s="117">
        <f t="shared" si="7"/>
        <v>7132839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 t="e">
        <f>work!G247+work!H247</f>
        <v>#VALUE!</v>
      </c>
      <c r="F247" s="173" t="e">
        <f>work!I247+work!J247</f>
        <v>#VALUE!</v>
      </c>
      <c r="G247" s="116"/>
      <c r="H247" s="174" t="str">
        <f>work!L247</f>
        <v>No report</v>
      </c>
      <c r="I247" s="117" t="e">
        <f t="shared" si="6"/>
        <v>#VALUE!</v>
      </c>
      <c r="J247" s="117" t="e">
        <f t="shared" si="7"/>
        <v>#VALUE!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105416</v>
      </c>
      <c r="F248" s="173">
        <f>work!I248+work!J248</f>
        <v>711024</v>
      </c>
      <c r="G248" s="118"/>
      <c r="H248" s="174" t="str">
        <f>work!L248</f>
        <v>20190607</v>
      </c>
      <c r="I248" s="117">
        <f t="shared" si="6"/>
        <v>105416</v>
      </c>
      <c r="J248" s="117">
        <f t="shared" si="7"/>
        <v>711024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6851354</v>
      </c>
      <c r="F249" s="173">
        <f>work!I249+work!J249</f>
        <v>257815</v>
      </c>
      <c r="G249" s="118"/>
      <c r="H249" s="174" t="str">
        <f>work!L249</f>
        <v>20190708</v>
      </c>
      <c r="I249" s="117">
        <f t="shared" si="6"/>
        <v>6851354</v>
      </c>
      <c r="J249" s="117">
        <f t="shared" si="7"/>
        <v>257815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696115</v>
      </c>
      <c r="F250" s="173">
        <f>work!I250+work!J250</f>
        <v>37100</v>
      </c>
      <c r="G250" s="118"/>
      <c r="H250" s="174" t="str">
        <f>work!L250</f>
        <v>20190708</v>
      </c>
      <c r="I250" s="117">
        <f t="shared" si="6"/>
        <v>696115</v>
      </c>
      <c r="J250" s="117">
        <f t="shared" si="7"/>
        <v>37100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978107</v>
      </c>
      <c r="F251" s="173">
        <f>work!I251+work!J251</f>
        <v>29304038</v>
      </c>
      <c r="G251" s="118"/>
      <c r="H251" s="174" t="str">
        <f>work!L251</f>
        <v>20190708</v>
      </c>
      <c r="I251" s="117">
        <f t="shared" si="6"/>
        <v>978107</v>
      </c>
      <c r="J251" s="117">
        <f t="shared" si="7"/>
        <v>29304038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1272157</v>
      </c>
      <c r="F252" s="173">
        <f>work!I252+work!J252</f>
        <v>32765154</v>
      </c>
      <c r="G252" s="118"/>
      <c r="H252" s="174" t="str">
        <f>work!L252</f>
        <v>20190607</v>
      </c>
      <c r="I252" s="117">
        <f t="shared" si="6"/>
        <v>1272157</v>
      </c>
      <c r="J252" s="117">
        <f t="shared" si="7"/>
        <v>32765154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>
        <f>work!G253+work!H253</f>
        <v>104050</v>
      </c>
      <c r="F253" s="173">
        <f>work!I253+work!J253</f>
        <v>3695</v>
      </c>
      <c r="G253" s="118"/>
      <c r="H253" s="174" t="str">
        <f>work!L253</f>
        <v>20190708</v>
      </c>
      <c r="I253" s="117">
        <f t="shared" si="6"/>
        <v>104050</v>
      </c>
      <c r="J253" s="117">
        <f t="shared" si="7"/>
        <v>3695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843799</v>
      </c>
      <c r="F254" s="173">
        <f>work!I254+work!J254</f>
        <v>5088493</v>
      </c>
      <c r="G254" s="118"/>
      <c r="H254" s="174" t="str">
        <f>work!L254</f>
        <v>20190708</v>
      </c>
      <c r="I254" s="117">
        <f t="shared" si="6"/>
        <v>843799</v>
      </c>
      <c r="J254" s="117">
        <f t="shared" si="7"/>
        <v>5088493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528841</v>
      </c>
      <c r="F255" s="173">
        <f>work!I255+work!J255</f>
        <v>32010</v>
      </c>
      <c r="G255" s="118"/>
      <c r="H255" s="174" t="str">
        <f>work!L255</f>
        <v>20190708</v>
      </c>
      <c r="I255" s="117">
        <f t="shared" si="6"/>
        <v>528841</v>
      </c>
      <c r="J255" s="117">
        <f t="shared" si="7"/>
        <v>32010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240000</v>
      </c>
      <c r="F256" s="173">
        <f>work!I256+work!J256</f>
        <v>407799</v>
      </c>
      <c r="G256" s="118"/>
      <c r="H256" s="174" t="str">
        <f>work!L256</f>
        <v>20190607</v>
      </c>
      <c r="I256" s="117">
        <f t="shared" si="6"/>
        <v>240000</v>
      </c>
      <c r="J256" s="117">
        <f t="shared" si="7"/>
        <v>407799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1000444</v>
      </c>
      <c r="F257" s="173">
        <f>work!I257+work!J257</f>
        <v>362662</v>
      </c>
      <c r="G257" s="118"/>
      <c r="H257" s="174" t="str">
        <f>work!L257</f>
        <v>20190708</v>
      </c>
      <c r="I257" s="117">
        <f t="shared" si="6"/>
        <v>1000444</v>
      </c>
      <c r="J257" s="117">
        <f t="shared" si="7"/>
        <v>362662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406055</v>
      </c>
      <c r="F258" s="173">
        <f>work!I258+work!J258</f>
        <v>437666</v>
      </c>
      <c r="G258" s="118"/>
      <c r="H258" s="174" t="str">
        <f>work!L258</f>
        <v>20190708</v>
      </c>
      <c r="I258" s="117">
        <f t="shared" si="6"/>
        <v>406055</v>
      </c>
      <c r="J258" s="117">
        <f t="shared" si="7"/>
        <v>437666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147924</v>
      </c>
      <c r="F259" s="173">
        <f>work!I259+work!J259</f>
        <v>55295</v>
      </c>
      <c r="G259" s="118"/>
      <c r="H259" s="174" t="str">
        <f>work!L259</f>
        <v>20190708</v>
      </c>
      <c r="I259" s="117">
        <f t="shared" si="6"/>
        <v>147924</v>
      </c>
      <c r="J259" s="117">
        <f t="shared" si="7"/>
        <v>55295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896100</v>
      </c>
      <c r="F260" s="173">
        <f>work!I260+work!J260</f>
        <v>3569078</v>
      </c>
      <c r="G260" s="118"/>
      <c r="H260" s="174" t="str">
        <f>work!L260</f>
        <v>20190708</v>
      </c>
      <c r="I260" s="117">
        <f t="shared" si="6"/>
        <v>896100</v>
      </c>
      <c r="J260" s="117">
        <f t="shared" si="7"/>
        <v>3569078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263440</v>
      </c>
      <c r="F261" s="173">
        <f>work!I261+work!J261</f>
        <v>7474562</v>
      </c>
      <c r="G261" s="118"/>
      <c r="H261" s="174" t="str">
        <f>work!L261</f>
        <v>20190708</v>
      </c>
      <c r="I261" s="117">
        <f t="shared" si="6"/>
        <v>263440</v>
      </c>
      <c r="J261" s="117">
        <f t="shared" si="7"/>
        <v>7474562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1056531</v>
      </c>
      <c r="F262" s="173">
        <f>work!I262+work!J262</f>
        <v>303847</v>
      </c>
      <c r="G262" s="118"/>
      <c r="H262" s="174" t="str">
        <f>work!L262</f>
        <v>20190607</v>
      </c>
      <c r="I262" s="117">
        <f t="shared" si="6"/>
        <v>1056531</v>
      </c>
      <c r="J262" s="117">
        <f t="shared" si="7"/>
        <v>303847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2329193</v>
      </c>
      <c r="F263" s="173">
        <f>work!I263+work!J263</f>
        <v>626971</v>
      </c>
      <c r="G263" s="118"/>
      <c r="H263" s="174" t="str">
        <f>work!L263</f>
        <v>20190607</v>
      </c>
      <c r="I263" s="117">
        <f t="shared" si="6"/>
        <v>2329193</v>
      </c>
      <c r="J263" s="117">
        <f t="shared" si="7"/>
        <v>626971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85395</v>
      </c>
      <c r="F264" s="173">
        <f>work!I264+work!J264</f>
        <v>0</v>
      </c>
      <c r="G264" s="118"/>
      <c r="H264" s="174" t="str">
        <f>work!L264</f>
        <v>20190708</v>
      </c>
      <c r="I264" s="117">
        <f t="shared" si="6"/>
        <v>85395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>
        <f>work!G265+work!H265</f>
        <v>127600</v>
      </c>
      <c r="F265" s="173">
        <f>work!I265+work!J265</f>
        <v>0</v>
      </c>
      <c r="G265" s="118"/>
      <c r="H265" s="174" t="str">
        <f>work!L265</f>
        <v>20190708</v>
      </c>
      <c r="I265" s="117">
        <f t="shared" si="6"/>
        <v>127600</v>
      </c>
      <c r="J265" s="117">
        <f t="shared" si="7"/>
        <v>0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121713</v>
      </c>
      <c r="F266" s="173">
        <f>work!I266+work!J266</f>
        <v>19895</v>
      </c>
      <c r="G266" s="118"/>
      <c r="H266" s="174" t="str">
        <f>work!L266</f>
        <v>20190607</v>
      </c>
      <c r="I266" s="117">
        <f t="shared" si="6"/>
        <v>121713</v>
      </c>
      <c r="J266" s="117">
        <f t="shared" si="7"/>
        <v>19895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669315</v>
      </c>
      <c r="F267" s="173">
        <f>work!I267+work!J267</f>
        <v>17525</v>
      </c>
      <c r="G267" s="118"/>
      <c r="H267" s="174" t="str">
        <f>work!L267</f>
        <v>20190708</v>
      </c>
      <c r="I267" s="117">
        <f t="shared" si="6"/>
        <v>669315</v>
      </c>
      <c r="J267" s="117">
        <f t="shared" si="7"/>
        <v>17525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119555</v>
      </c>
      <c r="F268" s="173">
        <f>work!I268+work!J268</f>
        <v>75000</v>
      </c>
      <c r="G268" s="118"/>
      <c r="H268" s="174" t="str">
        <f>work!L268</f>
        <v>20190607</v>
      </c>
      <c r="I268" s="117">
        <f t="shared" si="6"/>
        <v>119555</v>
      </c>
      <c r="J268" s="117">
        <f t="shared" si="7"/>
        <v>75000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0</v>
      </c>
      <c r="F269" s="173">
        <f>work!I269+work!J269</f>
        <v>59133</v>
      </c>
      <c r="G269" s="118"/>
      <c r="H269" s="174" t="str">
        <f>work!L269</f>
        <v>20190607</v>
      </c>
      <c r="I269" s="117">
        <f t="shared" si="6"/>
        <v>0</v>
      </c>
      <c r="J269" s="117">
        <f t="shared" si="7"/>
        <v>59133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1110633</v>
      </c>
      <c r="F270" s="173">
        <f>work!I270+work!J270</f>
        <v>1243561</v>
      </c>
      <c r="G270" s="118"/>
      <c r="H270" s="174" t="str">
        <f>work!L270</f>
        <v>20190607</v>
      </c>
      <c r="I270" s="117">
        <f t="shared" si="6"/>
        <v>1110633</v>
      </c>
      <c r="J270" s="117">
        <f t="shared" si="7"/>
        <v>1243561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139233</v>
      </c>
      <c r="F271" s="173">
        <f>work!I271+work!J271</f>
        <v>0</v>
      </c>
      <c r="G271" s="118"/>
      <c r="H271" s="174" t="str">
        <f>work!L271</f>
        <v>20190607</v>
      </c>
      <c r="I271" s="117">
        <f t="shared" si="6"/>
        <v>139233</v>
      </c>
      <c r="J271" s="117">
        <f t="shared" si="7"/>
        <v>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751412</v>
      </c>
      <c r="F272" s="173">
        <f>work!I272+work!J272</f>
        <v>1790079</v>
      </c>
      <c r="G272" s="118"/>
      <c r="H272" s="174" t="str">
        <f>work!L272</f>
        <v>20190708</v>
      </c>
      <c r="I272" s="117">
        <f t="shared" si="6"/>
        <v>751412</v>
      </c>
      <c r="J272" s="117">
        <f t="shared" si="7"/>
        <v>1790079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65606</v>
      </c>
      <c r="F273" s="173">
        <f>work!I273+work!J273</f>
        <v>1400</v>
      </c>
      <c r="G273" s="118"/>
      <c r="H273" s="174" t="str">
        <f>work!L273</f>
        <v>20190607</v>
      </c>
      <c r="I273" s="117">
        <f t="shared" si="6"/>
        <v>65606</v>
      </c>
      <c r="J273" s="117">
        <f t="shared" si="7"/>
        <v>1400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304583</v>
      </c>
      <c r="F274" s="173">
        <f>work!I274+work!J274</f>
        <v>1403520</v>
      </c>
      <c r="G274" s="118"/>
      <c r="H274" s="174" t="str">
        <f>work!L274</f>
        <v>20190607</v>
      </c>
      <c r="I274" s="117">
        <f t="shared" si="6"/>
        <v>304583</v>
      </c>
      <c r="J274" s="117">
        <f t="shared" si="7"/>
        <v>1403520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68624</v>
      </c>
      <c r="F275" s="173">
        <f>work!I275+work!J275</f>
        <v>237200</v>
      </c>
      <c r="G275" s="118"/>
      <c r="H275" s="174" t="str">
        <f>work!L275</f>
        <v>20190607</v>
      </c>
      <c r="I275" s="117">
        <f t="shared" si="6"/>
        <v>68624</v>
      </c>
      <c r="J275" s="117">
        <f t="shared" si="7"/>
        <v>237200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1336558</v>
      </c>
      <c r="F276" s="173">
        <f>work!I276+work!J276</f>
        <v>581496</v>
      </c>
      <c r="G276" s="118"/>
      <c r="H276" s="174" t="str">
        <f>work!L276</f>
        <v>20190607</v>
      </c>
      <c r="I276" s="117">
        <f t="shared" si="6"/>
        <v>1336558</v>
      </c>
      <c r="J276" s="117">
        <f t="shared" si="7"/>
        <v>581496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2964711</v>
      </c>
      <c r="F277" s="173">
        <f>work!I277+work!J277</f>
        <v>7947295</v>
      </c>
      <c r="G277" s="118"/>
      <c r="H277" s="174" t="str">
        <f>work!L277</f>
        <v>20190708</v>
      </c>
      <c r="I277" s="117">
        <f t="shared" si="6"/>
        <v>2964711</v>
      </c>
      <c r="J277" s="117">
        <f t="shared" si="7"/>
        <v>7947295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 t="e">
        <f>work!G278+work!H278</f>
        <v>#VALUE!</v>
      </c>
      <c r="F278" s="173" t="e">
        <f>work!I278+work!J278</f>
        <v>#VALUE!</v>
      </c>
      <c r="G278" s="118"/>
      <c r="H278" s="174" t="str">
        <f>work!L278</f>
        <v>No report</v>
      </c>
      <c r="I278" s="117" t="e">
        <f t="shared" si="6"/>
        <v>#VALUE!</v>
      </c>
      <c r="J278" s="117" t="e">
        <f t="shared" si="7"/>
        <v>#VALUE!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43165</v>
      </c>
      <c r="F279" s="173">
        <f>work!I279+work!J279</f>
        <v>25059</v>
      </c>
      <c r="G279" s="118"/>
      <c r="H279" s="174" t="str">
        <f>work!L279</f>
        <v>20190607</v>
      </c>
      <c r="I279" s="117">
        <f t="shared" si="6"/>
        <v>43165</v>
      </c>
      <c r="J279" s="117">
        <f t="shared" si="7"/>
        <v>25059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514688</v>
      </c>
      <c r="F280" s="173">
        <f>work!I280+work!J280</f>
        <v>490900</v>
      </c>
      <c r="G280" s="118"/>
      <c r="H280" s="174" t="str">
        <f>work!L280</f>
        <v>20190607</v>
      </c>
      <c r="I280" s="117">
        <f t="shared" si="6"/>
        <v>514688</v>
      </c>
      <c r="J280" s="117">
        <f t="shared" si="7"/>
        <v>490900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4658958</v>
      </c>
      <c r="F281" s="173">
        <f>work!I281+work!J281</f>
        <v>503587</v>
      </c>
      <c r="G281" s="118"/>
      <c r="H281" s="174" t="str">
        <f>work!L281</f>
        <v>20190607</v>
      </c>
      <c r="I281" s="117">
        <f t="shared" si="6"/>
        <v>4658958</v>
      </c>
      <c r="J281" s="117">
        <f t="shared" si="7"/>
        <v>503587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270140429</v>
      </c>
      <c r="F282" s="173">
        <f>work!I282+work!J282</f>
        <v>82529333</v>
      </c>
      <c r="G282" s="118"/>
      <c r="H282" s="174" t="str">
        <f>work!L282</f>
        <v>20190607</v>
      </c>
      <c r="I282" s="117">
        <f t="shared" si="6"/>
        <v>270140429</v>
      </c>
      <c r="J282" s="117">
        <f t="shared" si="7"/>
        <v>82529333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1051385</v>
      </c>
      <c r="F283" s="173">
        <f>work!I283+work!J283</f>
        <v>1408680</v>
      </c>
      <c r="G283" s="118"/>
      <c r="H283" s="174" t="str">
        <f>work!L283</f>
        <v>20190607</v>
      </c>
      <c r="I283" s="117">
        <f t="shared" si="6"/>
        <v>1051385</v>
      </c>
      <c r="J283" s="117">
        <f t="shared" si="7"/>
        <v>1408680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1447085</v>
      </c>
      <c r="F284" s="173">
        <f>work!I284+work!J284</f>
        <v>1859489</v>
      </c>
      <c r="G284" s="118"/>
      <c r="H284" s="174" t="str">
        <f>work!L284</f>
        <v>20190708</v>
      </c>
      <c r="I284" s="117">
        <f t="shared" si="6"/>
        <v>1447085</v>
      </c>
      <c r="J284" s="117">
        <f t="shared" si="7"/>
        <v>1859489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 t="e">
        <f>work!G285+work!H285</f>
        <v>#VALUE!</v>
      </c>
      <c r="F285" s="173" t="e">
        <f>work!I285+work!J285</f>
        <v>#VALUE!</v>
      </c>
      <c r="G285" s="118"/>
      <c r="H285" s="174" t="str">
        <f>work!L285</f>
        <v>No report</v>
      </c>
      <c r="I285" s="117" t="e">
        <f t="shared" si="6"/>
        <v>#VALUE!</v>
      </c>
      <c r="J285" s="117" t="e">
        <f t="shared" si="7"/>
        <v>#VALUE!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1073983</v>
      </c>
      <c r="F286" s="173">
        <f>work!I286+work!J286</f>
        <v>1853585</v>
      </c>
      <c r="G286" s="118"/>
      <c r="H286" s="174" t="str">
        <f>work!L286</f>
        <v>20190607</v>
      </c>
      <c r="I286" s="117">
        <f t="shared" si="6"/>
        <v>1073983</v>
      </c>
      <c r="J286" s="117">
        <f t="shared" si="7"/>
        <v>1853585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 t="e">
        <f>work!G287+work!H287</f>
        <v>#VALUE!</v>
      </c>
      <c r="F287" s="173" t="e">
        <f>work!I287+work!J287</f>
        <v>#VALUE!</v>
      </c>
      <c r="G287" s="118"/>
      <c r="H287" s="174" t="str">
        <f>work!L287</f>
        <v>No report</v>
      </c>
      <c r="I287" s="117" t="e">
        <f t="shared" si="6"/>
        <v>#VALUE!</v>
      </c>
      <c r="J287" s="117" t="e">
        <f t="shared" si="7"/>
        <v>#VALUE!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2339460</v>
      </c>
      <c r="F288" s="173">
        <f>work!I288+work!J288</f>
        <v>246807</v>
      </c>
      <c r="G288" s="118"/>
      <c r="H288" s="174" t="str">
        <f>work!L288</f>
        <v>20190607</v>
      </c>
      <c r="I288" s="117">
        <f aca="true" t="shared" si="8" ref="I288:I351">E288</f>
        <v>2339460</v>
      </c>
      <c r="J288" s="117">
        <f aca="true" t="shared" si="9" ref="J288:J351">F288</f>
        <v>246807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180332</v>
      </c>
      <c r="F289" s="173">
        <f>work!I289+work!J289</f>
        <v>155550</v>
      </c>
      <c r="G289" s="118"/>
      <c r="H289" s="174" t="str">
        <f>work!L289</f>
        <v>20190607</v>
      </c>
      <c r="I289" s="117">
        <f t="shared" si="8"/>
        <v>180332</v>
      </c>
      <c r="J289" s="117">
        <f t="shared" si="9"/>
        <v>155550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69000</v>
      </c>
      <c r="F290" s="173">
        <f>work!I290+work!J290</f>
        <v>77022</v>
      </c>
      <c r="G290" s="118"/>
      <c r="H290" s="174" t="str">
        <f>work!L290</f>
        <v>20190607</v>
      </c>
      <c r="I290" s="117">
        <f t="shared" si="8"/>
        <v>69000</v>
      </c>
      <c r="J290" s="117">
        <f t="shared" si="9"/>
        <v>77022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3000</v>
      </c>
      <c r="F291" s="173">
        <f>work!I291+work!J291</f>
        <v>74150</v>
      </c>
      <c r="G291" s="118"/>
      <c r="H291" s="174" t="str">
        <f>work!L291</f>
        <v>20190607</v>
      </c>
      <c r="I291" s="117">
        <f t="shared" si="8"/>
        <v>3000</v>
      </c>
      <c r="J291" s="117">
        <f t="shared" si="9"/>
        <v>74150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9288</v>
      </c>
      <c r="F292" s="173">
        <f>work!I292+work!J292</f>
        <v>1500</v>
      </c>
      <c r="G292" s="118"/>
      <c r="H292" s="174" t="str">
        <f>work!L292</f>
        <v>20190607</v>
      </c>
      <c r="I292" s="117">
        <f t="shared" si="8"/>
        <v>9288</v>
      </c>
      <c r="J292" s="117">
        <f t="shared" si="9"/>
        <v>1500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70205</v>
      </c>
      <c r="F293" s="173">
        <f>work!I293+work!J293</f>
        <v>142266</v>
      </c>
      <c r="G293" s="118"/>
      <c r="H293" s="174" t="str">
        <f>work!L293</f>
        <v>20190607</v>
      </c>
      <c r="I293" s="117">
        <f t="shared" si="8"/>
        <v>70205</v>
      </c>
      <c r="J293" s="117">
        <f t="shared" si="9"/>
        <v>142266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5595720</v>
      </c>
      <c r="F294" s="173">
        <f>work!I294+work!J294</f>
        <v>929270</v>
      </c>
      <c r="G294" s="118"/>
      <c r="H294" s="174" t="str">
        <f>work!L294</f>
        <v>20190607</v>
      </c>
      <c r="I294" s="117">
        <f t="shared" si="8"/>
        <v>5595720</v>
      </c>
      <c r="J294" s="117">
        <f t="shared" si="9"/>
        <v>929270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236990</v>
      </c>
      <c r="F295" s="173">
        <f>work!I295+work!J295</f>
        <v>0</v>
      </c>
      <c r="G295" s="118"/>
      <c r="H295" s="174" t="str">
        <f>work!L295</f>
        <v>20190607</v>
      </c>
      <c r="I295" s="117">
        <f t="shared" si="8"/>
        <v>236990</v>
      </c>
      <c r="J295" s="117">
        <f t="shared" si="9"/>
        <v>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88151</v>
      </c>
      <c r="F296" s="173">
        <f>work!I296+work!J296</f>
        <v>47516</v>
      </c>
      <c r="G296" s="118"/>
      <c r="H296" s="174" t="str">
        <f>work!L296</f>
        <v>20190708</v>
      </c>
      <c r="I296" s="117">
        <f t="shared" si="8"/>
        <v>88151</v>
      </c>
      <c r="J296" s="117">
        <f t="shared" si="9"/>
        <v>47516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44930</v>
      </c>
      <c r="F297" s="173">
        <f>work!I297+work!J297</f>
        <v>562900</v>
      </c>
      <c r="G297" s="118"/>
      <c r="H297" s="174" t="str">
        <f>work!L297</f>
        <v>20190708</v>
      </c>
      <c r="I297" s="117">
        <f t="shared" si="8"/>
        <v>44930</v>
      </c>
      <c r="J297" s="117">
        <f t="shared" si="9"/>
        <v>562900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236774</v>
      </c>
      <c r="F298" s="173">
        <f>work!I298+work!J298</f>
        <v>174160</v>
      </c>
      <c r="G298" s="118"/>
      <c r="H298" s="174" t="str">
        <f>work!L298</f>
        <v>20190607</v>
      </c>
      <c r="I298" s="117">
        <f t="shared" si="8"/>
        <v>236774</v>
      </c>
      <c r="J298" s="117">
        <f t="shared" si="9"/>
        <v>174160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325020</v>
      </c>
      <c r="F299" s="173">
        <f>work!I299+work!J299</f>
        <v>98100</v>
      </c>
      <c r="G299" s="118"/>
      <c r="H299" s="174" t="str">
        <f>work!L299</f>
        <v>20190607</v>
      </c>
      <c r="I299" s="117">
        <f t="shared" si="8"/>
        <v>325020</v>
      </c>
      <c r="J299" s="117">
        <f t="shared" si="9"/>
        <v>98100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2595</v>
      </c>
      <c r="F300" s="173">
        <f>work!I300+work!J300</f>
        <v>9400</v>
      </c>
      <c r="G300" s="118"/>
      <c r="H300" s="174" t="str">
        <f>work!L300</f>
        <v>20190607</v>
      </c>
      <c r="I300" s="117">
        <f t="shared" si="8"/>
        <v>2595</v>
      </c>
      <c r="J300" s="117">
        <f t="shared" si="9"/>
        <v>9400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0</v>
      </c>
      <c r="F301" s="173">
        <f>work!I301+work!J301</f>
        <v>19719</v>
      </c>
      <c r="G301" s="118"/>
      <c r="H301" s="174" t="str">
        <f>work!L301</f>
        <v>20190607</v>
      </c>
      <c r="I301" s="117">
        <f t="shared" si="8"/>
        <v>0</v>
      </c>
      <c r="J301" s="117">
        <f t="shared" si="9"/>
        <v>19719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197601</v>
      </c>
      <c r="F302" s="173">
        <f>work!I302+work!J302</f>
        <v>3750</v>
      </c>
      <c r="G302" s="118"/>
      <c r="H302" s="174" t="str">
        <f>work!L302</f>
        <v>20190607</v>
      </c>
      <c r="I302" s="117">
        <f t="shared" si="8"/>
        <v>197601</v>
      </c>
      <c r="J302" s="117">
        <f t="shared" si="9"/>
        <v>3750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45882</v>
      </c>
      <c r="F303" s="173">
        <f>work!I303+work!J303</f>
        <v>89865</v>
      </c>
      <c r="G303" s="118"/>
      <c r="H303" s="174" t="str">
        <f>work!L303</f>
        <v>20190607</v>
      </c>
      <c r="I303" s="117">
        <f t="shared" si="8"/>
        <v>45882</v>
      </c>
      <c r="J303" s="117">
        <f t="shared" si="9"/>
        <v>89865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329793</v>
      </c>
      <c r="F305" s="173">
        <f>work!I305+work!J305</f>
        <v>85580</v>
      </c>
      <c r="G305" s="118"/>
      <c r="H305" s="174" t="str">
        <f>work!L305</f>
        <v>20190607</v>
      </c>
      <c r="I305" s="117">
        <f t="shared" si="8"/>
        <v>329793</v>
      </c>
      <c r="J305" s="117">
        <f t="shared" si="9"/>
        <v>85580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12200</v>
      </c>
      <c r="F306" s="173">
        <f>work!I306+work!J306</f>
        <v>216426</v>
      </c>
      <c r="G306" s="118"/>
      <c r="H306" s="174" t="str">
        <f>work!L306</f>
        <v>20190708</v>
      </c>
      <c r="I306" s="117">
        <f t="shared" si="8"/>
        <v>12200</v>
      </c>
      <c r="J306" s="117">
        <f t="shared" si="9"/>
        <v>216426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283845</v>
      </c>
      <c r="F307" s="173">
        <f>work!I307+work!J307</f>
        <v>116160</v>
      </c>
      <c r="G307" s="118"/>
      <c r="H307" s="174" t="str">
        <f>work!L307</f>
        <v>20190607</v>
      </c>
      <c r="I307" s="117">
        <f t="shared" si="8"/>
        <v>283845</v>
      </c>
      <c r="J307" s="117">
        <f t="shared" si="9"/>
        <v>116160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26481</v>
      </c>
      <c r="F308" s="173">
        <f>work!I308+work!J308</f>
        <v>57419</v>
      </c>
      <c r="G308" s="118"/>
      <c r="H308" s="174" t="str">
        <f>work!L308</f>
        <v>20190607</v>
      </c>
      <c r="I308" s="117">
        <f t="shared" si="8"/>
        <v>26481</v>
      </c>
      <c r="J308" s="117">
        <f t="shared" si="9"/>
        <v>57419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4407941</v>
      </c>
      <c r="F309" s="173">
        <f>work!I309+work!J309</f>
        <v>2469403</v>
      </c>
      <c r="G309" s="118"/>
      <c r="H309" s="174" t="str">
        <f>work!L309</f>
        <v>20190607</v>
      </c>
      <c r="I309" s="117">
        <f t="shared" si="8"/>
        <v>4407941</v>
      </c>
      <c r="J309" s="117">
        <f t="shared" si="9"/>
        <v>2469403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3940463</v>
      </c>
      <c r="F310" s="173">
        <f>work!I310+work!J310</f>
        <v>572548</v>
      </c>
      <c r="G310" s="118"/>
      <c r="H310" s="174" t="str">
        <f>work!L310</f>
        <v>20190607</v>
      </c>
      <c r="I310" s="117">
        <f t="shared" si="8"/>
        <v>3940463</v>
      </c>
      <c r="J310" s="117">
        <f t="shared" si="9"/>
        <v>572548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46150</v>
      </c>
      <c r="F311" s="173">
        <f>work!I311+work!J311</f>
        <v>7500</v>
      </c>
      <c r="G311" s="118"/>
      <c r="H311" s="174" t="str">
        <f>work!L311</f>
        <v>20190607</v>
      </c>
      <c r="I311" s="117">
        <f t="shared" si="8"/>
        <v>46150</v>
      </c>
      <c r="J311" s="117">
        <f t="shared" si="9"/>
        <v>7500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504198</v>
      </c>
      <c r="F312" s="173">
        <f>work!I312+work!J312</f>
        <v>88367</v>
      </c>
      <c r="G312" s="118"/>
      <c r="H312" s="174" t="str">
        <f>work!L312</f>
        <v>20190607</v>
      </c>
      <c r="I312" s="117">
        <f t="shared" si="8"/>
        <v>504198</v>
      </c>
      <c r="J312" s="117">
        <f t="shared" si="9"/>
        <v>88367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13419</v>
      </c>
      <c r="F313" s="173">
        <f>work!I313+work!J313</f>
        <v>1271704</v>
      </c>
      <c r="G313" s="118"/>
      <c r="H313" s="174" t="str">
        <f>work!L313</f>
        <v>20190607</v>
      </c>
      <c r="I313" s="117">
        <f t="shared" si="8"/>
        <v>13419</v>
      </c>
      <c r="J313" s="117">
        <f t="shared" si="9"/>
        <v>1271704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158138</v>
      </c>
      <c r="F314" s="173">
        <f>work!I314+work!J314</f>
        <v>186501</v>
      </c>
      <c r="G314" s="118"/>
      <c r="H314" s="174" t="str">
        <f>work!L314</f>
        <v>20190708</v>
      </c>
      <c r="I314" s="117">
        <f t="shared" si="8"/>
        <v>158138</v>
      </c>
      <c r="J314" s="117">
        <f t="shared" si="9"/>
        <v>186501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588623</v>
      </c>
      <c r="F315" s="173">
        <f>work!I315+work!J315</f>
        <v>638777</v>
      </c>
      <c r="G315" s="118"/>
      <c r="H315" s="174" t="str">
        <f>work!L315</f>
        <v>20190607</v>
      </c>
      <c r="I315" s="117">
        <f t="shared" si="8"/>
        <v>588623</v>
      </c>
      <c r="J315" s="117">
        <f t="shared" si="9"/>
        <v>638777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884809</v>
      </c>
      <c r="F316" s="173">
        <f>work!I316+work!J316</f>
        <v>8324855</v>
      </c>
      <c r="G316" s="118"/>
      <c r="H316" s="174" t="str">
        <f>work!L316</f>
        <v>20190607</v>
      </c>
      <c r="I316" s="117">
        <f t="shared" si="8"/>
        <v>884809</v>
      </c>
      <c r="J316" s="117">
        <f t="shared" si="9"/>
        <v>8324855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3176594</v>
      </c>
      <c r="F317" s="173">
        <f>work!I317+work!J317</f>
        <v>1258136</v>
      </c>
      <c r="G317" s="118"/>
      <c r="H317" s="174" t="str">
        <f>work!L317</f>
        <v>20190607</v>
      </c>
      <c r="I317" s="117">
        <f t="shared" si="8"/>
        <v>3176594</v>
      </c>
      <c r="J317" s="117">
        <f t="shared" si="9"/>
        <v>1258136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333894</v>
      </c>
      <c r="F318" s="173">
        <f>work!I318+work!J318</f>
        <v>141681</v>
      </c>
      <c r="G318" s="118"/>
      <c r="H318" s="174" t="str">
        <f>work!L318</f>
        <v>20190607</v>
      </c>
      <c r="I318" s="117">
        <f t="shared" si="8"/>
        <v>333894</v>
      </c>
      <c r="J318" s="117">
        <f t="shared" si="9"/>
        <v>141681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33640</v>
      </c>
      <c r="F319" s="173">
        <f>work!I319+work!J319</f>
        <v>11100</v>
      </c>
      <c r="G319" s="118"/>
      <c r="H319" s="174" t="str">
        <f>work!L319</f>
        <v>20190607</v>
      </c>
      <c r="I319" s="117">
        <f t="shared" si="8"/>
        <v>33640</v>
      </c>
      <c r="J319" s="117">
        <f t="shared" si="9"/>
        <v>11100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1386652</v>
      </c>
      <c r="F320" s="173">
        <f>work!I320+work!J320</f>
        <v>2034137</v>
      </c>
      <c r="G320" s="118"/>
      <c r="H320" s="174" t="str">
        <f>work!L320</f>
        <v>20190607</v>
      </c>
      <c r="I320" s="117">
        <f t="shared" si="8"/>
        <v>1386652</v>
      </c>
      <c r="J320" s="117">
        <f t="shared" si="9"/>
        <v>2034137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2637989</v>
      </c>
      <c r="F321" s="173">
        <f>work!I321+work!J321</f>
        <v>6400493</v>
      </c>
      <c r="G321" s="118"/>
      <c r="H321" s="174" t="str">
        <f>work!L321</f>
        <v>20190607</v>
      </c>
      <c r="I321" s="117">
        <f t="shared" si="8"/>
        <v>2637989</v>
      </c>
      <c r="J321" s="117">
        <f t="shared" si="9"/>
        <v>6400493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289398</v>
      </c>
      <c r="F322" s="173">
        <f>work!I322+work!J322</f>
        <v>20001</v>
      </c>
      <c r="G322" s="118"/>
      <c r="H322" s="174" t="str">
        <f>work!L322</f>
        <v>20190607</v>
      </c>
      <c r="I322" s="117">
        <f t="shared" si="8"/>
        <v>289398</v>
      </c>
      <c r="J322" s="117">
        <f t="shared" si="9"/>
        <v>20001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6708159</v>
      </c>
      <c r="F324" s="173">
        <f>work!I324+work!J324</f>
        <v>8032813</v>
      </c>
      <c r="G324" s="118"/>
      <c r="H324" s="174" t="str">
        <f>work!L324</f>
        <v>20190607</v>
      </c>
      <c r="I324" s="117">
        <f t="shared" si="8"/>
        <v>6708159</v>
      </c>
      <c r="J324" s="117">
        <f t="shared" si="9"/>
        <v>8032813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8731256</v>
      </c>
      <c r="F325" s="173">
        <f>work!I325+work!J325</f>
        <v>364179</v>
      </c>
      <c r="G325" s="118"/>
      <c r="H325" s="174" t="str">
        <f>work!L325</f>
        <v>20190708</v>
      </c>
      <c r="I325" s="117">
        <f t="shared" si="8"/>
        <v>8731256</v>
      </c>
      <c r="J325" s="117">
        <f t="shared" si="9"/>
        <v>364179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448754</v>
      </c>
      <c r="F326" s="173">
        <f>work!I326+work!J326</f>
        <v>1684186</v>
      </c>
      <c r="G326" s="118"/>
      <c r="H326" s="174" t="str">
        <f>work!L326</f>
        <v>20190607</v>
      </c>
      <c r="I326" s="117">
        <f t="shared" si="8"/>
        <v>448754</v>
      </c>
      <c r="J326" s="117">
        <f t="shared" si="9"/>
        <v>1684186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633712</v>
      </c>
      <c r="F327" s="173">
        <f>work!I327+work!J327</f>
        <v>1536117</v>
      </c>
      <c r="G327" s="118"/>
      <c r="H327" s="174" t="str">
        <f>work!L327</f>
        <v>20190607</v>
      </c>
      <c r="I327" s="117">
        <f t="shared" si="8"/>
        <v>633712</v>
      </c>
      <c r="J327" s="117">
        <f t="shared" si="9"/>
        <v>1536117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453975</v>
      </c>
      <c r="F328" s="173">
        <f>work!I328+work!J328</f>
        <v>99010</v>
      </c>
      <c r="G328" s="118"/>
      <c r="H328" s="174" t="str">
        <f>work!L328</f>
        <v>20190607</v>
      </c>
      <c r="I328" s="117">
        <f t="shared" si="8"/>
        <v>453975</v>
      </c>
      <c r="J328" s="117">
        <f t="shared" si="9"/>
        <v>99010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144980</v>
      </c>
      <c r="F329" s="173">
        <f>work!I329+work!J329</f>
        <v>28465594</v>
      </c>
      <c r="G329" s="118"/>
      <c r="H329" s="174" t="str">
        <f>work!L329</f>
        <v>20190607</v>
      </c>
      <c r="I329" s="117">
        <f t="shared" si="8"/>
        <v>144980</v>
      </c>
      <c r="J329" s="117">
        <f t="shared" si="9"/>
        <v>28465594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1209202</v>
      </c>
      <c r="F331" s="173">
        <f>work!I331+work!J331</f>
        <v>2368575</v>
      </c>
      <c r="G331" s="118"/>
      <c r="H331" s="174" t="str">
        <f>work!L331</f>
        <v>20190607</v>
      </c>
      <c r="I331" s="117">
        <f t="shared" si="8"/>
        <v>1209202</v>
      </c>
      <c r="J331" s="117">
        <f t="shared" si="9"/>
        <v>2368575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4458666</v>
      </c>
      <c r="F332" s="173">
        <f>work!I332+work!J332</f>
        <v>24262382</v>
      </c>
      <c r="G332" s="118"/>
      <c r="H332" s="174" t="str">
        <f>work!L332</f>
        <v>20190708</v>
      </c>
      <c r="I332" s="117">
        <f t="shared" si="8"/>
        <v>4458666</v>
      </c>
      <c r="J332" s="117">
        <f t="shared" si="9"/>
        <v>24262382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132949</v>
      </c>
      <c r="F333" s="173">
        <f>work!I333+work!J333</f>
        <v>0</v>
      </c>
      <c r="G333" s="118"/>
      <c r="H333" s="174" t="str">
        <f>work!L333</f>
        <v>20190607</v>
      </c>
      <c r="I333" s="117">
        <f t="shared" si="8"/>
        <v>132949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2637077</v>
      </c>
      <c r="F334" s="173">
        <f>work!I334+work!J334</f>
        <v>2590</v>
      </c>
      <c r="G334" s="118"/>
      <c r="H334" s="174" t="str">
        <f>work!L334</f>
        <v>20190607</v>
      </c>
      <c r="I334" s="117">
        <f t="shared" si="8"/>
        <v>2637077</v>
      </c>
      <c r="J334" s="117">
        <f t="shared" si="9"/>
        <v>2590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207292</v>
      </c>
      <c r="F335" s="173">
        <f>work!I335+work!J335</f>
        <v>372879</v>
      </c>
      <c r="G335" s="118"/>
      <c r="H335" s="174" t="str">
        <f>work!L335</f>
        <v>20190607</v>
      </c>
      <c r="I335" s="117">
        <f t="shared" si="8"/>
        <v>207292</v>
      </c>
      <c r="J335" s="117">
        <f t="shared" si="9"/>
        <v>372879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190269</v>
      </c>
      <c r="F336" s="173">
        <f>work!I336+work!J336</f>
        <v>42650</v>
      </c>
      <c r="G336" s="118"/>
      <c r="H336" s="174" t="str">
        <f>work!L336</f>
        <v>20190708</v>
      </c>
      <c r="I336" s="117">
        <f t="shared" si="8"/>
        <v>190269</v>
      </c>
      <c r="J336" s="117">
        <f t="shared" si="9"/>
        <v>42650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809288</v>
      </c>
      <c r="F337" s="173">
        <f>work!I337+work!J337</f>
        <v>126865</v>
      </c>
      <c r="G337" s="118"/>
      <c r="H337" s="174" t="str">
        <f>work!L337</f>
        <v>20190708</v>
      </c>
      <c r="I337" s="117">
        <f t="shared" si="8"/>
        <v>809288</v>
      </c>
      <c r="J337" s="117">
        <f t="shared" si="9"/>
        <v>126865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741256</v>
      </c>
      <c r="F338" s="173">
        <f>work!I338+work!J338</f>
        <v>3186746</v>
      </c>
      <c r="G338" s="118"/>
      <c r="H338" s="174" t="str">
        <f>work!L338</f>
        <v>20190708</v>
      </c>
      <c r="I338" s="117">
        <f t="shared" si="8"/>
        <v>741256</v>
      </c>
      <c r="J338" s="117">
        <f t="shared" si="9"/>
        <v>3186746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197991</v>
      </c>
      <c r="F339" s="173">
        <f>work!I339+work!J339</f>
        <v>4000</v>
      </c>
      <c r="G339" s="118"/>
      <c r="H339" s="174" t="str">
        <f>work!L339</f>
        <v>20190607</v>
      </c>
      <c r="I339" s="117">
        <f t="shared" si="8"/>
        <v>197991</v>
      </c>
      <c r="J339" s="117">
        <f t="shared" si="9"/>
        <v>4000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6017338</v>
      </c>
      <c r="F340" s="173">
        <f>work!I340+work!J340</f>
        <v>5299046</v>
      </c>
      <c r="G340" s="118"/>
      <c r="H340" s="174" t="str">
        <f>work!L340</f>
        <v>20190607</v>
      </c>
      <c r="I340" s="117">
        <f t="shared" si="8"/>
        <v>6017338</v>
      </c>
      <c r="J340" s="117">
        <f t="shared" si="9"/>
        <v>5299046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1066837</v>
      </c>
      <c r="F341" s="173">
        <f>work!I341+work!J341</f>
        <v>4149243</v>
      </c>
      <c r="G341" s="118"/>
      <c r="H341" s="174" t="str">
        <f>work!L341</f>
        <v>20190607</v>
      </c>
      <c r="I341" s="117">
        <f t="shared" si="8"/>
        <v>1066837</v>
      </c>
      <c r="J341" s="117">
        <f t="shared" si="9"/>
        <v>4149243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809128</v>
      </c>
      <c r="F342" s="173">
        <f>work!I342+work!J342</f>
        <v>1085338</v>
      </c>
      <c r="G342" s="118"/>
      <c r="H342" s="174" t="str">
        <f>work!L342</f>
        <v>20190607</v>
      </c>
      <c r="I342" s="117">
        <f t="shared" si="8"/>
        <v>809128</v>
      </c>
      <c r="J342" s="117">
        <f t="shared" si="9"/>
        <v>1085338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3445373</v>
      </c>
      <c r="F343" s="173">
        <f>work!I343+work!J343</f>
        <v>4664376</v>
      </c>
      <c r="G343" s="118"/>
      <c r="H343" s="174" t="str">
        <f>work!L343</f>
        <v>20190607</v>
      </c>
      <c r="I343" s="117">
        <f t="shared" si="8"/>
        <v>3445373</v>
      </c>
      <c r="J343" s="117">
        <f t="shared" si="9"/>
        <v>4664376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4387029</v>
      </c>
      <c r="F344" s="173">
        <f>work!I344+work!J344</f>
        <v>4856514</v>
      </c>
      <c r="G344" s="118"/>
      <c r="H344" s="174" t="str">
        <f>work!L344</f>
        <v>20190607</v>
      </c>
      <c r="I344" s="117">
        <f t="shared" si="8"/>
        <v>4387029</v>
      </c>
      <c r="J344" s="117">
        <f t="shared" si="9"/>
        <v>4856514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3349950</v>
      </c>
      <c r="F345" s="173">
        <f>work!I345+work!J345</f>
        <v>790395</v>
      </c>
      <c r="G345" s="118"/>
      <c r="H345" s="174" t="str">
        <f>work!L345</f>
        <v>20190708</v>
      </c>
      <c r="I345" s="117">
        <f t="shared" si="8"/>
        <v>3349950</v>
      </c>
      <c r="J345" s="117">
        <f t="shared" si="9"/>
        <v>790395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1181881</v>
      </c>
      <c r="F346" s="173">
        <f>work!I346+work!J346</f>
        <v>381646</v>
      </c>
      <c r="G346" s="118"/>
      <c r="H346" s="174" t="str">
        <f>work!L346</f>
        <v>20190607</v>
      </c>
      <c r="I346" s="117">
        <f t="shared" si="8"/>
        <v>1181881</v>
      </c>
      <c r="J346" s="117">
        <f t="shared" si="9"/>
        <v>381646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340599</v>
      </c>
      <c r="F347" s="173">
        <f>work!I347+work!J347</f>
        <v>77703</v>
      </c>
      <c r="G347" s="118"/>
      <c r="H347" s="174" t="str">
        <f>work!L347</f>
        <v>20190607</v>
      </c>
      <c r="I347" s="117">
        <f t="shared" si="8"/>
        <v>340599</v>
      </c>
      <c r="J347" s="117">
        <f t="shared" si="9"/>
        <v>77703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3148988</v>
      </c>
      <c r="F348" s="173">
        <f>work!I348+work!J348</f>
        <v>1663458</v>
      </c>
      <c r="G348" s="118"/>
      <c r="H348" s="174" t="str">
        <f>work!L348</f>
        <v>20190607</v>
      </c>
      <c r="I348" s="117">
        <f t="shared" si="8"/>
        <v>3148988</v>
      </c>
      <c r="J348" s="117">
        <f t="shared" si="9"/>
        <v>1663458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728296</v>
      </c>
      <c r="F349" s="173">
        <f>work!I349+work!J349</f>
        <v>578221</v>
      </c>
      <c r="G349" s="118"/>
      <c r="H349" s="174" t="str">
        <f>work!L349</f>
        <v>20190708</v>
      </c>
      <c r="I349" s="117">
        <f t="shared" si="8"/>
        <v>728296</v>
      </c>
      <c r="J349" s="117">
        <f t="shared" si="9"/>
        <v>578221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417278</v>
      </c>
      <c r="F350" s="173">
        <f>work!I350+work!J350</f>
        <v>186100</v>
      </c>
      <c r="G350" s="118"/>
      <c r="H350" s="174" t="str">
        <f>work!L350</f>
        <v>20190708</v>
      </c>
      <c r="I350" s="117">
        <f t="shared" si="8"/>
        <v>417278</v>
      </c>
      <c r="J350" s="117">
        <f t="shared" si="9"/>
        <v>186100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224080</v>
      </c>
      <c r="F351" s="173">
        <f>work!I351+work!J351</f>
        <v>969364</v>
      </c>
      <c r="G351" s="118"/>
      <c r="H351" s="174" t="str">
        <f>work!L351</f>
        <v>20190607</v>
      </c>
      <c r="I351" s="117">
        <f t="shared" si="8"/>
        <v>224080</v>
      </c>
      <c r="J351" s="117">
        <f t="shared" si="9"/>
        <v>969364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3910843</v>
      </c>
      <c r="F352" s="173">
        <f>work!I352+work!J352</f>
        <v>17003447</v>
      </c>
      <c r="G352" s="118"/>
      <c r="H352" s="174" t="str">
        <f>work!L352</f>
        <v>20190607</v>
      </c>
      <c r="I352" s="117">
        <f aca="true" t="shared" si="10" ref="I352:I415">E352</f>
        <v>3910843</v>
      </c>
      <c r="J352" s="117">
        <f aca="true" t="shared" si="11" ref="J352:J415">F352</f>
        <v>17003447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32950</v>
      </c>
      <c r="F353" s="173">
        <f>work!I353+work!J353</f>
        <v>27050</v>
      </c>
      <c r="G353" s="118"/>
      <c r="H353" s="174" t="str">
        <f>work!L353</f>
        <v>20190607</v>
      </c>
      <c r="I353" s="117">
        <f t="shared" si="10"/>
        <v>32950</v>
      </c>
      <c r="J353" s="117">
        <f t="shared" si="11"/>
        <v>27050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54700</v>
      </c>
      <c r="F354" s="173">
        <f>work!I354+work!J354</f>
        <v>10800</v>
      </c>
      <c r="G354" s="118"/>
      <c r="H354" s="174" t="str">
        <f>work!L354</f>
        <v>20190607</v>
      </c>
      <c r="I354" s="117">
        <f t="shared" si="10"/>
        <v>54700</v>
      </c>
      <c r="J354" s="117">
        <f t="shared" si="11"/>
        <v>10800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799383</v>
      </c>
      <c r="F355" s="173">
        <f>work!I355+work!J355</f>
        <v>302868</v>
      </c>
      <c r="G355" s="118"/>
      <c r="H355" s="174" t="str">
        <f>work!L355</f>
        <v>20190708</v>
      </c>
      <c r="I355" s="117">
        <f t="shared" si="10"/>
        <v>799383</v>
      </c>
      <c r="J355" s="117">
        <f t="shared" si="11"/>
        <v>302868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245054</v>
      </c>
      <c r="F356" s="173">
        <f>work!I356+work!J356</f>
        <v>4100</v>
      </c>
      <c r="G356" s="118"/>
      <c r="H356" s="174" t="str">
        <f>work!L356</f>
        <v>20190607</v>
      </c>
      <c r="I356" s="117">
        <f t="shared" si="10"/>
        <v>245054</v>
      </c>
      <c r="J356" s="117">
        <f t="shared" si="11"/>
        <v>4100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249071</v>
      </c>
      <c r="F359" s="173">
        <f>work!I359+work!J359</f>
        <v>17600</v>
      </c>
      <c r="G359" s="118"/>
      <c r="H359" s="174" t="str">
        <f>work!L359</f>
        <v>20190708</v>
      </c>
      <c r="I359" s="117">
        <f t="shared" si="10"/>
        <v>249071</v>
      </c>
      <c r="J359" s="117">
        <f t="shared" si="11"/>
        <v>17600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302229</v>
      </c>
      <c r="F360" s="173">
        <f>work!I360+work!J360</f>
        <v>445203</v>
      </c>
      <c r="G360" s="118"/>
      <c r="H360" s="174" t="str">
        <f>work!L360</f>
        <v>20190607</v>
      </c>
      <c r="I360" s="117">
        <f t="shared" si="10"/>
        <v>302229</v>
      </c>
      <c r="J360" s="117">
        <f t="shared" si="11"/>
        <v>445203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 t="e">
        <f>work!G361+work!H361</f>
        <v>#VALUE!</v>
      </c>
      <c r="F361" s="173" t="e">
        <f>work!I361+work!J361</f>
        <v>#VALUE!</v>
      </c>
      <c r="G361" s="118"/>
      <c r="H361" s="174" t="str">
        <f>work!L361</f>
        <v>No report</v>
      </c>
      <c r="I361" s="117" t="e">
        <f t="shared" si="10"/>
        <v>#VALUE!</v>
      </c>
      <c r="J361" s="117" t="e">
        <f t="shared" si="11"/>
        <v>#VALUE!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1722344</v>
      </c>
      <c r="F362" s="173">
        <f>work!I362+work!J362</f>
        <v>457250</v>
      </c>
      <c r="G362" s="118"/>
      <c r="H362" s="174" t="str">
        <f>work!L362</f>
        <v>20190708</v>
      </c>
      <c r="I362" s="117">
        <f t="shared" si="10"/>
        <v>1722344</v>
      </c>
      <c r="J362" s="117">
        <f t="shared" si="11"/>
        <v>457250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204264</v>
      </c>
      <c r="F363" s="173">
        <f>work!I363+work!J363</f>
        <v>60007963</v>
      </c>
      <c r="G363" s="118"/>
      <c r="H363" s="174" t="str">
        <f>work!L363</f>
        <v>20190607</v>
      </c>
      <c r="I363" s="117">
        <f t="shared" si="10"/>
        <v>204264</v>
      </c>
      <c r="J363" s="117">
        <f t="shared" si="11"/>
        <v>60007963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28922</v>
      </c>
      <c r="F364" s="173">
        <f>work!I364+work!J364</f>
        <v>122788</v>
      </c>
      <c r="G364" s="118"/>
      <c r="H364" s="174" t="str">
        <f>work!L364</f>
        <v>20190708</v>
      </c>
      <c r="I364" s="117">
        <f t="shared" si="10"/>
        <v>28922</v>
      </c>
      <c r="J364" s="117">
        <f t="shared" si="11"/>
        <v>122788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309726</v>
      </c>
      <c r="F365" s="173">
        <f>work!I365+work!J365</f>
        <v>85900</v>
      </c>
      <c r="G365" s="118"/>
      <c r="H365" s="174" t="str">
        <f>work!L365</f>
        <v>20190607</v>
      </c>
      <c r="I365" s="117">
        <f t="shared" si="10"/>
        <v>309726</v>
      </c>
      <c r="J365" s="117">
        <f t="shared" si="11"/>
        <v>85900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24300</v>
      </c>
      <c r="F366" s="173">
        <f>work!I366+work!J366</f>
        <v>2000</v>
      </c>
      <c r="G366" s="118"/>
      <c r="H366" s="174" t="str">
        <f>work!L366</f>
        <v>20190607</v>
      </c>
      <c r="I366" s="117">
        <f t="shared" si="10"/>
        <v>24300</v>
      </c>
      <c r="J366" s="117">
        <f t="shared" si="11"/>
        <v>2000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 t="e">
        <f>work!G367+work!H367</f>
        <v>#VALUE!</v>
      </c>
      <c r="F367" s="173" t="e">
        <f>work!I367+work!J367</f>
        <v>#VALUE!</v>
      </c>
      <c r="G367" s="118"/>
      <c r="H367" s="174" t="str">
        <f>work!L367</f>
        <v>No report</v>
      </c>
      <c r="I367" s="117" t="e">
        <f t="shared" si="10"/>
        <v>#VALUE!</v>
      </c>
      <c r="J367" s="117" t="e">
        <f t="shared" si="11"/>
        <v>#VALUE!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2186040</v>
      </c>
      <c r="F368" s="173">
        <f>work!I368+work!J368</f>
        <v>1078783</v>
      </c>
      <c r="G368" s="118"/>
      <c r="H368" s="174" t="str">
        <f>work!L368</f>
        <v>20190708</v>
      </c>
      <c r="I368" s="117">
        <f t="shared" si="10"/>
        <v>2186040</v>
      </c>
      <c r="J368" s="117">
        <f t="shared" si="11"/>
        <v>1078783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750266</v>
      </c>
      <c r="F369" s="173">
        <f>work!I369+work!J369</f>
        <v>0</v>
      </c>
      <c r="G369" s="118"/>
      <c r="H369" s="174" t="str">
        <f>work!L369</f>
        <v>20190708</v>
      </c>
      <c r="I369" s="117">
        <f t="shared" si="10"/>
        <v>750266</v>
      </c>
      <c r="J369" s="117">
        <f t="shared" si="11"/>
        <v>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1876873</v>
      </c>
      <c r="F370" s="173">
        <f>work!I370+work!J370</f>
        <v>5002674</v>
      </c>
      <c r="G370" s="118"/>
      <c r="H370" s="174" t="str">
        <f>work!L370</f>
        <v>20190607</v>
      </c>
      <c r="I370" s="117">
        <f t="shared" si="10"/>
        <v>1876873</v>
      </c>
      <c r="J370" s="117">
        <f t="shared" si="11"/>
        <v>5002674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2463542</v>
      </c>
      <c r="F371" s="173">
        <f>work!I371+work!J371</f>
        <v>901788</v>
      </c>
      <c r="G371" s="118"/>
      <c r="H371" s="174" t="str">
        <f>work!L371</f>
        <v>20190607</v>
      </c>
      <c r="I371" s="117">
        <f t="shared" si="10"/>
        <v>2463542</v>
      </c>
      <c r="J371" s="117">
        <f t="shared" si="11"/>
        <v>901788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13186</v>
      </c>
      <c r="F372" s="173">
        <f>work!I372+work!J372</f>
        <v>233500</v>
      </c>
      <c r="G372" s="118"/>
      <c r="H372" s="174" t="str">
        <f>work!L372</f>
        <v>20190708</v>
      </c>
      <c r="I372" s="117">
        <f t="shared" si="10"/>
        <v>13186</v>
      </c>
      <c r="J372" s="117">
        <f t="shared" si="11"/>
        <v>233500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197207</v>
      </c>
      <c r="F374" s="173">
        <f>work!I374+work!J374</f>
        <v>7178475</v>
      </c>
      <c r="G374" s="118"/>
      <c r="H374" s="174" t="str">
        <f>work!L374</f>
        <v>20190708</v>
      </c>
      <c r="I374" s="117">
        <f t="shared" si="10"/>
        <v>197207</v>
      </c>
      <c r="J374" s="117">
        <f t="shared" si="11"/>
        <v>7178475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416900</v>
      </c>
      <c r="F375" s="173">
        <f>work!I375+work!J375</f>
        <v>22900</v>
      </c>
      <c r="G375" s="118"/>
      <c r="H375" s="174" t="str">
        <f>work!L375</f>
        <v>20190607</v>
      </c>
      <c r="I375" s="117">
        <f t="shared" si="10"/>
        <v>416900</v>
      </c>
      <c r="J375" s="117">
        <f t="shared" si="11"/>
        <v>22900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500</v>
      </c>
      <c r="F376" s="173">
        <f>work!I376+work!J376</f>
        <v>300</v>
      </c>
      <c r="G376" s="118"/>
      <c r="H376" s="174" t="str">
        <f>work!L376</f>
        <v>20190708</v>
      </c>
      <c r="I376" s="117">
        <f t="shared" si="10"/>
        <v>500</v>
      </c>
      <c r="J376" s="117">
        <f t="shared" si="11"/>
        <v>300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1421636</v>
      </c>
      <c r="F377" s="173">
        <f>work!I377+work!J377</f>
        <v>812395</v>
      </c>
      <c r="G377" s="118"/>
      <c r="H377" s="174" t="str">
        <f>work!L377</f>
        <v>20190607</v>
      </c>
      <c r="I377" s="117">
        <f t="shared" si="10"/>
        <v>1421636</v>
      </c>
      <c r="J377" s="117">
        <f t="shared" si="11"/>
        <v>812395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1795526</v>
      </c>
      <c r="F378" s="173">
        <f>work!I378+work!J378</f>
        <v>2289586</v>
      </c>
      <c r="G378" s="118"/>
      <c r="H378" s="174" t="str">
        <f>work!L378</f>
        <v>20190607</v>
      </c>
      <c r="I378" s="117">
        <f t="shared" si="10"/>
        <v>1795526</v>
      </c>
      <c r="J378" s="117">
        <f t="shared" si="11"/>
        <v>2289586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871152</v>
      </c>
      <c r="F379" s="173">
        <f>work!I379+work!J379</f>
        <v>0</v>
      </c>
      <c r="G379" s="118"/>
      <c r="H379" s="174" t="str">
        <f>work!L379</f>
        <v>20190708</v>
      </c>
      <c r="I379" s="117">
        <f t="shared" si="10"/>
        <v>871152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2083437</v>
      </c>
      <c r="F380" s="173">
        <f>work!I380+work!J380</f>
        <v>3543239</v>
      </c>
      <c r="G380" s="118"/>
      <c r="H380" s="174" t="str">
        <f>work!L380</f>
        <v>20190607</v>
      </c>
      <c r="I380" s="117">
        <f t="shared" si="10"/>
        <v>2083437</v>
      </c>
      <c r="J380" s="117">
        <f t="shared" si="11"/>
        <v>3543239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145578</v>
      </c>
      <c r="F381" s="173">
        <f>work!I381+work!J381</f>
        <v>102599</v>
      </c>
      <c r="G381" s="118"/>
      <c r="H381" s="174" t="str">
        <f>work!L381</f>
        <v>20190708</v>
      </c>
      <c r="I381" s="117">
        <f t="shared" si="10"/>
        <v>145578</v>
      </c>
      <c r="J381" s="117">
        <f t="shared" si="11"/>
        <v>102599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922134</v>
      </c>
      <c r="F382" s="173">
        <f>work!I382+work!J382</f>
        <v>2735847</v>
      </c>
      <c r="G382" s="118"/>
      <c r="H382" s="174" t="str">
        <f>work!L382</f>
        <v>20190607</v>
      </c>
      <c r="I382" s="117">
        <f t="shared" si="10"/>
        <v>922134</v>
      </c>
      <c r="J382" s="117">
        <f t="shared" si="11"/>
        <v>2735847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6081272</v>
      </c>
      <c r="F383" s="173">
        <f>work!I383+work!J383</f>
        <v>6170186</v>
      </c>
      <c r="G383" s="118"/>
      <c r="H383" s="174" t="str">
        <f>work!L383</f>
        <v>20190607</v>
      </c>
      <c r="I383" s="117">
        <f t="shared" si="10"/>
        <v>6081272</v>
      </c>
      <c r="J383" s="117">
        <f t="shared" si="11"/>
        <v>6170186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409330</v>
      </c>
      <c r="F384" s="173">
        <f>work!I384+work!J384</f>
        <v>429414</v>
      </c>
      <c r="G384" s="118"/>
      <c r="H384" s="174" t="str">
        <f>work!L384</f>
        <v>20190708</v>
      </c>
      <c r="I384" s="117">
        <f t="shared" si="10"/>
        <v>409330</v>
      </c>
      <c r="J384" s="117">
        <f t="shared" si="11"/>
        <v>429414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1489300</v>
      </c>
      <c r="F385" s="173">
        <f>work!I385+work!J385</f>
        <v>16954</v>
      </c>
      <c r="G385" s="118"/>
      <c r="H385" s="174" t="str">
        <f>work!L385</f>
        <v>20190708</v>
      </c>
      <c r="I385" s="117">
        <f t="shared" si="10"/>
        <v>1489300</v>
      </c>
      <c r="J385" s="117">
        <f t="shared" si="11"/>
        <v>16954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>
        <f>work!G386+work!H386</f>
        <v>1023173</v>
      </c>
      <c r="F386" s="173">
        <f>work!I386+work!J386</f>
        <v>330251</v>
      </c>
      <c r="G386" s="118"/>
      <c r="H386" s="174" t="str">
        <f>work!L386</f>
        <v>20190708</v>
      </c>
      <c r="I386" s="117">
        <f t="shared" si="10"/>
        <v>1023173</v>
      </c>
      <c r="J386" s="117">
        <f t="shared" si="11"/>
        <v>330251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267602</v>
      </c>
      <c r="F387" s="173">
        <f>work!I387+work!J387</f>
        <v>21207</v>
      </c>
      <c r="G387" s="118"/>
      <c r="H387" s="174" t="str">
        <f>work!L387</f>
        <v>20190708</v>
      </c>
      <c r="I387" s="117">
        <f t="shared" si="10"/>
        <v>267602</v>
      </c>
      <c r="J387" s="117">
        <f t="shared" si="11"/>
        <v>21207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2465320</v>
      </c>
      <c r="F388" s="173">
        <f>work!I388+work!J388</f>
        <v>4066872</v>
      </c>
      <c r="G388" s="118"/>
      <c r="H388" s="174" t="str">
        <f>work!L388</f>
        <v>20190708</v>
      </c>
      <c r="I388" s="117">
        <f t="shared" si="10"/>
        <v>2465320</v>
      </c>
      <c r="J388" s="117">
        <f t="shared" si="11"/>
        <v>4066872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2332442</v>
      </c>
      <c r="F389" s="173">
        <f>work!I389+work!J389</f>
        <v>329283</v>
      </c>
      <c r="G389" s="118"/>
      <c r="H389" s="174" t="str">
        <f>work!L389</f>
        <v>20190607</v>
      </c>
      <c r="I389" s="117">
        <f t="shared" si="10"/>
        <v>2332442</v>
      </c>
      <c r="J389" s="117">
        <f t="shared" si="11"/>
        <v>329283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>
        <f>work!G390+work!H390</f>
        <v>1937063</v>
      </c>
      <c r="F390" s="173">
        <f>work!I390+work!J390</f>
        <v>65350</v>
      </c>
      <c r="G390" s="118"/>
      <c r="H390" s="174" t="str">
        <f>work!L390</f>
        <v>20190607</v>
      </c>
      <c r="I390" s="117">
        <f t="shared" si="10"/>
        <v>1937063</v>
      </c>
      <c r="J390" s="117">
        <f t="shared" si="11"/>
        <v>65350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716526</v>
      </c>
      <c r="F391" s="173">
        <f>work!I391+work!J391</f>
        <v>518015</v>
      </c>
      <c r="G391" s="118"/>
      <c r="H391" s="174" t="str">
        <f>work!L391</f>
        <v>20190708</v>
      </c>
      <c r="I391" s="117">
        <f t="shared" si="10"/>
        <v>716526</v>
      </c>
      <c r="J391" s="117">
        <f t="shared" si="11"/>
        <v>518015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281660</v>
      </c>
      <c r="F392" s="173">
        <f>work!I392+work!J392</f>
        <v>601239</v>
      </c>
      <c r="G392" s="118"/>
      <c r="H392" s="174" t="str">
        <f>work!L392</f>
        <v>20190607</v>
      </c>
      <c r="I392" s="117">
        <f t="shared" si="10"/>
        <v>281660</v>
      </c>
      <c r="J392" s="117">
        <f t="shared" si="11"/>
        <v>601239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30320</v>
      </c>
      <c r="F393" s="173">
        <f>work!I393+work!J393</f>
        <v>5000</v>
      </c>
      <c r="G393" s="118"/>
      <c r="H393" s="174" t="str">
        <f>work!L393</f>
        <v>20190607</v>
      </c>
      <c r="I393" s="117">
        <f t="shared" si="10"/>
        <v>30320</v>
      </c>
      <c r="J393" s="117">
        <f t="shared" si="11"/>
        <v>5000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2564096</v>
      </c>
      <c r="F394" s="173">
        <f>work!I394+work!J394</f>
        <v>28350</v>
      </c>
      <c r="G394" s="118"/>
      <c r="H394" s="174" t="str">
        <f>work!L394</f>
        <v>20190607</v>
      </c>
      <c r="I394" s="117">
        <f t="shared" si="10"/>
        <v>2564096</v>
      </c>
      <c r="J394" s="117">
        <f t="shared" si="11"/>
        <v>28350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263306</v>
      </c>
      <c r="F395" s="173">
        <f>work!I395+work!J395</f>
        <v>30499</v>
      </c>
      <c r="G395" s="118"/>
      <c r="H395" s="174" t="str">
        <f>work!L395</f>
        <v>20190708</v>
      </c>
      <c r="I395" s="117">
        <f t="shared" si="10"/>
        <v>263306</v>
      </c>
      <c r="J395" s="117">
        <f t="shared" si="11"/>
        <v>30499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4228735</v>
      </c>
      <c r="F396" s="173">
        <f>work!I396+work!J396</f>
        <v>322208</v>
      </c>
      <c r="G396" s="118"/>
      <c r="H396" s="174" t="str">
        <f>work!L396</f>
        <v>20190607</v>
      </c>
      <c r="I396" s="117">
        <f t="shared" si="10"/>
        <v>4228735</v>
      </c>
      <c r="J396" s="117">
        <f t="shared" si="11"/>
        <v>322208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162647</v>
      </c>
      <c r="F397" s="173">
        <f>work!I397+work!J397</f>
        <v>561391</v>
      </c>
      <c r="G397" s="118"/>
      <c r="H397" s="174" t="str">
        <f>work!L397</f>
        <v>20190708</v>
      </c>
      <c r="I397" s="117">
        <f t="shared" si="10"/>
        <v>162647</v>
      </c>
      <c r="J397" s="117">
        <f t="shared" si="11"/>
        <v>561391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7470</v>
      </c>
      <c r="F398" s="173">
        <f>work!I398+work!J398</f>
        <v>0</v>
      </c>
      <c r="G398" s="118"/>
      <c r="H398" s="174" t="str">
        <f>work!L398</f>
        <v>20190708</v>
      </c>
      <c r="I398" s="117">
        <f t="shared" si="10"/>
        <v>7470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302770</v>
      </c>
      <c r="F399" s="173">
        <f>work!I399+work!J399</f>
        <v>1</v>
      </c>
      <c r="G399" s="118"/>
      <c r="H399" s="174" t="str">
        <f>work!L399</f>
        <v>20190708</v>
      </c>
      <c r="I399" s="117">
        <f t="shared" si="10"/>
        <v>302770</v>
      </c>
      <c r="J399" s="117">
        <f t="shared" si="11"/>
        <v>1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7643220</v>
      </c>
      <c r="F400" s="173">
        <f>work!I400+work!J400</f>
        <v>214621</v>
      </c>
      <c r="G400" s="118"/>
      <c r="H400" s="174" t="str">
        <f>work!L400</f>
        <v>20190607</v>
      </c>
      <c r="I400" s="117">
        <f t="shared" si="10"/>
        <v>7643220</v>
      </c>
      <c r="J400" s="117">
        <f t="shared" si="11"/>
        <v>214621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933583</v>
      </c>
      <c r="F401" s="173">
        <f>work!I401+work!J401</f>
        <v>25805</v>
      </c>
      <c r="G401" s="118"/>
      <c r="H401" s="174" t="str">
        <f>work!L401</f>
        <v>20190607</v>
      </c>
      <c r="I401" s="117">
        <f t="shared" si="10"/>
        <v>933583</v>
      </c>
      <c r="J401" s="117">
        <f t="shared" si="11"/>
        <v>25805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 t="e">
        <f>work!G402+work!H402</f>
        <v>#VALUE!</v>
      </c>
      <c r="F402" s="173" t="e">
        <f>work!I402+work!J402</f>
        <v>#VALUE!</v>
      </c>
      <c r="G402" s="118"/>
      <c r="H402" s="174" t="str">
        <f>work!L402</f>
        <v>No report</v>
      </c>
      <c r="I402" s="117" t="e">
        <f t="shared" si="10"/>
        <v>#VALUE!</v>
      </c>
      <c r="J402" s="117" t="e">
        <f t="shared" si="11"/>
        <v>#VALUE!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206705</v>
      </c>
      <c r="F403" s="173">
        <f>work!I403+work!J403</f>
        <v>269379</v>
      </c>
      <c r="G403" s="118"/>
      <c r="H403" s="174" t="str">
        <f>work!L403</f>
        <v>20190708</v>
      </c>
      <c r="I403" s="117">
        <f t="shared" si="10"/>
        <v>206705</v>
      </c>
      <c r="J403" s="117">
        <f t="shared" si="11"/>
        <v>269379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1172380</v>
      </c>
      <c r="F404" s="173">
        <f>work!I404+work!J404</f>
        <v>634880</v>
      </c>
      <c r="G404" s="118"/>
      <c r="H404" s="174" t="str">
        <f>work!L404</f>
        <v>20190607</v>
      </c>
      <c r="I404" s="117">
        <f t="shared" si="10"/>
        <v>1172380</v>
      </c>
      <c r="J404" s="117">
        <f t="shared" si="11"/>
        <v>634880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573145</v>
      </c>
      <c r="F405" s="173">
        <f>work!I405+work!J405</f>
        <v>225951</v>
      </c>
      <c r="G405" s="116"/>
      <c r="H405" s="174" t="str">
        <f>work!L405</f>
        <v>20190607</v>
      </c>
      <c r="I405" s="117">
        <f t="shared" si="10"/>
        <v>573145</v>
      </c>
      <c r="J405" s="117">
        <f t="shared" si="11"/>
        <v>225951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280997</v>
      </c>
      <c r="F406" s="173">
        <f>work!I406+work!J406</f>
        <v>33200</v>
      </c>
      <c r="G406" s="118"/>
      <c r="H406" s="174" t="str">
        <f>work!L406</f>
        <v>20190607</v>
      </c>
      <c r="I406" s="117">
        <f t="shared" si="10"/>
        <v>280997</v>
      </c>
      <c r="J406" s="117">
        <f t="shared" si="11"/>
        <v>33200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150739</v>
      </c>
      <c r="F407" s="173">
        <f>work!I407+work!J407</f>
        <v>10895</v>
      </c>
      <c r="G407" s="118"/>
      <c r="H407" s="174" t="str">
        <f>work!L407</f>
        <v>20190607</v>
      </c>
      <c r="I407" s="117">
        <f t="shared" si="10"/>
        <v>150739</v>
      </c>
      <c r="J407" s="117">
        <f t="shared" si="11"/>
        <v>10895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362212</v>
      </c>
      <c r="F408" s="173">
        <f>work!I408+work!J408</f>
        <v>0</v>
      </c>
      <c r="G408" s="118"/>
      <c r="H408" s="174" t="str">
        <f>work!L408</f>
        <v>20190607</v>
      </c>
      <c r="I408" s="117">
        <f t="shared" si="10"/>
        <v>362212</v>
      </c>
      <c r="J408" s="117">
        <f t="shared" si="11"/>
        <v>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1720334</v>
      </c>
      <c r="F409" s="173">
        <f>work!I409+work!J409</f>
        <v>2566769</v>
      </c>
      <c r="G409" s="118"/>
      <c r="H409" s="174" t="str">
        <f>work!L409</f>
        <v>20190607</v>
      </c>
      <c r="I409" s="117">
        <f t="shared" si="10"/>
        <v>1720334</v>
      </c>
      <c r="J409" s="117">
        <f t="shared" si="11"/>
        <v>2566769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1479624</v>
      </c>
      <c r="F410" s="173">
        <f>work!I410+work!J410</f>
        <v>0</v>
      </c>
      <c r="G410" s="118"/>
      <c r="H410" s="174" t="str">
        <f>work!L410</f>
        <v>20190708</v>
      </c>
      <c r="I410" s="117">
        <f t="shared" si="10"/>
        <v>1479624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330476</v>
      </c>
      <c r="F412" s="173">
        <f>work!I412+work!J412</f>
        <v>787572</v>
      </c>
      <c r="G412" s="118"/>
      <c r="H412" s="174" t="str">
        <f>work!L412</f>
        <v>20190607</v>
      </c>
      <c r="I412" s="117">
        <f t="shared" si="10"/>
        <v>330476</v>
      </c>
      <c r="J412" s="117">
        <f t="shared" si="11"/>
        <v>787572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936551</v>
      </c>
      <c r="F413" s="173">
        <f>work!I413+work!J413</f>
        <v>1590021</v>
      </c>
      <c r="G413" s="118"/>
      <c r="H413" s="174" t="s">
        <v>9</v>
      </c>
      <c r="I413" s="117">
        <f t="shared" si="10"/>
        <v>936551</v>
      </c>
      <c r="J413" s="117">
        <f t="shared" si="11"/>
        <v>1590021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359767</v>
      </c>
      <c r="F414" s="173">
        <f>work!I414+work!J414</f>
        <v>244844</v>
      </c>
      <c r="G414" s="118"/>
      <c r="H414" s="174" t="str">
        <f>work!L414</f>
        <v>20190607</v>
      </c>
      <c r="I414" s="117">
        <f t="shared" si="10"/>
        <v>359767</v>
      </c>
      <c r="J414" s="117">
        <f t="shared" si="11"/>
        <v>244844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818531</v>
      </c>
      <c r="F416" s="173">
        <f>work!I416+work!J416</f>
        <v>8698957</v>
      </c>
      <c r="G416" s="116"/>
      <c r="H416" s="174" t="str">
        <f>work!L416</f>
        <v>20190607</v>
      </c>
      <c r="I416" s="117">
        <f aca="true" t="shared" si="12" ref="I416:I479">E416</f>
        <v>818531</v>
      </c>
      <c r="J416" s="117">
        <f aca="true" t="shared" si="13" ref="J416:J479">F416</f>
        <v>8698957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>
        <f>work!G417+work!H417</f>
        <v>711339</v>
      </c>
      <c r="F417" s="173">
        <f>work!I417+work!J417</f>
        <v>351300</v>
      </c>
      <c r="G417" s="118"/>
      <c r="H417" s="174" t="str">
        <f>work!L417</f>
        <v>20190708</v>
      </c>
      <c r="I417" s="117">
        <f t="shared" si="12"/>
        <v>711339</v>
      </c>
      <c r="J417" s="117">
        <f t="shared" si="13"/>
        <v>351300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291052</v>
      </c>
      <c r="F418" s="173">
        <f>work!I418+work!J418</f>
        <v>0</v>
      </c>
      <c r="G418" s="118"/>
      <c r="H418" s="174" t="str">
        <f>work!L418</f>
        <v>20190607</v>
      </c>
      <c r="I418" s="117">
        <f t="shared" si="12"/>
        <v>291052</v>
      </c>
      <c r="J418" s="117">
        <f t="shared" si="13"/>
        <v>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 t="e">
        <f>work!G419+work!H419</f>
        <v>#VALUE!</v>
      </c>
      <c r="F419" s="173" t="e">
        <f>work!I419+work!J419</f>
        <v>#VALUE!</v>
      </c>
      <c r="G419" s="118"/>
      <c r="H419" s="174" t="str">
        <f>work!L419</f>
        <v>No report</v>
      </c>
      <c r="I419" s="117" t="e">
        <f t="shared" si="12"/>
        <v>#VALUE!</v>
      </c>
      <c r="J419" s="117" t="e">
        <f t="shared" si="13"/>
        <v>#VALUE!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759225</v>
      </c>
      <c r="F420" s="173">
        <f>work!I420+work!J420</f>
        <v>0</v>
      </c>
      <c r="G420" s="118"/>
      <c r="H420" s="174" t="str">
        <f>work!L420</f>
        <v>20190607</v>
      </c>
      <c r="I420" s="117">
        <f t="shared" si="12"/>
        <v>759225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239967</v>
      </c>
      <c r="F421" s="173">
        <f>work!I421+work!J421</f>
        <v>58500</v>
      </c>
      <c r="G421" s="118"/>
      <c r="H421" s="174" t="str">
        <f>work!L421</f>
        <v>20190607</v>
      </c>
      <c r="I421" s="117">
        <f t="shared" si="12"/>
        <v>239967</v>
      </c>
      <c r="J421" s="117">
        <f t="shared" si="13"/>
        <v>58500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1140940</v>
      </c>
      <c r="F422" s="173">
        <f>work!I422+work!J422</f>
        <v>353650</v>
      </c>
      <c r="G422" s="118"/>
      <c r="H422" s="174" t="str">
        <f>work!L422</f>
        <v>20190607</v>
      </c>
      <c r="I422" s="117">
        <f t="shared" si="12"/>
        <v>1140940</v>
      </c>
      <c r="J422" s="117">
        <f t="shared" si="13"/>
        <v>353650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258747</v>
      </c>
      <c r="F423" s="173">
        <f>work!I423+work!J423</f>
        <v>189509</v>
      </c>
      <c r="G423" s="118"/>
      <c r="H423" s="174" t="str">
        <f>work!L423</f>
        <v>20190607</v>
      </c>
      <c r="I423" s="117">
        <f t="shared" si="12"/>
        <v>258747</v>
      </c>
      <c r="J423" s="117">
        <f t="shared" si="13"/>
        <v>189509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178068</v>
      </c>
      <c r="F425" s="173">
        <f>work!I425+work!J425</f>
        <v>4</v>
      </c>
      <c r="G425" s="118"/>
      <c r="H425" s="174" t="str">
        <f>work!L425</f>
        <v>20190607</v>
      </c>
      <c r="I425" s="117">
        <f t="shared" si="12"/>
        <v>178068</v>
      </c>
      <c r="J425" s="117">
        <f t="shared" si="13"/>
        <v>4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1148982</v>
      </c>
      <c r="F426" s="173">
        <f>work!I426+work!J426</f>
        <v>915935</v>
      </c>
      <c r="G426" s="118"/>
      <c r="H426" s="174" t="str">
        <f>work!L426</f>
        <v>20190607</v>
      </c>
      <c r="I426" s="117">
        <f t="shared" si="12"/>
        <v>1148982</v>
      </c>
      <c r="J426" s="117">
        <f t="shared" si="13"/>
        <v>915935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1605250</v>
      </c>
      <c r="F427" s="173">
        <f>work!I427+work!J427</f>
        <v>2933195</v>
      </c>
      <c r="G427" s="118"/>
      <c r="H427" s="174" t="str">
        <f>work!L427</f>
        <v>20190708</v>
      </c>
      <c r="I427" s="117">
        <f t="shared" si="12"/>
        <v>1605250</v>
      </c>
      <c r="J427" s="117">
        <f t="shared" si="13"/>
        <v>2933195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422516</v>
      </c>
      <c r="F428" s="173">
        <f>work!I428+work!J428</f>
        <v>59305</v>
      </c>
      <c r="G428" s="118"/>
      <c r="H428" s="174" t="str">
        <f>work!L428</f>
        <v>20190708</v>
      </c>
      <c r="I428" s="117">
        <f t="shared" si="12"/>
        <v>422516</v>
      </c>
      <c r="J428" s="117">
        <f t="shared" si="13"/>
        <v>59305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1398483</v>
      </c>
      <c r="F429" s="173">
        <f>work!I429+work!J429</f>
        <v>1193400</v>
      </c>
      <c r="G429" s="118"/>
      <c r="H429" s="174" t="str">
        <f>work!L429</f>
        <v>20190607</v>
      </c>
      <c r="I429" s="117">
        <f t="shared" si="12"/>
        <v>1398483</v>
      </c>
      <c r="J429" s="117">
        <f t="shared" si="13"/>
        <v>1193400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2462759</v>
      </c>
      <c r="F430" s="173">
        <f>work!I430+work!J430</f>
        <v>300000</v>
      </c>
      <c r="G430" s="118"/>
      <c r="H430" s="174" t="str">
        <f>work!L430</f>
        <v>20190607</v>
      </c>
      <c r="I430" s="117">
        <f t="shared" si="12"/>
        <v>2462759</v>
      </c>
      <c r="J430" s="117">
        <f t="shared" si="13"/>
        <v>300000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 t="e">
        <f>work!G431+work!H431</f>
        <v>#VALUE!</v>
      </c>
      <c r="F431" s="173" t="e">
        <f>work!I431+work!J431</f>
        <v>#VALUE!</v>
      </c>
      <c r="G431" s="118"/>
      <c r="H431" s="174" t="str">
        <f>work!L431</f>
        <v>No report</v>
      </c>
      <c r="I431" s="117" t="e">
        <f t="shared" si="12"/>
        <v>#VALUE!</v>
      </c>
      <c r="J431" s="117" t="e">
        <f t="shared" si="13"/>
        <v>#VALUE!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1685448</v>
      </c>
      <c r="F432" s="173">
        <f>work!I432+work!J432</f>
        <v>1737377</v>
      </c>
      <c r="G432" s="118"/>
      <c r="H432" s="174" t="str">
        <f>work!L432</f>
        <v>20190607</v>
      </c>
      <c r="I432" s="117">
        <f t="shared" si="12"/>
        <v>1685448</v>
      </c>
      <c r="J432" s="117">
        <f t="shared" si="13"/>
        <v>1737377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251932</v>
      </c>
      <c r="F433" s="173">
        <f>work!I433+work!J433</f>
        <v>13298</v>
      </c>
      <c r="G433" s="118"/>
      <c r="H433" s="174" t="str">
        <f>work!L433</f>
        <v>20190607</v>
      </c>
      <c r="I433" s="117">
        <f t="shared" si="12"/>
        <v>251932</v>
      </c>
      <c r="J433" s="117">
        <f t="shared" si="13"/>
        <v>13298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1400176</v>
      </c>
      <c r="F434" s="173">
        <f>work!I434+work!J434</f>
        <v>2938598</v>
      </c>
      <c r="G434" s="118"/>
      <c r="H434" s="174" t="str">
        <f>work!L434</f>
        <v>20190607</v>
      </c>
      <c r="I434" s="117">
        <f t="shared" si="12"/>
        <v>1400176</v>
      </c>
      <c r="J434" s="117">
        <f t="shared" si="13"/>
        <v>2938598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929313</v>
      </c>
      <c r="F435" s="173">
        <f>work!I435+work!J435</f>
        <v>118301</v>
      </c>
      <c r="G435" s="118"/>
      <c r="H435" s="174" t="str">
        <f>work!L435</f>
        <v>20190607</v>
      </c>
      <c r="I435" s="117">
        <f t="shared" si="12"/>
        <v>929313</v>
      </c>
      <c r="J435" s="117">
        <f t="shared" si="13"/>
        <v>118301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2161651</v>
      </c>
      <c r="F436" s="173">
        <f>work!I436+work!J436</f>
        <v>292103</v>
      </c>
      <c r="G436" s="118"/>
      <c r="H436" s="174" t="str">
        <f>work!L436</f>
        <v>20190708</v>
      </c>
      <c r="I436" s="117">
        <f t="shared" si="12"/>
        <v>2161651</v>
      </c>
      <c r="J436" s="117">
        <f t="shared" si="13"/>
        <v>292103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1687272</v>
      </c>
      <c r="F437" s="173">
        <f>work!I437+work!J437</f>
        <v>1360407</v>
      </c>
      <c r="G437" s="118"/>
      <c r="H437" s="174" t="str">
        <f>work!L437</f>
        <v>20190708</v>
      </c>
      <c r="I437" s="117">
        <f t="shared" si="12"/>
        <v>1687272</v>
      </c>
      <c r="J437" s="117">
        <f t="shared" si="13"/>
        <v>1360407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185990</v>
      </c>
      <c r="F438" s="173">
        <f>work!I438+work!J438</f>
        <v>402853</v>
      </c>
      <c r="G438" s="118"/>
      <c r="H438" s="174" t="str">
        <f>work!L438</f>
        <v>20190607</v>
      </c>
      <c r="I438" s="117">
        <f t="shared" si="12"/>
        <v>185990</v>
      </c>
      <c r="J438" s="117">
        <f t="shared" si="13"/>
        <v>402853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309199</v>
      </c>
      <c r="F439" s="173">
        <f>work!I439+work!J439</f>
        <v>392763</v>
      </c>
      <c r="G439" s="118"/>
      <c r="H439" s="174" t="str">
        <f>work!L439</f>
        <v>20190607</v>
      </c>
      <c r="I439" s="117">
        <f t="shared" si="12"/>
        <v>309199</v>
      </c>
      <c r="J439" s="117">
        <f t="shared" si="13"/>
        <v>392763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1400875</v>
      </c>
      <c r="F440" s="173">
        <f>work!I440+work!J440</f>
        <v>874771</v>
      </c>
      <c r="G440" s="118"/>
      <c r="H440" s="174" t="str">
        <f>work!L440</f>
        <v>20190607</v>
      </c>
      <c r="I440" s="117">
        <f t="shared" si="12"/>
        <v>1400875</v>
      </c>
      <c r="J440" s="117">
        <f t="shared" si="13"/>
        <v>874771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1749491</v>
      </c>
      <c r="F441" s="173">
        <f>work!I441+work!J441</f>
        <v>5768715</v>
      </c>
      <c r="G441" s="118"/>
      <c r="H441" s="174" t="str">
        <f>work!L441</f>
        <v>20190607</v>
      </c>
      <c r="I441" s="117">
        <f t="shared" si="12"/>
        <v>1749491</v>
      </c>
      <c r="J441" s="117">
        <f t="shared" si="13"/>
        <v>5768715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20950</v>
      </c>
      <c r="F442" s="173">
        <f>work!I442+work!J442</f>
        <v>0</v>
      </c>
      <c r="G442" s="118"/>
      <c r="H442" s="174" t="str">
        <f>work!L442</f>
        <v>20190607</v>
      </c>
      <c r="I442" s="117">
        <f t="shared" si="12"/>
        <v>20950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 t="e">
        <f>work!G443+work!H443</f>
        <v>#VALUE!</v>
      </c>
      <c r="F443" s="173" t="e">
        <f>work!I443+work!J443</f>
        <v>#VALUE!</v>
      </c>
      <c r="G443" s="118"/>
      <c r="H443" s="174" t="str">
        <f>work!L443</f>
        <v>No report</v>
      </c>
      <c r="I443" s="117" t="e">
        <f t="shared" si="12"/>
        <v>#VALUE!</v>
      </c>
      <c r="J443" s="117" t="e">
        <f t="shared" si="13"/>
        <v>#VALUE!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95124</v>
      </c>
      <c r="F444" s="173">
        <f>work!I444+work!J444</f>
        <v>31478</v>
      </c>
      <c r="G444" s="118"/>
      <c r="H444" s="174" t="str">
        <f>work!L444</f>
        <v>20190607</v>
      </c>
      <c r="I444" s="117">
        <f t="shared" si="12"/>
        <v>95124</v>
      </c>
      <c r="J444" s="117">
        <f t="shared" si="13"/>
        <v>31478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115663</v>
      </c>
      <c r="F445" s="173">
        <f>work!I445+work!J445</f>
        <v>50000</v>
      </c>
      <c r="G445" s="118"/>
      <c r="H445" s="174" t="str">
        <f>work!L445</f>
        <v>20190607</v>
      </c>
      <c r="I445" s="117">
        <f t="shared" si="12"/>
        <v>115663</v>
      </c>
      <c r="J445" s="117">
        <f t="shared" si="13"/>
        <v>50000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505265</v>
      </c>
      <c r="F446" s="173">
        <f>work!I446+work!J446</f>
        <v>29000</v>
      </c>
      <c r="G446" s="118"/>
      <c r="H446" s="174" t="str">
        <f>work!L446</f>
        <v>20190607</v>
      </c>
      <c r="I446" s="117">
        <f t="shared" si="12"/>
        <v>505265</v>
      </c>
      <c r="J446" s="117">
        <f t="shared" si="13"/>
        <v>29000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116140</v>
      </c>
      <c r="F447" s="173">
        <f>work!I447+work!J447</f>
        <v>419550</v>
      </c>
      <c r="G447" s="118"/>
      <c r="H447" s="174" t="str">
        <f>work!L447</f>
        <v>20190607</v>
      </c>
      <c r="I447" s="117">
        <f t="shared" si="12"/>
        <v>116140</v>
      </c>
      <c r="J447" s="117">
        <f t="shared" si="13"/>
        <v>419550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327462</v>
      </c>
      <c r="F448" s="173">
        <f>work!I448+work!J448</f>
        <v>29905</v>
      </c>
      <c r="G448" s="118"/>
      <c r="H448" s="174" t="str">
        <f>work!L448</f>
        <v>20190607</v>
      </c>
      <c r="I448" s="117">
        <f t="shared" si="12"/>
        <v>327462</v>
      </c>
      <c r="J448" s="117">
        <f t="shared" si="13"/>
        <v>29905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3406369</v>
      </c>
      <c r="F449" s="173">
        <f>work!I449+work!J449</f>
        <v>128178</v>
      </c>
      <c r="G449" s="118"/>
      <c r="H449" s="174" t="str">
        <f>work!L449</f>
        <v>20190607</v>
      </c>
      <c r="I449" s="117">
        <f t="shared" si="12"/>
        <v>3406369</v>
      </c>
      <c r="J449" s="117">
        <f t="shared" si="13"/>
        <v>128178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7880529</v>
      </c>
      <c r="F450" s="173">
        <f>work!I450+work!J450</f>
        <v>8488008</v>
      </c>
      <c r="G450" s="118"/>
      <c r="H450" s="174" t="str">
        <f>work!L450</f>
        <v>20190708</v>
      </c>
      <c r="I450" s="117">
        <f t="shared" si="12"/>
        <v>7880529</v>
      </c>
      <c r="J450" s="117">
        <f t="shared" si="13"/>
        <v>8488008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6384042</v>
      </c>
      <c r="F451" s="173">
        <f>work!I451+work!J451</f>
        <v>12443730</v>
      </c>
      <c r="G451" s="118"/>
      <c r="H451" s="174" t="str">
        <f>work!L451</f>
        <v>20190708</v>
      </c>
      <c r="I451" s="117">
        <f t="shared" si="12"/>
        <v>6384042</v>
      </c>
      <c r="J451" s="117">
        <f t="shared" si="13"/>
        <v>12443730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180750</v>
      </c>
      <c r="F452" s="173">
        <f>work!I452+work!J452</f>
        <v>30200</v>
      </c>
      <c r="G452" s="118"/>
      <c r="H452" s="174" t="str">
        <f>work!L452</f>
        <v>20190708</v>
      </c>
      <c r="I452" s="117">
        <f t="shared" si="12"/>
        <v>180750</v>
      </c>
      <c r="J452" s="117">
        <f t="shared" si="13"/>
        <v>30200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150660</v>
      </c>
      <c r="F453" s="173">
        <f>work!I453+work!J453</f>
        <v>22500</v>
      </c>
      <c r="G453" s="118"/>
      <c r="H453" s="174" t="str">
        <f>work!L453</f>
        <v>20190607</v>
      </c>
      <c r="I453" s="117">
        <f t="shared" si="12"/>
        <v>150660</v>
      </c>
      <c r="J453" s="117">
        <f t="shared" si="13"/>
        <v>22500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68586</v>
      </c>
      <c r="F454" s="173">
        <f>work!I454+work!J454</f>
        <v>31500</v>
      </c>
      <c r="G454" s="118"/>
      <c r="H454" s="174" t="str">
        <f>work!L454</f>
        <v>20190607</v>
      </c>
      <c r="I454" s="117">
        <f t="shared" si="12"/>
        <v>68586</v>
      </c>
      <c r="J454" s="117">
        <f t="shared" si="13"/>
        <v>31500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0</v>
      </c>
      <c r="F455" s="173">
        <f>work!I455+work!J455</f>
        <v>1200</v>
      </c>
      <c r="G455" s="118"/>
      <c r="H455" s="174" t="str">
        <f>work!L455</f>
        <v>20190607</v>
      </c>
      <c r="I455" s="117">
        <f t="shared" si="12"/>
        <v>0</v>
      </c>
      <c r="J455" s="117">
        <f t="shared" si="13"/>
        <v>1200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1536374</v>
      </c>
      <c r="F456" s="173">
        <f>work!I456+work!J456</f>
        <v>421800</v>
      </c>
      <c r="G456" s="118"/>
      <c r="H456" s="174" t="str">
        <f>work!L456</f>
        <v>20190607</v>
      </c>
      <c r="I456" s="117">
        <f t="shared" si="12"/>
        <v>1536374</v>
      </c>
      <c r="J456" s="117">
        <f t="shared" si="13"/>
        <v>421800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90500</v>
      </c>
      <c r="F457" s="173">
        <f>work!I457+work!J457</f>
        <v>0</v>
      </c>
      <c r="G457" s="118"/>
      <c r="H457" s="174" t="str">
        <f>work!L457</f>
        <v>20190708</v>
      </c>
      <c r="I457" s="117">
        <f t="shared" si="12"/>
        <v>90500</v>
      </c>
      <c r="J457" s="117">
        <f t="shared" si="13"/>
        <v>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247991</v>
      </c>
      <c r="F458" s="173">
        <f>work!I458+work!J458</f>
        <v>112952</v>
      </c>
      <c r="G458" s="118"/>
      <c r="H458" s="174" t="str">
        <f>work!L458</f>
        <v>20190708</v>
      </c>
      <c r="I458" s="117">
        <f t="shared" si="12"/>
        <v>247991</v>
      </c>
      <c r="J458" s="117">
        <f t="shared" si="13"/>
        <v>112952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1141037</v>
      </c>
      <c r="F459" s="173">
        <f>work!I459+work!J459</f>
        <v>77770</v>
      </c>
      <c r="G459" s="118"/>
      <c r="H459" s="174" t="str">
        <f>work!L459</f>
        <v>20190607</v>
      </c>
      <c r="I459" s="117">
        <f t="shared" si="12"/>
        <v>1141037</v>
      </c>
      <c r="J459" s="117">
        <f t="shared" si="13"/>
        <v>77770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1471990</v>
      </c>
      <c r="F460" s="173">
        <f>work!I460+work!J460</f>
        <v>623050</v>
      </c>
      <c r="G460" s="118"/>
      <c r="H460" s="174" t="str">
        <f>work!L460</f>
        <v>20190708</v>
      </c>
      <c r="I460" s="117">
        <f t="shared" si="12"/>
        <v>1471990</v>
      </c>
      <c r="J460" s="117">
        <f t="shared" si="13"/>
        <v>623050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10321820</v>
      </c>
      <c r="F461" s="173">
        <f>work!I461+work!J461</f>
        <v>28501</v>
      </c>
      <c r="G461" s="118"/>
      <c r="H461" s="174" t="str">
        <f>work!L461</f>
        <v>20190607</v>
      </c>
      <c r="I461" s="117">
        <f t="shared" si="12"/>
        <v>10321820</v>
      </c>
      <c r="J461" s="117">
        <f t="shared" si="13"/>
        <v>28501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4729855</v>
      </c>
      <c r="F462" s="173">
        <f>work!I462+work!J462</f>
        <v>1604139</v>
      </c>
      <c r="G462" s="118"/>
      <c r="H462" s="174" t="str">
        <f>work!L462</f>
        <v>20190708</v>
      </c>
      <c r="I462" s="117">
        <f t="shared" si="12"/>
        <v>4729855</v>
      </c>
      <c r="J462" s="117">
        <f t="shared" si="13"/>
        <v>1604139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1708446</v>
      </c>
      <c r="F463" s="173">
        <f>work!I463+work!J463</f>
        <v>126301</v>
      </c>
      <c r="G463" s="118"/>
      <c r="H463" s="174" t="str">
        <f>work!L463</f>
        <v>20190607</v>
      </c>
      <c r="I463" s="117">
        <f t="shared" si="12"/>
        <v>1708446</v>
      </c>
      <c r="J463" s="117">
        <f t="shared" si="13"/>
        <v>126301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>
        <f>work!G464+work!H464</f>
        <v>250</v>
      </c>
      <c r="F464" s="173">
        <f>work!I464+work!J464</f>
        <v>0</v>
      </c>
      <c r="G464" s="118"/>
      <c r="H464" s="174" t="str">
        <f>work!L464</f>
        <v>20190607</v>
      </c>
      <c r="I464" s="117">
        <f t="shared" si="12"/>
        <v>250</v>
      </c>
      <c r="J464" s="117">
        <f t="shared" si="13"/>
        <v>0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70355</v>
      </c>
      <c r="F465" s="173">
        <f>work!I465+work!J465</f>
        <v>57200</v>
      </c>
      <c r="G465" s="118"/>
      <c r="H465" s="174" t="str">
        <f>work!L465</f>
        <v>20190708</v>
      </c>
      <c r="I465" s="117">
        <f t="shared" si="12"/>
        <v>70355</v>
      </c>
      <c r="J465" s="117">
        <f t="shared" si="13"/>
        <v>57200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 t="e">
        <f>work!G467+work!H467</f>
        <v>#VALUE!</v>
      </c>
      <c r="F467" s="173" t="e">
        <f>work!I467+work!J467</f>
        <v>#VALUE!</v>
      </c>
      <c r="G467" s="118"/>
      <c r="H467" s="174" t="str">
        <f>work!L467</f>
        <v>No report</v>
      </c>
      <c r="I467" s="117" t="e">
        <f t="shared" si="12"/>
        <v>#VALUE!</v>
      </c>
      <c r="J467" s="117" t="e">
        <f t="shared" si="13"/>
        <v>#VALUE!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1901311</v>
      </c>
      <c r="F468" s="173">
        <f>work!I468+work!J468</f>
        <v>230813</v>
      </c>
      <c r="G468" s="118"/>
      <c r="H468" s="174" t="str">
        <f>work!L468</f>
        <v>20190607</v>
      </c>
      <c r="I468" s="117">
        <f t="shared" si="12"/>
        <v>1901311</v>
      </c>
      <c r="J468" s="117">
        <f t="shared" si="13"/>
        <v>230813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758590</v>
      </c>
      <c r="F469" s="173">
        <f>work!I469+work!J469</f>
        <v>101287</v>
      </c>
      <c r="G469" s="118"/>
      <c r="H469" s="174" t="str">
        <f>work!L469</f>
        <v>20190607</v>
      </c>
      <c r="I469" s="117">
        <f t="shared" si="12"/>
        <v>758590</v>
      </c>
      <c r="J469" s="117">
        <f t="shared" si="13"/>
        <v>101287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82190</v>
      </c>
      <c r="F470" s="173">
        <f>work!I470+work!J470</f>
        <v>205650</v>
      </c>
      <c r="G470" s="118"/>
      <c r="H470" s="174" t="str">
        <f>work!L470</f>
        <v>20190607</v>
      </c>
      <c r="I470" s="117">
        <f t="shared" si="12"/>
        <v>82190</v>
      </c>
      <c r="J470" s="117">
        <f t="shared" si="13"/>
        <v>205650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198140</v>
      </c>
      <c r="F471" s="173">
        <f>work!I471+work!J471</f>
        <v>8398</v>
      </c>
      <c r="G471" s="118"/>
      <c r="H471" s="174" t="str">
        <f>work!L471</f>
        <v>20190708</v>
      </c>
      <c r="I471" s="117">
        <f t="shared" si="12"/>
        <v>198140</v>
      </c>
      <c r="J471" s="117">
        <f t="shared" si="13"/>
        <v>8398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118274</v>
      </c>
      <c r="F472" s="173">
        <f>work!I472+work!J472</f>
        <v>135501</v>
      </c>
      <c r="G472" s="118"/>
      <c r="H472" s="174" t="str">
        <f>work!L472</f>
        <v>20190607</v>
      </c>
      <c r="I472" s="117">
        <f t="shared" si="12"/>
        <v>118274</v>
      </c>
      <c r="J472" s="117">
        <f t="shared" si="13"/>
        <v>135501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100450</v>
      </c>
      <c r="F473" s="173">
        <f>work!I473+work!J473</f>
        <v>0</v>
      </c>
      <c r="G473" s="118"/>
      <c r="H473" s="174" t="str">
        <f>work!L473</f>
        <v>20190607</v>
      </c>
      <c r="I473" s="117">
        <f t="shared" si="12"/>
        <v>100450</v>
      </c>
      <c r="J473" s="117">
        <f t="shared" si="13"/>
        <v>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1941419</v>
      </c>
      <c r="F474" s="173">
        <f>work!I474+work!J474</f>
        <v>1956336</v>
      </c>
      <c r="G474" s="118"/>
      <c r="H474" s="174" t="str">
        <f>work!L474</f>
        <v>20190607</v>
      </c>
      <c r="I474" s="117">
        <f t="shared" si="12"/>
        <v>1941419</v>
      </c>
      <c r="J474" s="117">
        <f t="shared" si="13"/>
        <v>1956336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322790</v>
      </c>
      <c r="F475" s="173">
        <f>work!I475+work!J475</f>
        <v>53100</v>
      </c>
      <c r="G475" s="118"/>
      <c r="H475" s="174" t="str">
        <f>work!L475</f>
        <v>20190607</v>
      </c>
      <c r="I475" s="117">
        <f t="shared" si="12"/>
        <v>322790</v>
      </c>
      <c r="J475" s="117">
        <f t="shared" si="13"/>
        <v>53100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479035</v>
      </c>
      <c r="F476" s="173">
        <f>work!I476+work!J476</f>
        <v>0</v>
      </c>
      <c r="G476" s="118"/>
      <c r="H476" s="174" t="str">
        <f>work!L476</f>
        <v>20190708</v>
      </c>
      <c r="I476" s="117">
        <f t="shared" si="12"/>
        <v>479035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2194237</v>
      </c>
      <c r="F477" s="173">
        <f>work!I477+work!J477</f>
        <v>1138780</v>
      </c>
      <c r="G477" s="118"/>
      <c r="H477" s="174" t="str">
        <f>work!L477</f>
        <v>20190607</v>
      </c>
      <c r="I477" s="117">
        <f t="shared" si="12"/>
        <v>2194237</v>
      </c>
      <c r="J477" s="117">
        <f t="shared" si="13"/>
        <v>1138780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253215</v>
      </c>
      <c r="F478" s="173">
        <f>work!I478+work!J478</f>
        <v>0</v>
      </c>
      <c r="G478" s="118"/>
      <c r="H478" s="174" t="str">
        <f>work!L478</f>
        <v>20190607</v>
      </c>
      <c r="I478" s="117">
        <f t="shared" si="12"/>
        <v>253215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2484210</v>
      </c>
      <c r="F479" s="173">
        <f>work!I479+work!J479</f>
        <v>15103688</v>
      </c>
      <c r="G479" s="118"/>
      <c r="H479" s="174" t="str">
        <f>work!L479</f>
        <v>20190607</v>
      </c>
      <c r="I479" s="117">
        <f t="shared" si="12"/>
        <v>2484210</v>
      </c>
      <c r="J479" s="117">
        <f t="shared" si="13"/>
        <v>15103688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 t="e">
        <f>work!G480+work!H480</f>
        <v>#VALUE!</v>
      </c>
      <c r="F480" s="173" t="e">
        <f>work!I480+work!J480</f>
        <v>#VALUE!</v>
      </c>
      <c r="G480" s="118"/>
      <c r="H480" s="174" t="str">
        <f>work!L480</f>
        <v>No report</v>
      </c>
      <c r="I480" s="117" t="e">
        <f aca="true" t="shared" si="14" ref="I480:I543">E480</f>
        <v>#VALUE!</v>
      </c>
      <c r="J480" s="117" t="e">
        <f aca="true" t="shared" si="15" ref="J480:J543">F480</f>
        <v>#VALUE!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1303116</v>
      </c>
      <c r="F481" s="173">
        <f>work!I481+work!J481</f>
        <v>8883831</v>
      </c>
      <c r="G481" s="118"/>
      <c r="H481" s="174" t="str">
        <f>work!L481</f>
        <v>20190708</v>
      </c>
      <c r="I481" s="117">
        <f t="shared" si="14"/>
        <v>1303116</v>
      </c>
      <c r="J481" s="117">
        <f t="shared" si="15"/>
        <v>8883831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1513420</v>
      </c>
      <c r="F482" s="173">
        <f>work!I482+work!J482</f>
        <v>242925</v>
      </c>
      <c r="G482" s="118"/>
      <c r="H482" s="174" t="str">
        <f>work!L482</f>
        <v>20190607</v>
      </c>
      <c r="I482" s="117">
        <f t="shared" si="14"/>
        <v>1513420</v>
      </c>
      <c r="J482" s="117">
        <f t="shared" si="15"/>
        <v>242925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223480</v>
      </c>
      <c r="F483" s="173">
        <f>work!I483+work!J483</f>
        <v>221300</v>
      </c>
      <c r="G483" s="118"/>
      <c r="H483" s="174" t="str">
        <f>work!L483</f>
        <v>20190607</v>
      </c>
      <c r="I483" s="117">
        <f t="shared" si="14"/>
        <v>223480</v>
      </c>
      <c r="J483" s="117">
        <f t="shared" si="15"/>
        <v>221300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 t="e">
        <f>work!G484+work!H484</f>
        <v>#VALUE!</v>
      </c>
      <c r="F484" s="173" t="e">
        <f>work!I484+work!J484</f>
        <v>#VALUE!</v>
      </c>
      <c r="G484" s="118"/>
      <c r="H484" s="174" t="str">
        <f>work!L484</f>
        <v>No report</v>
      </c>
      <c r="I484" s="117" t="e">
        <f t="shared" si="14"/>
        <v>#VALUE!</v>
      </c>
      <c r="J484" s="117" t="e">
        <f t="shared" si="15"/>
        <v>#VALUE!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 t="e">
        <f>work!G485+work!H485</f>
        <v>#VALUE!</v>
      </c>
      <c r="F485" s="173" t="e">
        <f>work!I485+work!J485</f>
        <v>#VALUE!</v>
      </c>
      <c r="G485" s="118"/>
      <c r="H485" s="174" t="str">
        <f>work!L485</f>
        <v>No report</v>
      </c>
      <c r="I485" s="117" t="e">
        <f t="shared" si="14"/>
        <v>#VALUE!</v>
      </c>
      <c r="J485" s="117" t="e">
        <f t="shared" si="15"/>
        <v>#VALUE!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332538</v>
      </c>
      <c r="F486" s="173">
        <f>work!I486+work!J486</f>
        <v>7345</v>
      </c>
      <c r="G486" s="118"/>
      <c r="H486" s="174" t="str">
        <f>work!L486</f>
        <v>20190607</v>
      </c>
      <c r="I486" s="117">
        <f t="shared" si="14"/>
        <v>332538</v>
      </c>
      <c r="J486" s="117">
        <f t="shared" si="15"/>
        <v>7345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 t="e">
        <f>work!G487+work!H487</f>
        <v>#VALUE!</v>
      </c>
      <c r="F487" s="173" t="e">
        <f>work!I487+work!J487</f>
        <v>#VALUE!</v>
      </c>
      <c r="G487" s="118"/>
      <c r="H487" s="174" t="str">
        <f>work!L487</f>
        <v>No report</v>
      </c>
      <c r="I487" s="117" t="e">
        <f t="shared" si="14"/>
        <v>#VALUE!</v>
      </c>
      <c r="J487" s="117" t="e">
        <f t="shared" si="15"/>
        <v>#VALUE!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364472</v>
      </c>
      <c r="F488" s="173">
        <f>work!I488+work!J488</f>
        <v>40200</v>
      </c>
      <c r="G488" s="118"/>
      <c r="H488" s="174" t="str">
        <f>work!L488</f>
        <v>20190607</v>
      </c>
      <c r="I488" s="117">
        <f t="shared" si="14"/>
        <v>364472</v>
      </c>
      <c r="J488" s="117">
        <f t="shared" si="15"/>
        <v>40200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258567</v>
      </c>
      <c r="F489" s="173">
        <f>work!I489+work!J489</f>
        <v>549744</v>
      </c>
      <c r="G489" s="118"/>
      <c r="H489" s="174" t="str">
        <f>work!L489</f>
        <v>20190607</v>
      </c>
      <c r="I489" s="117">
        <f t="shared" si="14"/>
        <v>258567</v>
      </c>
      <c r="J489" s="117">
        <f t="shared" si="15"/>
        <v>549744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117563</v>
      </c>
      <c r="F490" s="173">
        <f>work!I490+work!J490</f>
        <v>155207</v>
      </c>
      <c r="G490" s="118"/>
      <c r="H490" s="174" t="str">
        <f>work!L490</f>
        <v>20190708</v>
      </c>
      <c r="I490" s="117">
        <f t="shared" si="14"/>
        <v>117563</v>
      </c>
      <c r="J490" s="117">
        <f t="shared" si="15"/>
        <v>155207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2222091</v>
      </c>
      <c r="F491" s="173">
        <f>work!I491+work!J491</f>
        <v>18360398</v>
      </c>
      <c r="G491" s="118"/>
      <c r="H491" s="174" t="str">
        <f>work!L491</f>
        <v>20190607</v>
      </c>
      <c r="I491" s="117">
        <f t="shared" si="14"/>
        <v>2222091</v>
      </c>
      <c r="J491" s="117">
        <f t="shared" si="15"/>
        <v>18360398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1121692</v>
      </c>
      <c r="F492" s="173">
        <f>work!I492+work!J492</f>
        <v>183310</v>
      </c>
      <c r="G492" s="118"/>
      <c r="H492" s="174" t="str">
        <f>work!L492</f>
        <v>20190708</v>
      </c>
      <c r="I492" s="117">
        <f t="shared" si="14"/>
        <v>1121692</v>
      </c>
      <c r="J492" s="117">
        <f t="shared" si="15"/>
        <v>183310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231690</v>
      </c>
      <c r="F493" s="173">
        <f>work!I493+work!J493</f>
        <v>68101</v>
      </c>
      <c r="G493" s="118"/>
      <c r="H493" s="174" t="str">
        <f>work!L493</f>
        <v>20190708</v>
      </c>
      <c r="I493" s="117">
        <f t="shared" si="14"/>
        <v>231690</v>
      </c>
      <c r="J493" s="117">
        <f t="shared" si="15"/>
        <v>68101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208430</v>
      </c>
      <c r="F494" s="173">
        <f>work!I494+work!J494</f>
        <v>44048</v>
      </c>
      <c r="G494" s="118"/>
      <c r="H494" s="174" t="str">
        <f>work!L494</f>
        <v>20190607</v>
      </c>
      <c r="I494" s="117">
        <f t="shared" si="14"/>
        <v>208430</v>
      </c>
      <c r="J494" s="117">
        <f t="shared" si="15"/>
        <v>44048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0</v>
      </c>
      <c r="F495" s="173">
        <f>work!I495+work!J495</f>
        <v>39670</v>
      </c>
      <c r="G495" s="118"/>
      <c r="H495" s="174" t="str">
        <f>work!L495</f>
        <v>20190607</v>
      </c>
      <c r="I495" s="117">
        <f t="shared" si="14"/>
        <v>0</v>
      </c>
      <c r="J495" s="117">
        <f t="shared" si="15"/>
        <v>39670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205550</v>
      </c>
      <c r="F496" s="173">
        <f>work!I496+work!J496</f>
        <v>0</v>
      </c>
      <c r="G496" s="118"/>
      <c r="H496" s="174" t="str">
        <f>work!L496</f>
        <v>20190607</v>
      </c>
      <c r="I496" s="117">
        <f t="shared" si="14"/>
        <v>205550</v>
      </c>
      <c r="J496" s="117">
        <f t="shared" si="15"/>
        <v>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29600</v>
      </c>
      <c r="F497" s="173">
        <f>work!I497+work!J497</f>
        <v>9800</v>
      </c>
      <c r="G497" s="118"/>
      <c r="H497" s="174" t="str">
        <f>work!L497</f>
        <v>20190607</v>
      </c>
      <c r="I497" s="117">
        <f t="shared" si="14"/>
        <v>29600</v>
      </c>
      <c r="J497" s="117">
        <f t="shared" si="15"/>
        <v>9800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11249</v>
      </c>
      <c r="F498" s="173">
        <f>work!I498+work!J498</f>
        <v>56700</v>
      </c>
      <c r="G498" s="118"/>
      <c r="H498" s="174" t="str">
        <f>work!L498</f>
        <v>20190708</v>
      </c>
      <c r="I498" s="117">
        <f t="shared" si="14"/>
        <v>11249</v>
      </c>
      <c r="J498" s="117">
        <f t="shared" si="15"/>
        <v>56700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38360</v>
      </c>
      <c r="F499" s="173">
        <f>work!I499+work!J499</f>
        <v>5592158</v>
      </c>
      <c r="G499" s="118"/>
      <c r="H499" s="174" t="str">
        <f>work!L499</f>
        <v>20190607</v>
      </c>
      <c r="I499" s="117">
        <f t="shared" si="14"/>
        <v>38360</v>
      </c>
      <c r="J499" s="117">
        <f t="shared" si="15"/>
        <v>5592158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366388</v>
      </c>
      <c r="F500" s="173">
        <f>work!I500+work!J500</f>
        <v>500</v>
      </c>
      <c r="G500" s="118"/>
      <c r="H500" s="174" t="str">
        <f>work!L500</f>
        <v>20190607</v>
      </c>
      <c r="I500" s="117">
        <f t="shared" si="14"/>
        <v>366388</v>
      </c>
      <c r="J500" s="117">
        <f t="shared" si="15"/>
        <v>500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291127</v>
      </c>
      <c r="F501" s="173">
        <f>work!I501+work!J501</f>
        <v>283013</v>
      </c>
      <c r="G501" s="118"/>
      <c r="H501" s="174" t="str">
        <f>work!L501</f>
        <v>20190607</v>
      </c>
      <c r="I501" s="117">
        <f t="shared" si="14"/>
        <v>291127</v>
      </c>
      <c r="J501" s="117">
        <f t="shared" si="15"/>
        <v>283013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59890</v>
      </c>
      <c r="F502" s="173">
        <f>work!I502+work!J502</f>
        <v>115011</v>
      </c>
      <c r="G502" s="118"/>
      <c r="H502" s="174" t="s">
        <v>9</v>
      </c>
      <c r="I502" s="117">
        <f t="shared" si="14"/>
        <v>59890</v>
      </c>
      <c r="J502" s="117">
        <f t="shared" si="15"/>
        <v>115011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42600</v>
      </c>
      <c r="F503" s="173">
        <f>work!I503+work!J503</f>
        <v>309444</v>
      </c>
      <c r="G503" s="118"/>
      <c r="H503" s="174" t="str">
        <f>work!L503</f>
        <v>20190607</v>
      </c>
      <c r="I503" s="117">
        <f t="shared" si="14"/>
        <v>42600</v>
      </c>
      <c r="J503" s="117">
        <f t="shared" si="15"/>
        <v>309444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2350</v>
      </c>
      <c r="F504" s="173">
        <f>work!I504+work!J504</f>
        <v>12500</v>
      </c>
      <c r="G504" s="118"/>
      <c r="H504" s="174" t="str">
        <f>work!L504</f>
        <v>20190607</v>
      </c>
      <c r="I504" s="117">
        <f t="shared" si="14"/>
        <v>2350</v>
      </c>
      <c r="J504" s="117">
        <f t="shared" si="15"/>
        <v>12500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37250</v>
      </c>
      <c r="F505" s="173">
        <f>work!I505+work!J505</f>
        <v>10665</v>
      </c>
      <c r="G505" s="118"/>
      <c r="H505" s="174" t="str">
        <f>work!L505</f>
        <v>20190607</v>
      </c>
      <c r="I505" s="117">
        <f t="shared" si="14"/>
        <v>37250</v>
      </c>
      <c r="J505" s="117">
        <f t="shared" si="15"/>
        <v>10665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569944</v>
      </c>
      <c r="F506" s="173">
        <f>work!I506+work!J506</f>
        <v>262571</v>
      </c>
      <c r="G506" s="118"/>
      <c r="H506" s="174" t="str">
        <f>work!L506</f>
        <v>20190708</v>
      </c>
      <c r="I506" s="117">
        <f t="shared" si="14"/>
        <v>569944</v>
      </c>
      <c r="J506" s="117">
        <f t="shared" si="15"/>
        <v>262571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46591</v>
      </c>
      <c r="F507" s="173">
        <f>work!I507+work!J507</f>
        <v>646728</v>
      </c>
      <c r="G507" s="118"/>
      <c r="H507" s="174" t="str">
        <f>work!L507</f>
        <v>20190607</v>
      </c>
      <c r="I507" s="117">
        <f t="shared" si="14"/>
        <v>46591</v>
      </c>
      <c r="J507" s="117">
        <f t="shared" si="15"/>
        <v>646728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27373</v>
      </c>
      <c r="F508" s="173">
        <f>work!I508+work!J508</f>
        <v>425350</v>
      </c>
      <c r="G508" s="118"/>
      <c r="H508" s="174" t="str">
        <f>work!L508</f>
        <v>20190607</v>
      </c>
      <c r="I508" s="117">
        <f t="shared" si="14"/>
        <v>27373</v>
      </c>
      <c r="J508" s="117">
        <f t="shared" si="15"/>
        <v>425350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496619</v>
      </c>
      <c r="F509" s="173">
        <f>work!I509+work!J509</f>
        <v>159855</v>
      </c>
      <c r="G509" s="118"/>
      <c r="H509" s="174" t="str">
        <f>work!L509</f>
        <v>20190607</v>
      </c>
      <c r="I509" s="117">
        <f t="shared" si="14"/>
        <v>496619</v>
      </c>
      <c r="J509" s="117">
        <f t="shared" si="15"/>
        <v>159855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1609163</v>
      </c>
      <c r="F510" s="173">
        <f>work!I510+work!J510</f>
        <v>614743</v>
      </c>
      <c r="G510" s="118"/>
      <c r="H510" s="174" t="str">
        <f>work!L510</f>
        <v>20190607</v>
      </c>
      <c r="I510" s="117">
        <f t="shared" si="14"/>
        <v>1609163</v>
      </c>
      <c r="J510" s="117">
        <f t="shared" si="15"/>
        <v>614743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1619234</v>
      </c>
      <c r="F511" s="173">
        <f>work!I511+work!J511</f>
        <v>35600</v>
      </c>
      <c r="G511" s="118"/>
      <c r="H511" s="174" t="str">
        <f>work!L511</f>
        <v>20190607</v>
      </c>
      <c r="I511" s="117">
        <f t="shared" si="14"/>
        <v>1619234</v>
      </c>
      <c r="J511" s="117">
        <f t="shared" si="15"/>
        <v>35600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2418947</v>
      </c>
      <c r="F512" s="173">
        <f>work!I512+work!J512</f>
        <v>0</v>
      </c>
      <c r="G512" s="118"/>
      <c r="H512" s="174" t="str">
        <f>work!L512</f>
        <v>20190708</v>
      </c>
      <c r="I512" s="117">
        <f t="shared" si="14"/>
        <v>2418947</v>
      </c>
      <c r="J512" s="117">
        <f t="shared" si="15"/>
        <v>0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816517</v>
      </c>
      <c r="F513" s="173">
        <f>work!I513+work!J513</f>
        <v>918267</v>
      </c>
      <c r="G513" s="118"/>
      <c r="H513" s="174" t="str">
        <f>work!L513</f>
        <v>20190607</v>
      </c>
      <c r="I513" s="117">
        <f t="shared" si="14"/>
        <v>816517</v>
      </c>
      <c r="J513" s="117">
        <f t="shared" si="15"/>
        <v>918267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2315183</v>
      </c>
      <c r="F514" s="173">
        <f>work!I514+work!J514</f>
        <v>6950304</v>
      </c>
      <c r="G514" s="118"/>
      <c r="H514" s="174" t="str">
        <f>work!L514</f>
        <v>20190607</v>
      </c>
      <c r="I514" s="117">
        <f t="shared" si="14"/>
        <v>2315183</v>
      </c>
      <c r="J514" s="117">
        <f t="shared" si="15"/>
        <v>6950304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42075</v>
      </c>
      <c r="F515" s="173">
        <f>work!I515+work!J515</f>
        <v>33480</v>
      </c>
      <c r="G515" s="118"/>
      <c r="H515" s="174" t="str">
        <f>work!L515</f>
        <v>20190708</v>
      </c>
      <c r="I515" s="117">
        <f t="shared" si="14"/>
        <v>42075</v>
      </c>
      <c r="J515" s="117">
        <f t="shared" si="15"/>
        <v>33480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2144441</v>
      </c>
      <c r="F516" s="173">
        <f>work!I516+work!J516</f>
        <v>4072985</v>
      </c>
      <c r="G516" s="118"/>
      <c r="H516" s="174" t="str">
        <f>work!L516</f>
        <v>20190607</v>
      </c>
      <c r="I516" s="117">
        <f t="shared" si="14"/>
        <v>2144441</v>
      </c>
      <c r="J516" s="117">
        <f t="shared" si="15"/>
        <v>4072985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 t="e">
        <f>work!G517+work!H517</f>
        <v>#VALUE!</v>
      </c>
      <c r="F517" s="173" t="e">
        <f>work!I517+work!J517</f>
        <v>#VALUE!</v>
      </c>
      <c r="G517" s="118"/>
      <c r="H517" s="174" t="str">
        <f>work!L517</f>
        <v>No report</v>
      </c>
      <c r="I517" s="117" t="e">
        <f t="shared" si="14"/>
        <v>#VALUE!</v>
      </c>
      <c r="J517" s="117" t="e">
        <f t="shared" si="15"/>
        <v>#VALUE!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 t="e">
        <f>work!G518+work!H518</f>
        <v>#VALUE!</v>
      </c>
      <c r="F518" s="173" t="e">
        <f>work!I518+work!J518</f>
        <v>#VALUE!</v>
      </c>
      <c r="G518" s="118"/>
      <c r="H518" s="174" t="str">
        <f>work!L518</f>
        <v>No report</v>
      </c>
      <c r="I518" s="117" t="e">
        <f t="shared" si="14"/>
        <v>#VALUE!</v>
      </c>
      <c r="J518" s="117" t="e">
        <f t="shared" si="15"/>
        <v>#VALUE!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393760</v>
      </c>
      <c r="F519" s="173">
        <f>work!I519+work!J519</f>
        <v>410500</v>
      </c>
      <c r="G519" s="118"/>
      <c r="H519" s="174" t="str">
        <f>work!L519</f>
        <v>20190607</v>
      </c>
      <c r="I519" s="117">
        <f t="shared" si="14"/>
        <v>393760</v>
      </c>
      <c r="J519" s="117">
        <f t="shared" si="15"/>
        <v>410500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1050</v>
      </c>
      <c r="F520" s="173">
        <f>work!I520+work!J520</f>
        <v>0</v>
      </c>
      <c r="G520" s="118"/>
      <c r="H520" s="174" t="str">
        <f>work!L520</f>
        <v>20190607</v>
      </c>
      <c r="I520" s="117">
        <f t="shared" si="14"/>
        <v>1050</v>
      </c>
      <c r="J520" s="117">
        <f t="shared" si="15"/>
        <v>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1204086</v>
      </c>
      <c r="F521" s="173">
        <f>work!I521+work!J521</f>
        <v>196575</v>
      </c>
      <c r="G521" s="118"/>
      <c r="H521" s="174" t="str">
        <f>work!L521</f>
        <v>20190607</v>
      </c>
      <c r="I521" s="117">
        <f t="shared" si="14"/>
        <v>1204086</v>
      </c>
      <c r="J521" s="117">
        <f t="shared" si="15"/>
        <v>196575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84394</v>
      </c>
      <c r="F523" s="173">
        <f>work!I523+work!J523</f>
        <v>6901</v>
      </c>
      <c r="G523" s="118"/>
      <c r="H523" s="174" t="str">
        <f>work!L523</f>
        <v>20190708</v>
      </c>
      <c r="I523" s="117">
        <f t="shared" si="14"/>
        <v>84394</v>
      </c>
      <c r="J523" s="117">
        <f t="shared" si="15"/>
        <v>6901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3303857</v>
      </c>
      <c r="F524" s="173">
        <f>work!I524+work!J524</f>
        <v>972431</v>
      </c>
      <c r="G524" s="118"/>
      <c r="H524" s="174" t="str">
        <f>work!L524</f>
        <v>20190708</v>
      </c>
      <c r="I524" s="117">
        <f t="shared" si="14"/>
        <v>3303857</v>
      </c>
      <c r="J524" s="117">
        <f t="shared" si="15"/>
        <v>972431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2000</v>
      </c>
      <c r="F525" s="173">
        <f>work!I525+work!J525</f>
        <v>41131</v>
      </c>
      <c r="G525" s="118"/>
      <c r="H525" s="174" t="str">
        <f>work!L525</f>
        <v>20190607</v>
      </c>
      <c r="I525" s="117">
        <f t="shared" si="14"/>
        <v>2000</v>
      </c>
      <c r="J525" s="117">
        <f t="shared" si="15"/>
        <v>41131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757303</v>
      </c>
      <c r="F526" s="173">
        <f>work!I526+work!J526</f>
        <v>2255275</v>
      </c>
      <c r="G526" s="118"/>
      <c r="H526" s="174" t="str">
        <f>work!L526</f>
        <v>20190607</v>
      </c>
      <c r="I526" s="117">
        <f t="shared" si="14"/>
        <v>757303</v>
      </c>
      <c r="J526" s="117">
        <f t="shared" si="15"/>
        <v>2255275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 t="e">
        <f>work!G527+work!H527</f>
        <v>#VALUE!</v>
      </c>
      <c r="F527" s="173" t="e">
        <f>work!I527+work!J527</f>
        <v>#VALUE!</v>
      </c>
      <c r="G527" s="118"/>
      <c r="H527" s="174" t="str">
        <f>work!L527</f>
        <v>No report</v>
      </c>
      <c r="I527" s="117" t="e">
        <f t="shared" si="14"/>
        <v>#VALUE!</v>
      </c>
      <c r="J527" s="117" t="e">
        <f t="shared" si="15"/>
        <v>#VALUE!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9889655</v>
      </c>
      <c r="F528" s="173">
        <f>work!I528+work!J528</f>
        <v>3056362</v>
      </c>
      <c r="G528" s="118"/>
      <c r="H528" s="174" t="str">
        <f>work!L528</f>
        <v>20190607</v>
      </c>
      <c r="I528" s="117">
        <f t="shared" si="14"/>
        <v>9889655</v>
      </c>
      <c r="J528" s="117">
        <f t="shared" si="15"/>
        <v>3056362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14340</v>
      </c>
      <c r="F529" s="173">
        <f>work!I529+work!J529</f>
        <v>0</v>
      </c>
      <c r="G529" s="118"/>
      <c r="H529" s="174" t="str">
        <f>work!L529</f>
        <v>20190507</v>
      </c>
      <c r="I529" s="117">
        <f t="shared" si="14"/>
        <v>14340</v>
      </c>
      <c r="J529" s="117">
        <f t="shared" si="15"/>
        <v>0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62899</v>
      </c>
      <c r="F531" s="173">
        <f>work!I531+work!J531</f>
        <v>44250</v>
      </c>
      <c r="G531" s="118"/>
      <c r="H531" s="174" t="str">
        <f>work!L531</f>
        <v>20190607</v>
      </c>
      <c r="I531" s="117">
        <f t="shared" si="14"/>
        <v>62899</v>
      </c>
      <c r="J531" s="117">
        <f t="shared" si="15"/>
        <v>44250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171177</v>
      </c>
      <c r="F533" s="173">
        <f>work!I533+work!J533</f>
        <v>35386</v>
      </c>
      <c r="G533" s="118"/>
      <c r="H533" s="174" t="str">
        <f>work!L533</f>
        <v>20190607</v>
      </c>
      <c r="I533" s="117">
        <f t="shared" si="14"/>
        <v>171177</v>
      </c>
      <c r="J533" s="117">
        <f t="shared" si="15"/>
        <v>35386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679824</v>
      </c>
      <c r="F534" s="173">
        <f>work!I534+work!J534</f>
        <v>68942</v>
      </c>
      <c r="G534" s="118"/>
      <c r="H534" s="174" t="str">
        <f>work!L534</f>
        <v>20190607</v>
      </c>
      <c r="I534" s="117">
        <f t="shared" si="14"/>
        <v>679824</v>
      </c>
      <c r="J534" s="117">
        <f t="shared" si="15"/>
        <v>68942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91491</v>
      </c>
      <c r="F535" s="173">
        <f>work!I535+work!J535</f>
        <v>33895</v>
      </c>
      <c r="G535" s="118"/>
      <c r="H535" s="174" t="str">
        <f>work!L535</f>
        <v>20190607</v>
      </c>
      <c r="I535" s="117">
        <f t="shared" si="14"/>
        <v>91491</v>
      </c>
      <c r="J535" s="117">
        <f t="shared" si="15"/>
        <v>33895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143019</v>
      </c>
      <c r="F536" s="173">
        <f>work!I536+work!J536</f>
        <v>40600</v>
      </c>
      <c r="G536" s="118"/>
      <c r="H536" s="174" t="str">
        <f>work!L536</f>
        <v>20190607</v>
      </c>
      <c r="I536" s="117">
        <f t="shared" si="14"/>
        <v>143019</v>
      </c>
      <c r="J536" s="117">
        <f t="shared" si="15"/>
        <v>40600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0</v>
      </c>
      <c r="F537" s="173">
        <f>work!I537+work!J537</f>
        <v>0</v>
      </c>
      <c r="G537" s="118"/>
      <c r="H537" s="174" t="str">
        <f>work!L537</f>
        <v>20190607</v>
      </c>
      <c r="I537" s="117">
        <f t="shared" si="14"/>
        <v>0</v>
      </c>
      <c r="J537" s="117">
        <f t="shared" si="15"/>
        <v>0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54465</v>
      </c>
      <c r="F538" s="173">
        <f>work!I538+work!J538</f>
        <v>185775</v>
      </c>
      <c r="G538" s="118"/>
      <c r="H538" s="174" t="str">
        <f>work!L538</f>
        <v>20190607</v>
      </c>
      <c r="I538" s="117">
        <f t="shared" si="14"/>
        <v>54465</v>
      </c>
      <c r="J538" s="117">
        <f t="shared" si="15"/>
        <v>185775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315092</v>
      </c>
      <c r="F539" s="173">
        <f>work!I539+work!J539</f>
        <v>90548</v>
      </c>
      <c r="G539" s="118"/>
      <c r="H539" s="174" t="str">
        <f>work!L539</f>
        <v>20190607</v>
      </c>
      <c r="I539" s="117">
        <f t="shared" si="14"/>
        <v>315092</v>
      </c>
      <c r="J539" s="117">
        <f t="shared" si="15"/>
        <v>90548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128358</v>
      </c>
      <c r="F540" s="173">
        <f>work!I540+work!J540</f>
        <v>34601</v>
      </c>
      <c r="G540" s="118"/>
      <c r="H540" s="174" t="str">
        <f>work!L540</f>
        <v>20190607</v>
      </c>
      <c r="I540" s="117">
        <f t="shared" si="14"/>
        <v>128358</v>
      </c>
      <c r="J540" s="117">
        <f t="shared" si="15"/>
        <v>34601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347840</v>
      </c>
      <c r="F541" s="173">
        <f>work!I541+work!J541</f>
        <v>250535</v>
      </c>
      <c r="G541" s="118"/>
      <c r="H541" s="174" t="str">
        <f>work!L541</f>
        <v>20190708</v>
      </c>
      <c r="I541" s="117">
        <f t="shared" si="14"/>
        <v>347840</v>
      </c>
      <c r="J541" s="117">
        <f t="shared" si="15"/>
        <v>250535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34163</v>
      </c>
      <c r="F542" s="173">
        <f>work!I542+work!J542</f>
        <v>157800</v>
      </c>
      <c r="G542" s="118"/>
      <c r="H542" s="174" t="str">
        <f>work!L542</f>
        <v>20190607</v>
      </c>
      <c r="I542" s="117">
        <f t="shared" si="14"/>
        <v>34163</v>
      </c>
      <c r="J542" s="117">
        <f t="shared" si="15"/>
        <v>157800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84194</v>
      </c>
      <c r="F543" s="173">
        <f>work!I543+work!J543</f>
        <v>5</v>
      </c>
      <c r="G543" s="118"/>
      <c r="H543" s="174" t="str">
        <f>work!L543</f>
        <v>20190708</v>
      </c>
      <c r="I543" s="117">
        <f t="shared" si="14"/>
        <v>84194</v>
      </c>
      <c r="J543" s="117">
        <f t="shared" si="15"/>
        <v>5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127605</v>
      </c>
      <c r="F544" s="173">
        <f>work!I544+work!J544</f>
        <v>255425</v>
      </c>
      <c r="G544" s="118"/>
      <c r="H544" s="174" t="str">
        <f>work!L544</f>
        <v>20190607</v>
      </c>
      <c r="I544" s="117">
        <f aca="true" t="shared" si="16" ref="I544:I598">E544</f>
        <v>127605</v>
      </c>
      <c r="J544" s="117">
        <f aca="true" t="shared" si="17" ref="J544:J598">F544</f>
        <v>255425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75017</v>
      </c>
      <c r="F545" s="173">
        <f>work!I545+work!J545</f>
        <v>0</v>
      </c>
      <c r="G545" s="118"/>
      <c r="H545" s="174" t="str">
        <f>work!L545</f>
        <v>20190607</v>
      </c>
      <c r="I545" s="117">
        <f t="shared" si="16"/>
        <v>75017</v>
      </c>
      <c r="J545" s="117">
        <f t="shared" si="17"/>
        <v>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42141</v>
      </c>
      <c r="F546" s="173">
        <f>work!I546+work!J546</f>
        <v>0</v>
      </c>
      <c r="G546" s="118"/>
      <c r="H546" s="174" t="str">
        <f>work!L546</f>
        <v>20190607</v>
      </c>
      <c r="I546" s="117">
        <f t="shared" si="16"/>
        <v>42141</v>
      </c>
      <c r="J546" s="117">
        <f t="shared" si="17"/>
        <v>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3022531</v>
      </c>
      <c r="F547" s="173">
        <f>work!I547+work!J547</f>
        <v>473249</v>
      </c>
      <c r="G547" s="118"/>
      <c r="H547" s="174" t="str">
        <f>work!L547</f>
        <v>20190708</v>
      </c>
      <c r="I547" s="117">
        <f t="shared" si="16"/>
        <v>3022531</v>
      </c>
      <c r="J547" s="117">
        <f t="shared" si="17"/>
        <v>473249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64385</v>
      </c>
      <c r="F548" s="173">
        <f>work!I548+work!J548</f>
        <v>1819</v>
      </c>
      <c r="G548" s="118"/>
      <c r="H548" s="174" t="str">
        <f>work!L548</f>
        <v>20190607</v>
      </c>
      <c r="I548" s="117">
        <f t="shared" si="16"/>
        <v>64385</v>
      </c>
      <c r="J548" s="117">
        <f t="shared" si="17"/>
        <v>1819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68801</v>
      </c>
      <c r="F549" s="173">
        <f>work!I549+work!J549</f>
        <v>423892</v>
      </c>
      <c r="G549" s="118"/>
      <c r="H549" s="174" t="str">
        <f>work!L549</f>
        <v>20190607</v>
      </c>
      <c r="I549" s="117">
        <f t="shared" si="16"/>
        <v>68801</v>
      </c>
      <c r="J549" s="117">
        <f t="shared" si="17"/>
        <v>423892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16395</v>
      </c>
      <c r="F550" s="173">
        <f>work!I550+work!J550</f>
        <v>6682</v>
      </c>
      <c r="G550" s="118"/>
      <c r="H550" s="174" t="str">
        <f>work!L550</f>
        <v>20190607</v>
      </c>
      <c r="I550" s="117">
        <f t="shared" si="16"/>
        <v>16395</v>
      </c>
      <c r="J550" s="117">
        <f t="shared" si="17"/>
        <v>6682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575120</v>
      </c>
      <c r="F551" s="173">
        <f>work!I551+work!J551</f>
        <v>3733333</v>
      </c>
      <c r="G551" s="118"/>
      <c r="H551" s="174" t="str">
        <f>work!L551</f>
        <v>20190708</v>
      </c>
      <c r="I551" s="117">
        <f t="shared" si="16"/>
        <v>575120</v>
      </c>
      <c r="J551" s="117">
        <f t="shared" si="17"/>
        <v>3733333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660140</v>
      </c>
      <c r="F553" s="173">
        <f>work!I553+work!J553</f>
        <v>294985</v>
      </c>
      <c r="G553" s="118"/>
      <c r="H553" s="174" t="str">
        <f>work!L553</f>
        <v>20190607</v>
      </c>
      <c r="I553" s="117">
        <f t="shared" si="16"/>
        <v>660140</v>
      </c>
      <c r="J553" s="117">
        <f t="shared" si="17"/>
        <v>294985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1500368</v>
      </c>
      <c r="F554" s="173">
        <f>work!I554+work!J554</f>
        <v>236215</v>
      </c>
      <c r="G554" s="118"/>
      <c r="H554" s="174" t="str">
        <f>work!L554</f>
        <v>20190708</v>
      </c>
      <c r="I554" s="117">
        <f t="shared" si="16"/>
        <v>1500368</v>
      </c>
      <c r="J554" s="117">
        <f t="shared" si="17"/>
        <v>236215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1297868</v>
      </c>
      <c r="F555" s="173">
        <f>work!I555+work!J555</f>
        <v>278070</v>
      </c>
      <c r="G555" s="118"/>
      <c r="H555" s="174" t="str">
        <f>work!L555</f>
        <v>20190708</v>
      </c>
      <c r="I555" s="117">
        <f t="shared" si="16"/>
        <v>1297868</v>
      </c>
      <c r="J555" s="117">
        <f t="shared" si="17"/>
        <v>278070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2013666</v>
      </c>
      <c r="F556" s="173">
        <f>work!I556+work!J556</f>
        <v>542750</v>
      </c>
      <c r="G556" s="118"/>
      <c r="H556" s="174" t="str">
        <f>work!L556</f>
        <v>20190607</v>
      </c>
      <c r="I556" s="117">
        <f t="shared" si="16"/>
        <v>2013666</v>
      </c>
      <c r="J556" s="117">
        <f t="shared" si="17"/>
        <v>542750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3281267</v>
      </c>
      <c r="F557" s="173">
        <f>work!I557+work!J557</f>
        <v>4251032</v>
      </c>
      <c r="G557" s="118"/>
      <c r="H557" s="174" t="s">
        <v>9</v>
      </c>
      <c r="I557" s="117">
        <f t="shared" si="16"/>
        <v>3281267</v>
      </c>
      <c r="J557" s="117">
        <f t="shared" si="17"/>
        <v>4251032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240370</v>
      </c>
      <c r="F558" s="173">
        <f>work!I558+work!J558</f>
        <v>8150</v>
      </c>
      <c r="G558" s="118"/>
      <c r="H558" s="174" t="str">
        <f>work!L558</f>
        <v>20190607</v>
      </c>
      <c r="I558" s="117">
        <f t="shared" si="16"/>
        <v>240370</v>
      </c>
      <c r="J558" s="117">
        <f t="shared" si="17"/>
        <v>8150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5305497</v>
      </c>
      <c r="F559" s="173">
        <f>work!I559+work!J559</f>
        <v>46763</v>
      </c>
      <c r="G559" s="118"/>
      <c r="H559" s="174" t="str">
        <f>work!L559</f>
        <v>20190607</v>
      </c>
      <c r="I559" s="117">
        <f t="shared" si="16"/>
        <v>5305497</v>
      </c>
      <c r="J559" s="117">
        <f t="shared" si="17"/>
        <v>46763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>
        <f>work!G560+work!H560</f>
        <v>212969</v>
      </c>
      <c r="F560" s="173">
        <f>work!I560+work!J560</f>
        <v>148352</v>
      </c>
      <c r="G560" s="118"/>
      <c r="H560" s="174" t="str">
        <f>work!L560</f>
        <v>20190708</v>
      </c>
      <c r="I560" s="117">
        <f t="shared" si="16"/>
        <v>212969</v>
      </c>
      <c r="J560" s="117">
        <f t="shared" si="17"/>
        <v>148352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161118</v>
      </c>
      <c r="F561" s="173">
        <f>work!I561+work!J561</f>
        <v>157160</v>
      </c>
      <c r="G561" s="118"/>
      <c r="H561" s="174" t="str">
        <f>work!L561</f>
        <v>20190607</v>
      </c>
      <c r="I561" s="117">
        <f t="shared" si="16"/>
        <v>161118</v>
      </c>
      <c r="J561" s="117">
        <f t="shared" si="17"/>
        <v>157160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956196</v>
      </c>
      <c r="F562" s="173">
        <f>work!I562+work!J562</f>
        <v>708501</v>
      </c>
      <c r="G562" s="118"/>
      <c r="H562" s="174" t="str">
        <f>work!L562</f>
        <v>20190708</v>
      </c>
      <c r="I562" s="117">
        <f t="shared" si="16"/>
        <v>956196</v>
      </c>
      <c r="J562" s="117">
        <f t="shared" si="17"/>
        <v>708501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945179</v>
      </c>
      <c r="F563" s="173">
        <f>work!I563+work!J563</f>
        <v>387265</v>
      </c>
      <c r="G563" s="118"/>
      <c r="H563" s="174" t="str">
        <f>work!L563</f>
        <v>20190607</v>
      </c>
      <c r="I563" s="117">
        <f t="shared" si="16"/>
        <v>945179</v>
      </c>
      <c r="J563" s="117">
        <f t="shared" si="17"/>
        <v>387265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1082324</v>
      </c>
      <c r="F564" s="173">
        <f>work!I564+work!J564</f>
        <v>13255</v>
      </c>
      <c r="G564" s="118"/>
      <c r="H564" s="174" t="str">
        <f>work!L564</f>
        <v>20190708</v>
      </c>
      <c r="I564" s="117">
        <f t="shared" si="16"/>
        <v>1082324</v>
      </c>
      <c r="J564" s="117">
        <f t="shared" si="17"/>
        <v>13255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1709339</v>
      </c>
      <c r="F565" s="173">
        <f>work!I565+work!J565</f>
        <v>17700</v>
      </c>
      <c r="G565" s="118"/>
      <c r="H565" s="174" t="str">
        <f>work!L565</f>
        <v>20190607</v>
      </c>
      <c r="I565" s="117">
        <f t="shared" si="16"/>
        <v>1709339</v>
      </c>
      <c r="J565" s="117">
        <f t="shared" si="17"/>
        <v>17700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189490</v>
      </c>
      <c r="F566" s="173">
        <f>work!I566+work!J566</f>
        <v>4361501</v>
      </c>
      <c r="G566" s="118"/>
      <c r="H566" s="174" t="str">
        <f>work!L566</f>
        <v>20190607</v>
      </c>
      <c r="I566" s="117">
        <f t="shared" si="16"/>
        <v>189490</v>
      </c>
      <c r="J566" s="117">
        <f t="shared" si="17"/>
        <v>4361501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 t="e">
        <f>work!G567+work!H567</f>
        <v>#VALUE!</v>
      </c>
      <c r="F567" s="173" t="e">
        <f>work!I567+work!J567</f>
        <v>#VALUE!</v>
      </c>
      <c r="G567" s="118"/>
      <c r="H567" s="174" t="str">
        <f>work!L567</f>
        <v>No report</v>
      </c>
      <c r="I567" s="117" t="e">
        <f t="shared" si="16"/>
        <v>#VALUE!</v>
      </c>
      <c r="J567" s="117" t="e">
        <f t="shared" si="17"/>
        <v>#VALUE!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213565</v>
      </c>
      <c r="F568" s="173">
        <f>work!I568+work!J568</f>
        <v>38600</v>
      </c>
      <c r="G568" s="118"/>
      <c r="H568" s="174" t="str">
        <f>work!L568</f>
        <v>20190708</v>
      </c>
      <c r="I568" s="117">
        <f t="shared" si="16"/>
        <v>213565</v>
      </c>
      <c r="J568" s="117">
        <f t="shared" si="17"/>
        <v>38600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 t="e">
        <f>work!G569+work!H569</f>
        <v>#VALUE!</v>
      </c>
      <c r="F569" s="173" t="e">
        <f>work!I569+work!J569</f>
        <v>#VALUE!</v>
      </c>
      <c r="G569" s="118"/>
      <c r="H569" s="174" t="str">
        <f>work!L569</f>
        <v>No report</v>
      </c>
      <c r="I569" s="117" t="e">
        <f t="shared" si="16"/>
        <v>#VALUE!</v>
      </c>
      <c r="J569" s="117" t="e">
        <f t="shared" si="17"/>
        <v>#VALUE!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556299</v>
      </c>
      <c r="F570" s="173">
        <f>work!I570+work!J570</f>
        <v>154102</v>
      </c>
      <c r="G570" s="118"/>
      <c r="H570" s="174" t="str">
        <f>work!L570</f>
        <v>20190607</v>
      </c>
      <c r="I570" s="117">
        <f t="shared" si="16"/>
        <v>556299</v>
      </c>
      <c r="J570" s="117">
        <f t="shared" si="17"/>
        <v>154102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5573785</v>
      </c>
      <c r="F571" s="173">
        <f>work!I571+work!J571</f>
        <v>5427318</v>
      </c>
      <c r="G571" s="118"/>
      <c r="H571" s="174" t="str">
        <f>work!L571</f>
        <v>20190708</v>
      </c>
      <c r="I571" s="117">
        <f t="shared" si="16"/>
        <v>5573785</v>
      </c>
      <c r="J571" s="117">
        <f t="shared" si="17"/>
        <v>5427318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403980</v>
      </c>
      <c r="F572" s="173">
        <f>work!I572+work!J572</f>
        <v>1774630</v>
      </c>
      <c r="G572" s="118"/>
      <c r="H572" s="174" t="str">
        <f>work!L572</f>
        <v>20190607</v>
      </c>
      <c r="I572" s="117">
        <f t="shared" si="16"/>
        <v>403980</v>
      </c>
      <c r="J572" s="117">
        <f t="shared" si="17"/>
        <v>1774630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1987346</v>
      </c>
      <c r="F573" s="173">
        <f>work!I573+work!J573</f>
        <v>3145002</v>
      </c>
      <c r="G573" s="118"/>
      <c r="H573" s="174" t="str">
        <f>work!L573</f>
        <v>20190708</v>
      </c>
      <c r="I573" s="117">
        <f t="shared" si="16"/>
        <v>1987346</v>
      </c>
      <c r="J573" s="117">
        <f t="shared" si="17"/>
        <v>3145002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40175</v>
      </c>
      <c r="F574" s="173">
        <f>work!I574+work!J574</f>
        <v>0</v>
      </c>
      <c r="G574" s="118"/>
      <c r="H574" s="174" t="str">
        <f>work!L574</f>
        <v>20190607</v>
      </c>
      <c r="I574" s="117">
        <f t="shared" si="16"/>
        <v>40175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1018021</v>
      </c>
      <c r="F575" s="173">
        <f>work!I575+work!J575</f>
        <v>11400</v>
      </c>
      <c r="G575" s="118"/>
      <c r="H575" s="174" t="str">
        <f>work!L575</f>
        <v>20190607</v>
      </c>
      <c r="I575" s="117">
        <f t="shared" si="16"/>
        <v>1018021</v>
      </c>
      <c r="J575" s="117">
        <f t="shared" si="17"/>
        <v>11400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 t="e">
        <f>work!G576+work!H576</f>
        <v>#VALUE!</v>
      </c>
      <c r="F576" s="173" t="e">
        <f>work!I576+work!J576</f>
        <v>#VALUE!</v>
      </c>
      <c r="G576" s="118"/>
      <c r="H576" s="174" t="str">
        <f>work!L576</f>
        <v>No report</v>
      </c>
      <c r="I576" s="117" t="e">
        <f t="shared" si="16"/>
        <v>#VALUE!</v>
      </c>
      <c r="J576" s="117" t="e">
        <f t="shared" si="17"/>
        <v>#VALUE!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130996</v>
      </c>
      <c r="F577" s="173">
        <f>work!I577+work!J577</f>
        <v>9295</v>
      </c>
      <c r="G577" s="118"/>
      <c r="H577" s="174" t="str">
        <f>work!L577</f>
        <v>20190607</v>
      </c>
      <c r="I577" s="117">
        <f t="shared" si="16"/>
        <v>130996</v>
      </c>
      <c r="J577" s="117">
        <f t="shared" si="17"/>
        <v>9295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116556</v>
      </c>
      <c r="F578" s="173">
        <f>work!I578+work!J578</f>
        <v>143865</v>
      </c>
      <c r="G578" s="118"/>
      <c r="H578" s="174" t="str">
        <f>work!L578</f>
        <v>20190607</v>
      </c>
      <c r="I578" s="117">
        <f t="shared" si="16"/>
        <v>116556</v>
      </c>
      <c r="J578" s="117">
        <f t="shared" si="17"/>
        <v>143865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39805</v>
      </c>
      <c r="F579" s="173">
        <f>work!I579+work!J579</f>
        <v>94016</v>
      </c>
      <c r="G579" s="118"/>
      <c r="H579" s="174" t="str">
        <f>work!L579</f>
        <v>20190607</v>
      </c>
      <c r="I579" s="117">
        <f t="shared" si="16"/>
        <v>39805</v>
      </c>
      <c r="J579" s="117">
        <f t="shared" si="17"/>
        <v>94016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403</v>
      </c>
      <c r="F580" s="173">
        <f>work!I580+work!J580</f>
        <v>14995</v>
      </c>
      <c r="G580" s="118"/>
      <c r="H580" s="174" t="str">
        <f>work!L580</f>
        <v>20190607</v>
      </c>
      <c r="I580" s="117">
        <f t="shared" si="16"/>
        <v>403</v>
      </c>
      <c r="J580" s="117">
        <f t="shared" si="17"/>
        <v>14995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50650</v>
      </c>
      <c r="F581" s="173">
        <f>work!I581+work!J581</f>
        <v>499595</v>
      </c>
      <c r="G581" s="118"/>
      <c r="H581" s="174" t="str">
        <f>work!L581</f>
        <v>20190607</v>
      </c>
      <c r="I581" s="117">
        <f t="shared" si="16"/>
        <v>50650</v>
      </c>
      <c r="J581" s="117">
        <f t="shared" si="17"/>
        <v>499595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>
        <f>work!G582+work!H582</f>
        <v>1400</v>
      </c>
      <c r="F582" s="173">
        <f>work!I582+work!J582</f>
        <v>285779</v>
      </c>
      <c r="G582" s="118"/>
      <c r="H582" s="174" t="str">
        <f>work!L582</f>
        <v>20190708</v>
      </c>
      <c r="I582" s="117">
        <f t="shared" si="16"/>
        <v>1400</v>
      </c>
      <c r="J582" s="117">
        <f t="shared" si="17"/>
        <v>285779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15900</v>
      </c>
      <c r="F583" s="173">
        <f>work!I583+work!J583</f>
        <v>17500</v>
      </c>
      <c r="G583" s="118"/>
      <c r="H583" s="174" t="str">
        <f>work!L583</f>
        <v>20190607</v>
      </c>
      <c r="I583" s="117">
        <f t="shared" si="16"/>
        <v>15900</v>
      </c>
      <c r="J583" s="117">
        <f t="shared" si="17"/>
        <v>17500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314306</v>
      </c>
      <c r="F584" s="173">
        <f>work!I584+work!J584</f>
        <v>56894</v>
      </c>
      <c r="G584" s="118"/>
      <c r="H584" s="174" t="str">
        <f>work!L584</f>
        <v>20190607</v>
      </c>
      <c r="I584" s="117">
        <f t="shared" si="16"/>
        <v>314306</v>
      </c>
      <c r="J584" s="117">
        <f t="shared" si="17"/>
        <v>56894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5500</v>
      </c>
      <c r="F585" s="173">
        <f>work!I585+work!J585</f>
        <v>25266</v>
      </c>
      <c r="G585" s="118"/>
      <c r="H585" s="174" t="str">
        <f>work!L585</f>
        <v>20190607</v>
      </c>
      <c r="I585" s="117">
        <f t="shared" si="16"/>
        <v>5500</v>
      </c>
      <c r="J585" s="117">
        <f t="shared" si="17"/>
        <v>25266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163870</v>
      </c>
      <c r="F586" s="173">
        <f>work!I586+work!J586</f>
        <v>14825</v>
      </c>
      <c r="G586" s="118"/>
      <c r="H586" s="174" t="str">
        <f>work!L586</f>
        <v>20190607</v>
      </c>
      <c r="I586" s="117">
        <f t="shared" si="16"/>
        <v>163870</v>
      </c>
      <c r="J586" s="117">
        <f t="shared" si="17"/>
        <v>14825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200240</v>
      </c>
      <c r="F587" s="173">
        <f>work!I587+work!J587</f>
        <v>32446</v>
      </c>
      <c r="G587" s="118"/>
      <c r="H587" s="174" t="str">
        <f>work!L587</f>
        <v>20190607</v>
      </c>
      <c r="I587" s="117">
        <f t="shared" si="16"/>
        <v>200240</v>
      </c>
      <c r="J587" s="117">
        <f t="shared" si="17"/>
        <v>32446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80925</v>
      </c>
      <c r="F588" s="173">
        <f>work!I588+work!J588</f>
        <v>21900</v>
      </c>
      <c r="G588" s="118"/>
      <c r="H588" s="174" t="str">
        <f>work!L588</f>
        <v>20190607</v>
      </c>
      <c r="I588" s="117">
        <f t="shared" si="16"/>
        <v>80925</v>
      </c>
      <c r="J588" s="117">
        <f t="shared" si="17"/>
        <v>21900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23916</v>
      </c>
      <c r="F589" s="173">
        <f>work!I589+work!J589</f>
        <v>311900</v>
      </c>
      <c r="G589" s="118"/>
      <c r="H589" s="174" t="str">
        <f>work!L589</f>
        <v>20190507</v>
      </c>
      <c r="I589" s="117">
        <f t="shared" si="16"/>
        <v>23916</v>
      </c>
      <c r="J589" s="117">
        <f t="shared" si="17"/>
        <v>311900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 t="e">
        <f>work!G590+work!H590</f>
        <v>#VALUE!</v>
      </c>
      <c r="F590" s="173" t="e">
        <f>work!I590+work!J590</f>
        <v>#VALUE!</v>
      </c>
      <c r="G590" s="118"/>
      <c r="H590" s="174" t="str">
        <f>work!L590</f>
        <v>No report</v>
      </c>
      <c r="I590" s="117" t="e">
        <f t="shared" si="16"/>
        <v>#VALUE!</v>
      </c>
      <c r="J590" s="117" t="e">
        <f t="shared" si="17"/>
        <v>#VALUE!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1300</v>
      </c>
      <c r="F591" s="173">
        <f>work!I591+work!J591</f>
        <v>153595</v>
      </c>
      <c r="G591" s="118"/>
      <c r="H591" s="174" t="str">
        <f>work!L591</f>
        <v>20190607</v>
      </c>
      <c r="I591" s="117">
        <f t="shared" si="16"/>
        <v>1300</v>
      </c>
      <c r="J591" s="117">
        <f t="shared" si="17"/>
        <v>153595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324832</v>
      </c>
      <c r="F593" s="173">
        <f>work!I593+work!J593</f>
        <v>75955</v>
      </c>
      <c r="G593" s="118"/>
      <c r="H593" s="174" t="str">
        <f>work!L593</f>
        <v>20190607</v>
      </c>
      <c r="I593" s="117">
        <f t="shared" si="16"/>
        <v>324832</v>
      </c>
      <c r="J593" s="117">
        <f t="shared" si="17"/>
        <v>75955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15136</v>
      </c>
      <c r="F594" s="173">
        <f>work!I594+work!J594</f>
        <v>18086</v>
      </c>
      <c r="G594" s="118"/>
      <c r="H594" s="174" t="str">
        <f>work!L594</f>
        <v>20190607</v>
      </c>
      <c r="I594" s="117">
        <f t="shared" si="16"/>
        <v>15136</v>
      </c>
      <c r="J594" s="117">
        <f t="shared" si="17"/>
        <v>18086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97650</v>
      </c>
      <c r="F595" s="173">
        <f>work!I595+work!J595</f>
        <v>407020</v>
      </c>
      <c r="G595" s="118"/>
      <c r="H595" s="174" t="str">
        <f>work!L595</f>
        <v>20190607</v>
      </c>
      <c r="I595" s="117">
        <f t="shared" si="16"/>
        <v>97650</v>
      </c>
      <c r="J595" s="117">
        <f t="shared" si="17"/>
        <v>407020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108250</v>
      </c>
      <c r="F596" s="173">
        <f>work!I596+work!J596</f>
        <v>212350</v>
      </c>
      <c r="G596" s="118"/>
      <c r="H596" s="174" t="str">
        <f>work!L596</f>
        <v>20190607</v>
      </c>
      <c r="I596" s="117">
        <f t="shared" si="16"/>
        <v>108250</v>
      </c>
      <c r="J596" s="117">
        <f t="shared" si="17"/>
        <v>212350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40401</v>
      </c>
      <c r="F597" s="173">
        <f>work!I597+work!J597</f>
        <v>2252</v>
      </c>
      <c r="G597" s="118"/>
      <c r="H597" s="174" t="str">
        <f>work!L597</f>
        <v>20190708</v>
      </c>
      <c r="I597" s="117">
        <f t="shared" si="16"/>
        <v>40401</v>
      </c>
      <c r="J597" s="117">
        <f t="shared" si="17"/>
        <v>2252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1169983</v>
      </c>
      <c r="G598" s="118"/>
      <c r="H598" s="174" t="str">
        <f>work!L598</f>
        <v>20190708</v>
      </c>
      <c r="I598" s="117">
        <f t="shared" si="16"/>
        <v>0</v>
      </c>
      <c r="J598" s="117">
        <f t="shared" si="17"/>
        <v>1169983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May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May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7/8/19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7/8/19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519843491</v>
      </c>
      <c r="D8" s="44">
        <f>SUM(top_20_ytd!D7+top_20_ytd!E7)</f>
        <v>396211854</v>
      </c>
      <c r="E8" s="44">
        <f>SUM(top_20_ytd!F7+top_20_ytd!G7)</f>
        <v>123631637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519843491</v>
      </c>
      <c r="P8" s="161">
        <f t="shared" si="3"/>
        <v>396211854</v>
      </c>
      <c r="Q8" s="208">
        <f t="shared" si="4"/>
        <v>123631637</v>
      </c>
      <c r="R8" s="20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148629655</v>
      </c>
      <c r="D9" s="46">
        <f>SUM(top_20_ytd!D8+top_20_ytd!E8)</f>
        <v>32278127</v>
      </c>
      <c r="E9" s="46">
        <f>SUM(top_20_ytd!F8+top_20_ytd!G8)</f>
        <v>116351528</v>
      </c>
      <c r="F9" s="75"/>
      <c r="G9" s="46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148629655</v>
      </c>
      <c r="P9" s="117">
        <f t="shared" si="3"/>
        <v>32278127</v>
      </c>
      <c r="Q9" s="181">
        <f t="shared" si="4"/>
        <v>116351528</v>
      </c>
      <c r="R9" s="206"/>
    </row>
    <row r="10" spans="1:18" ht="15">
      <c r="A10" s="18" t="str">
        <f>top_20_ytd!A9</f>
        <v>Cherry Hill Township</v>
      </c>
      <c r="B10" s="18" t="str">
        <f>top_20_ytd!B9</f>
        <v>Camden</v>
      </c>
      <c r="C10" s="46">
        <f t="shared" si="5"/>
        <v>137996195</v>
      </c>
      <c r="D10" s="46">
        <f>SUM(top_20_ytd!D9+top_20_ytd!E9)</f>
        <v>8586820</v>
      </c>
      <c r="E10" s="46">
        <f>SUM(top_20_ytd!F9+top_20_ytd!G9)</f>
        <v>129409375</v>
      </c>
      <c r="F10" s="75"/>
      <c r="G10" s="46"/>
      <c r="K10" s="134"/>
      <c r="L10" s="115">
        <v>3</v>
      </c>
      <c r="M10" s="116" t="str">
        <f t="shared" si="0"/>
        <v>Cherry Hill Township</v>
      </c>
      <c r="N10" s="116" t="str">
        <f t="shared" si="1"/>
        <v>Camden</v>
      </c>
      <c r="O10" s="117">
        <f t="shared" si="2"/>
        <v>137996195</v>
      </c>
      <c r="P10" s="117">
        <f t="shared" si="3"/>
        <v>8586820</v>
      </c>
      <c r="Q10" s="181">
        <f t="shared" si="4"/>
        <v>129409375</v>
      </c>
      <c r="R10" s="206"/>
    </row>
    <row r="11" spans="1:18" ht="15">
      <c r="A11" s="18" t="str">
        <f>top_20_ytd!A10</f>
        <v>Piscataway Township</v>
      </c>
      <c r="B11" s="18" t="str">
        <f>top_20_ytd!B10</f>
        <v>Middlesex</v>
      </c>
      <c r="C11" s="46">
        <f t="shared" si="5"/>
        <v>127405578</v>
      </c>
      <c r="D11" s="46">
        <f>SUM(top_20_ytd!D10+top_20_ytd!E10)</f>
        <v>8589047</v>
      </c>
      <c r="E11" s="46">
        <f>SUM(top_20_ytd!F10+top_20_ytd!G10)</f>
        <v>118816531</v>
      </c>
      <c r="F11" s="75"/>
      <c r="G11" s="46"/>
      <c r="K11" s="134"/>
      <c r="L11" s="115">
        <v>4</v>
      </c>
      <c r="M11" s="116" t="str">
        <f t="shared" si="0"/>
        <v>Piscataway Township</v>
      </c>
      <c r="N11" s="116" t="str">
        <f t="shared" si="1"/>
        <v>Middlesex</v>
      </c>
      <c r="O11" s="117">
        <f t="shared" si="2"/>
        <v>127405578</v>
      </c>
      <c r="P11" s="117">
        <f t="shared" si="3"/>
        <v>8589047</v>
      </c>
      <c r="Q11" s="181">
        <f t="shared" si="4"/>
        <v>118816531</v>
      </c>
      <c r="R11" s="206"/>
    </row>
    <row r="12" spans="1:18" ht="15">
      <c r="A12" s="18" t="str">
        <f>top_20_ytd!A11</f>
        <v>Lawrence Township</v>
      </c>
      <c r="B12" s="18" t="str">
        <f>top_20_ytd!B11</f>
        <v>Mercer</v>
      </c>
      <c r="C12" s="46">
        <f t="shared" si="5"/>
        <v>119183780</v>
      </c>
      <c r="D12" s="46">
        <f>SUM(top_20_ytd!D11+top_20_ytd!E11)</f>
        <v>10606375</v>
      </c>
      <c r="E12" s="46">
        <f>SUM(top_20_ytd!F11+top_20_ytd!G11)</f>
        <v>108577405</v>
      </c>
      <c r="F12" s="75"/>
      <c r="G12" s="46"/>
      <c r="K12" s="134"/>
      <c r="L12" s="115">
        <v>5</v>
      </c>
      <c r="M12" s="116" t="str">
        <f t="shared" si="0"/>
        <v>Lawrence Township</v>
      </c>
      <c r="N12" s="116" t="str">
        <f t="shared" si="1"/>
        <v>Mercer</v>
      </c>
      <c r="O12" s="117">
        <f t="shared" si="2"/>
        <v>119183780</v>
      </c>
      <c r="P12" s="117">
        <f t="shared" si="3"/>
        <v>10606375</v>
      </c>
      <c r="Q12" s="181">
        <f t="shared" si="4"/>
        <v>108577405</v>
      </c>
      <c r="R12" s="206"/>
    </row>
    <row r="13" spans="1:18" ht="15">
      <c r="A13" s="18" t="str">
        <f>top_20_ytd!A12</f>
        <v>Camden City</v>
      </c>
      <c r="B13" s="18" t="str">
        <f>top_20_ytd!B12</f>
        <v>Camden</v>
      </c>
      <c r="C13" s="46">
        <f t="shared" si="5"/>
        <v>116572149</v>
      </c>
      <c r="D13" s="46">
        <f>SUM(top_20_ytd!D12+top_20_ytd!E12)</f>
        <v>3038237</v>
      </c>
      <c r="E13" s="46">
        <f>SUM(top_20_ytd!F12+top_20_ytd!G12)</f>
        <v>113533912</v>
      </c>
      <c r="F13" s="75"/>
      <c r="G13" s="46"/>
      <c r="K13" s="134"/>
      <c r="L13" s="115">
        <v>6</v>
      </c>
      <c r="M13" s="116" t="str">
        <f t="shared" si="0"/>
        <v>Camden City</v>
      </c>
      <c r="N13" s="116" t="str">
        <f t="shared" si="1"/>
        <v>Camden</v>
      </c>
      <c r="O13" s="117">
        <f t="shared" si="2"/>
        <v>116572149</v>
      </c>
      <c r="P13" s="117">
        <f t="shared" si="3"/>
        <v>3038237</v>
      </c>
      <c r="Q13" s="181">
        <f t="shared" si="4"/>
        <v>113533912</v>
      </c>
      <c r="R13" s="206"/>
    </row>
    <row r="14" spans="1:18" ht="15">
      <c r="A14" s="18" t="str">
        <f>top_20_ytd!A13</f>
        <v>Hackensack City</v>
      </c>
      <c r="B14" s="18" t="str">
        <f>top_20_ytd!B13</f>
        <v>Bergen</v>
      </c>
      <c r="C14" s="46">
        <f t="shared" si="5"/>
        <v>104683703</v>
      </c>
      <c r="D14" s="46">
        <f>SUM(top_20_ytd!D13+top_20_ytd!E13)</f>
        <v>33524279</v>
      </c>
      <c r="E14" s="46">
        <f>SUM(top_20_ytd!F13+top_20_ytd!G13)</f>
        <v>71159424</v>
      </c>
      <c r="F14" s="75"/>
      <c r="G14" s="46"/>
      <c r="K14" s="134"/>
      <c r="L14" s="115">
        <v>7</v>
      </c>
      <c r="M14" s="116" t="str">
        <f t="shared" si="0"/>
        <v>Hackensack City</v>
      </c>
      <c r="N14" s="116" t="str">
        <f t="shared" si="1"/>
        <v>Bergen</v>
      </c>
      <c r="O14" s="117">
        <f t="shared" si="2"/>
        <v>104683703</v>
      </c>
      <c r="P14" s="117">
        <f t="shared" si="3"/>
        <v>33524279</v>
      </c>
      <c r="Q14" s="181">
        <f t="shared" si="4"/>
        <v>71159424</v>
      </c>
      <c r="R14" s="206"/>
    </row>
    <row r="15" spans="1:18" ht="15">
      <c r="A15" s="18" t="str">
        <f>top_20_ytd!A14</f>
        <v>Toms River Township</v>
      </c>
      <c r="B15" s="18" t="str">
        <f>top_20_ytd!B14</f>
        <v>Ocean</v>
      </c>
      <c r="C15" s="46">
        <f t="shared" si="5"/>
        <v>83293905</v>
      </c>
      <c r="D15" s="46">
        <f>SUM(top_20_ytd!D14+top_20_ytd!E14)</f>
        <v>40262739</v>
      </c>
      <c r="E15" s="46">
        <f>SUM(top_20_ytd!F14+top_20_ytd!G14)</f>
        <v>43031166</v>
      </c>
      <c r="F15" s="75"/>
      <c r="G15" s="46"/>
      <c r="K15" s="134"/>
      <c r="L15" s="115">
        <v>8</v>
      </c>
      <c r="M15" s="116" t="str">
        <f t="shared" si="0"/>
        <v>Toms River Township</v>
      </c>
      <c r="N15" s="116" t="str">
        <f t="shared" si="1"/>
        <v>Ocean</v>
      </c>
      <c r="O15" s="117">
        <f t="shared" si="2"/>
        <v>83293905</v>
      </c>
      <c r="P15" s="117">
        <f t="shared" si="3"/>
        <v>40262739</v>
      </c>
      <c r="Q15" s="181">
        <f t="shared" si="4"/>
        <v>43031166</v>
      </c>
      <c r="R15" s="206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80335252</v>
      </c>
      <c r="D16" s="46">
        <f>SUM(top_20_ytd!D15+top_20_ytd!E15)</f>
        <v>35762619</v>
      </c>
      <c r="E16" s="46">
        <f>SUM(top_20_ytd!F15+top_20_ytd!G15)</f>
        <v>44572633</v>
      </c>
      <c r="G16" s="46"/>
      <c r="K16" s="134"/>
      <c r="L16" s="115">
        <v>9</v>
      </c>
      <c r="M16" s="116" t="str">
        <f t="shared" si="0"/>
        <v>Woodbridge Township</v>
      </c>
      <c r="N16" s="116" t="str">
        <f t="shared" si="1"/>
        <v>Middlesex</v>
      </c>
      <c r="O16" s="117">
        <f t="shared" si="2"/>
        <v>80335252</v>
      </c>
      <c r="P16" s="117">
        <f t="shared" si="3"/>
        <v>35762619</v>
      </c>
      <c r="Q16" s="181">
        <f t="shared" si="4"/>
        <v>44572633</v>
      </c>
      <c r="R16" s="206"/>
    </row>
    <row r="17" spans="1:18" ht="15">
      <c r="A17" s="18" t="str">
        <f>top_20_ytd!A16</f>
        <v>Mount Laurel Township</v>
      </c>
      <c r="B17" s="18" t="str">
        <f>top_20_ytd!B16</f>
        <v>Burlington</v>
      </c>
      <c r="C17" s="46">
        <f t="shared" si="5"/>
        <v>74731301</v>
      </c>
      <c r="D17" s="46">
        <f>SUM(top_20_ytd!D16+top_20_ytd!E16)</f>
        <v>40800515</v>
      </c>
      <c r="E17" s="46">
        <f>SUM(top_20_ytd!F16+top_20_ytd!G16)</f>
        <v>33930786</v>
      </c>
      <c r="G17" s="46"/>
      <c r="K17" s="134"/>
      <c r="L17" s="115">
        <v>10</v>
      </c>
      <c r="M17" s="116" t="str">
        <f t="shared" si="0"/>
        <v>Mount Laurel Township</v>
      </c>
      <c r="N17" s="116" t="str">
        <f t="shared" si="1"/>
        <v>Burlington</v>
      </c>
      <c r="O17" s="117">
        <f t="shared" si="2"/>
        <v>74731301</v>
      </c>
      <c r="P17" s="117">
        <f t="shared" si="3"/>
        <v>40800515</v>
      </c>
      <c r="Q17" s="181">
        <f t="shared" si="4"/>
        <v>33930786</v>
      </c>
      <c r="R17" s="206"/>
    </row>
    <row r="18" spans="1:18" ht="15">
      <c r="A18" s="18" t="str">
        <f>top_20_ytd!A17</f>
        <v>Eatontown Borough</v>
      </c>
      <c r="B18" s="18" t="str">
        <f>top_20_ytd!B17</f>
        <v>Monmouth</v>
      </c>
      <c r="C18" s="46">
        <f t="shared" si="5"/>
        <v>69653062</v>
      </c>
      <c r="D18" s="46">
        <f>SUM(top_20_ytd!D17+top_20_ytd!E17)</f>
        <v>1175359</v>
      </c>
      <c r="E18" s="46">
        <f>SUM(top_20_ytd!F17+top_20_ytd!G17)</f>
        <v>68477703</v>
      </c>
      <c r="G18" s="46"/>
      <c r="K18" s="134"/>
      <c r="L18" s="115">
        <v>11</v>
      </c>
      <c r="M18" s="116" t="str">
        <f t="shared" si="0"/>
        <v>Eatontown Borough</v>
      </c>
      <c r="N18" s="116" t="str">
        <f t="shared" si="1"/>
        <v>Monmouth</v>
      </c>
      <c r="O18" s="117">
        <f t="shared" si="2"/>
        <v>69653062</v>
      </c>
      <c r="P18" s="117">
        <f t="shared" si="3"/>
        <v>1175359</v>
      </c>
      <c r="Q18" s="181">
        <f t="shared" si="4"/>
        <v>68477703</v>
      </c>
      <c r="R18" s="206"/>
    </row>
    <row r="19" spans="1:18" ht="15">
      <c r="A19" s="18" t="str">
        <f>top_20_ytd!A18</f>
        <v>Montclair Township</v>
      </c>
      <c r="B19" s="18" t="str">
        <f>top_20_ytd!B18</f>
        <v>Essex</v>
      </c>
      <c r="C19" s="46">
        <f t="shared" si="5"/>
        <v>66924731</v>
      </c>
      <c r="D19" s="46">
        <f>SUM(top_20_ytd!D18+top_20_ytd!E18)</f>
        <v>59326534</v>
      </c>
      <c r="E19" s="46">
        <f>SUM(top_20_ytd!F18+top_20_ytd!G18)</f>
        <v>7598197</v>
      </c>
      <c r="G19" s="46"/>
      <c r="K19" s="134"/>
      <c r="L19" s="115">
        <v>12</v>
      </c>
      <c r="M19" s="116" t="str">
        <f t="shared" si="0"/>
        <v>Montclair Township</v>
      </c>
      <c r="N19" s="116" t="str">
        <f t="shared" si="1"/>
        <v>Essex</v>
      </c>
      <c r="O19" s="117">
        <f t="shared" si="2"/>
        <v>66924731</v>
      </c>
      <c r="P19" s="117">
        <f t="shared" si="3"/>
        <v>59326534</v>
      </c>
      <c r="Q19" s="181">
        <f t="shared" si="4"/>
        <v>7598197</v>
      </c>
      <c r="R19" s="206"/>
    </row>
    <row r="20" spans="1:18" ht="15">
      <c r="A20" s="18" t="str">
        <f>top_20_ytd!A19</f>
        <v>Edison Township</v>
      </c>
      <c r="B20" s="18" t="str">
        <f>top_20_ytd!B19</f>
        <v>Middlesex</v>
      </c>
      <c r="C20" s="46">
        <f t="shared" si="5"/>
        <v>66395307</v>
      </c>
      <c r="D20" s="46">
        <f>SUM(top_20_ytd!D19+top_20_ytd!E19)</f>
        <v>19761856</v>
      </c>
      <c r="E20" s="46">
        <f>SUM(top_20_ytd!F19+top_20_ytd!G19)</f>
        <v>46633451</v>
      </c>
      <c r="G20" s="46"/>
      <c r="K20" s="134"/>
      <c r="L20" s="115">
        <v>13</v>
      </c>
      <c r="M20" s="116" t="str">
        <f t="shared" si="0"/>
        <v>Edison Township</v>
      </c>
      <c r="N20" s="116" t="str">
        <f t="shared" si="1"/>
        <v>Middlesex</v>
      </c>
      <c r="O20" s="117">
        <f t="shared" si="2"/>
        <v>66395307</v>
      </c>
      <c r="P20" s="117">
        <f t="shared" si="3"/>
        <v>19761856</v>
      </c>
      <c r="Q20" s="181">
        <f t="shared" si="4"/>
        <v>46633451</v>
      </c>
      <c r="R20" s="206"/>
    </row>
    <row r="21" spans="1:18" ht="15">
      <c r="A21" s="18" t="str">
        <f>top_20_ytd!A20</f>
        <v>Raritan Borough</v>
      </c>
      <c r="B21" s="18" t="str">
        <f>top_20_ytd!B20</f>
        <v>Somerset</v>
      </c>
      <c r="C21" s="46">
        <f t="shared" si="5"/>
        <v>64949169</v>
      </c>
      <c r="D21" s="46">
        <f>SUM(top_20_ytd!D20+top_20_ytd!E20)</f>
        <v>4117232</v>
      </c>
      <c r="E21" s="46">
        <f>SUM(top_20_ytd!F20+top_20_ytd!G20)</f>
        <v>60831937</v>
      </c>
      <c r="G21" s="46"/>
      <c r="K21" s="134"/>
      <c r="L21" s="115">
        <v>14</v>
      </c>
      <c r="M21" s="116" t="str">
        <f t="shared" si="0"/>
        <v>Raritan Borough</v>
      </c>
      <c r="N21" s="116" t="str">
        <f t="shared" si="1"/>
        <v>Somerset</v>
      </c>
      <c r="O21" s="117">
        <f t="shared" si="2"/>
        <v>64949169</v>
      </c>
      <c r="P21" s="117">
        <f t="shared" si="3"/>
        <v>4117232</v>
      </c>
      <c r="Q21" s="181">
        <f t="shared" si="4"/>
        <v>60831937</v>
      </c>
      <c r="R21" s="206"/>
    </row>
    <row r="22" spans="1:18" ht="15">
      <c r="A22" s="18" t="str">
        <f>top_20_ytd!A21</f>
        <v>Hoboken City</v>
      </c>
      <c r="B22" s="18" t="str">
        <f>top_20_ytd!B21</f>
        <v>Hudson</v>
      </c>
      <c r="C22" s="46">
        <f t="shared" si="5"/>
        <v>64348560</v>
      </c>
      <c r="D22" s="46">
        <f>SUM(top_20_ytd!D21+top_20_ytd!E21)</f>
        <v>27698361</v>
      </c>
      <c r="E22" s="46">
        <f>SUM(top_20_ytd!F21+top_20_ytd!G21)</f>
        <v>36650199</v>
      </c>
      <c r="G22" s="46"/>
      <c r="K22" s="134"/>
      <c r="L22" s="115">
        <v>15</v>
      </c>
      <c r="M22" s="116" t="str">
        <f t="shared" si="0"/>
        <v>Hoboken City</v>
      </c>
      <c r="N22" s="116" t="str">
        <f t="shared" si="1"/>
        <v>Hudson</v>
      </c>
      <c r="O22" s="117">
        <f t="shared" si="2"/>
        <v>64348560</v>
      </c>
      <c r="P22" s="117">
        <f t="shared" si="3"/>
        <v>27698361</v>
      </c>
      <c r="Q22" s="181">
        <f t="shared" si="4"/>
        <v>36650199</v>
      </c>
      <c r="R22" s="206"/>
    </row>
    <row r="23" spans="1:18" ht="15">
      <c r="A23" s="18" t="str">
        <f>top_20_ytd!A22</f>
        <v>Clifton City</v>
      </c>
      <c r="B23" s="18" t="str">
        <f>top_20_ytd!B22</f>
        <v>Passaic</v>
      </c>
      <c r="C23" s="46">
        <f t="shared" si="5"/>
        <v>63662699</v>
      </c>
      <c r="D23" s="46">
        <f>SUM(top_20_ytd!D22+top_20_ytd!E22)</f>
        <v>22755467</v>
      </c>
      <c r="E23" s="46">
        <f>SUM(top_20_ytd!F22+top_20_ytd!G22)</f>
        <v>40907232</v>
      </c>
      <c r="G23" s="46"/>
      <c r="K23" s="134"/>
      <c r="L23" s="115">
        <v>16</v>
      </c>
      <c r="M23" s="116" t="str">
        <f t="shared" si="0"/>
        <v>Clifton City</v>
      </c>
      <c r="N23" s="116" t="str">
        <f t="shared" si="1"/>
        <v>Passaic</v>
      </c>
      <c r="O23" s="117">
        <f t="shared" si="2"/>
        <v>63662699</v>
      </c>
      <c r="P23" s="117">
        <f t="shared" si="3"/>
        <v>22755467</v>
      </c>
      <c r="Q23" s="181">
        <f t="shared" si="4"/>
        <v>40907232</v>
      </c>
      <c r="R23" s="206"/>
    </row>
    <row r="24" spans="1:18" ht="15">
      <c r="A24" s="18" t="str">
        <f>top_20_ytd!A23</f>
        <v>South Brunswick Township</v>
      </c>
      <c r="B24" s="18" t="str">
        <f>top_20_ytd!B23</f>
        <v>Middlesex</v>
      </c>
      <c r="C24" s="46">
        <f t="shared" si="5"/>
        <v>62545641</v>
      </c>
      <c r="D24" s="46">
        <f>SUM(top_20_ytd!D23+top_20_ytd!E23)</f>
        <v>15416199</v>
      </c>
      <c r="E24" s="46">
        <f>SUM(top_20_ytd!F23+top_20_ytd!G23)</f>
        <v>47129442</v>
      </c>
      <c r="G24" s="46"/>
      <c r="K24" s="134"/>
      <c r="L24" s="115">
        <v>17</v>
      </c>
      <c r="M24" s="116" t="str">
        <f t="shared" si="0"/>
        <v>South Brunswick Township</v>
      </c>
      <c r="N24" s="116" t="str">
        <f t="shared" si="1"/>
        <v>Middlesex</v>
      </c>
      <c r="O24" s="117">
        <f t="shared" si="2"/>
        <v>62545641</v>
      </c>
      <c r="P24" s="117">
        <f t="shared" si="3"/>
        <v>15416199</v>
      </c>
      <c r="Q24" s="181">
        <f t="shared" si="4"/>
        <v>47129442</v>
      </c>
      <c r="R24" s="206"/>
    </row>
    <row r="25" spans="1:18" ht="15">
      <c r="A25" s="18" t="str">
        <f>top_20_ytd!A24</f>
        <v>East Rutherford Borough</v>
      </c>
      <c r="B25" s="18" t="str">
        <f>top_20_ytd!B24</f>
        <v>Bergen</v>
      </c>
      <c r="C25" s="46">
        <f t="shared" si="5"/>
        <v>62396658</v>
      </c>
      <c r="D25" s="46">
        <f>SUM(top_20_ytd!D24+top_20_ytd!E24)</f>
        <v>1097231</v>
      </c>
      <c r="E25" s="46">
        <f>SUM(top_20_ytd!F24+top_20_ytd!G24)</f>
        <v>61299427</v>
      </c>
      <c r="G25" s="46"/>
      <c r="K25" s="134"/>
      <c r="L25" s="115">
        <v>18</v>
      </c>
      <c r="M25" s="116" t="str">
        <f t="shared" si="0"/>
        <v>East Rutherford Borough</v>
      </c>
      <c r="N25" s="116" t="str">
        <f t="shared" si="1"/>
        <v>Bergen</v>
      </c>
      <c r="O25" s="117">
        <f t="shared" si="2"/>
        <v>62396658</v>
      </c>
      <c r="P25" s="117">
        <f t="shared" si="3"/>
        <v>1097231</v>
      </c>
      <c r="Q25" s="181">
        <f t="shared" si="4"/>
        <v>61299427</v>
      </c>
      <c r="R25" s="206"/>
    </row>
    <row r="26" spans="1:18" ht="15">
      <c r="A26" s="18" t="str">
        <f>top_20_ytd!A25</f>
        <v>Harrington Park Borough</v>
      </c>
      <c r="B26" s="18" t="str">
        <f>top_20_ytd!B25</f>
        <v>Bergen</v>
      </c>
      <c r="C26" s="46">
        <f t="shared" si="5"/>
        <v>60578224</v>
      </c>
      <c r="D26" s="46">
        <f>SUM(top_20_ytd!D25+top_20_ytd!E25)</f>
        <v>60384044</v>
      </c>
      <c r="E26" s="46">
        <f>SUM(top_20_ytd!F25+top_20_ytd!G25)</f>
        <v>194180</v>
      </c>
      <c r="G26" s="46"/>
      <c r="K26" s="134"/>
      <c r="L26" s="115">
        <v>19</v>
      </c>
      <c r="M26" s="116" t="str">
        <f t="shared" si="0"/>
        <v>Harrington Park Borough</v>
      </c>
      <c r="N26" s="116" t="str">
        <f t="shared" si="1"/>
        <v>Bergen</v>
      </c>
      <c r="O26" s="117">
        <f t="shared" si="2"/>
        <v>60578224</v>
      </c>
      <c r="P26" s="117">
        <f t="shared" si="3"/>
        <v>60384044</v>
      </c>
      <c r="Q26" s="181">
        <f t="shared" si="4"/>
        <v>194180</v>
      </c>
      <c r="R26" s="206"/>
    </row>
    <row r="27" spans="1:18" ht="15">
      <c r="A27" s="18" t="str">
        <f>top_20_ytd!A26</f>
        <v>Millville City</v>
      </c>
      <c r="B27" s="18" t="str">
        <f>top_20_ytd!B26</f>
        <v>Cumberland</v>
      </c>
      <c r="C27" s="46">
        <f t="shared" si="5"/>
        <v>53445983</v>
      </c>
      <c r="D27" s="46">
        <f>SUM(top_20_ytd!D26+top_20_ytd!E26)</f>
        <v>2474106</v>
      </c>
      <c r="E27" s="46">
        <f>SUM(top_20_ytd!F26+top_20_ytd!G26)</f>
        <v>50971877</v>
      </c>
      <c r="G27" s="46"/>
      <c r="K27" s="134"/>
      <c r="L27" s="115">
        <v>20</v>
      </c>
      <c r="M27" s="116" t="str">
        <f t="shared" si="0"/>
        <v>Millville City</v>
      </c>
      <c r="N27" s="116" t="str">
        <f t="shared" si="1"/>
        <v>Cumberland</v>
      </c>
      <c r="O27" s="117">
        <f t="shared" si="2"/>
        <v>53445983</v>
      </c>
      <c r="P27" s="117">
        <f t="shared" si="3"/>
        <v>2474106</v>
      </c>
      <c r="Q27" s="181">
        <f t="shared" si="4"/>
        <v>50971877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2147575043</v>
      </c>
      <c r="D29" s="49">
        <f>SUM(D8:D27)</f>
        <v>823867001</v>
      </c>
      <c r="E29" s="49">
        <f>SUM(E8:E27)</f>
        <v>1323708042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2147575043</v>
      </c>
      <c r="P29" s="117">
        <f t="shared" si="6"/>
        <v>823867001</v>
      </c>
      <c r="Q29" s="181">
        <f t="shared" si="6"/>
        <v>1323708042</v>
      </c>
      <c r="R29" s="206"/>
    </row>
    <row r="30" spans="1:18" ht="15">
      <c r="A30" s="18" t="s">
        <v>6</v>
      </c>
      <c r="C30" s="52">
        <f>D30+E30</f>
        <v>6378752551</v>
      </c>
      <c r="D30" s="27">
        <f>SUM(top_20_ytd!D28:E28)</f>
        <v>3102195509</v>
      </c>
      <c r="E30" s="27">
        <f>SUM(top_20_ytd!F28:G28)</f>
        <v>3276557042</v>
      </c>
      <c r="K30" s="134"/>
      <c r="L30" s="118"/>
      <c r="M30" s="116" t="str">
        <f>A30</f>
        <v>New Jersey</v>
      </c>
      <c r="N30" s="116"/>
      <c r="O30" s="119">
        <f t="shared" si="6"/>
        <v>6378752551</v>
      </c>
      <c r="P30" s="119">
        <f t="shared" si="6"/>
        <v>3102195509</v>
      </c>
      <c r="Q30" s="210">
        <f t="shared" si="6"/>
        <v>3276557042</v>
      </c>
      <c r="R30" s="206"/>
    </row>
    <row r="31" spans="1:18" ht="15">
      <c r="A31" s="18" t="s">
        <v>12</v>
      </c>
      <c r="C31" s="42">
        <f>C29/C30</f>
        <v>0.3366763369216013</v>
      </c>
      <c r="D31" s="42">
        <f>D29/D30</f>
        <v>0.2655754605439344</v>
      </c>
      <c r="E31" s="42">
        <f>E29/E30</f>
        <v>0.40399358992755785</v>
      </c>
      <c r="K31" s="134"/>
      <c r="L31" s="118"/>
      <c r="M31" s="116" t="str">
        <f>A31</f>
        <v>Top as a % of New Jersey</v>
      </c>
      <c r="N31" s="116"/>
      <c r="O31" s="120">
        <f>O29/O30</f>
        <v>0.3366763369216013</v>
      </c>
      <c r="P31" s="120">
        <f>P29/P30</f>
        <v>0.2655754605439344</v>
      </c>
      <c r="Q31" s="211">
        <f>Q29/Q30</f>
        <v>0.40399358992755785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May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May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7/8/19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7/8/19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352669762</v>
      </c>
      <c r="D8" s="44">
        <f>SUM(top_20!D7+top_20!E7)</f>
        <v>270140429</v>
      </c>
      <c r="E8" s="44">
        <f>SUM(top_20!F7+top_20!G7)</f>
        <v>82529333</v>
      </c>
      <c r="F8" s="26"/>
      <c r="H8" s="5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352669762</v>
      </c>
      <c r="P8" s="161">
        <f t="shared" si="3"/>
        <v>270140429</v>
      </c>
      <c r="Q8" s="161">
        <f t="shared" si="4"/>
        <v>82529333</v>
      </c>
      <c r="R8" s="206"/>
    </row>
    <row r="9" spans="1:18" ht="15">
      <c r="A9" s="18" t="str">
        <f>top_20!A8</f>
        <v>Eatontown Borough</v>
      </c>
      <c r="B9" s="18" t="str">
        <f>top_20!B8</f>
        <v>Monmouth</v>
      </c>
      <c r="C9" s="49">
        <f aca="true" t="shared" si="5" ref="C9:C26">D9+E9</f>
        <v>60212227</v>
      </c>
      <c r="D9" s="46">
        <f>SUM(top_20!D8+top_20!E8)</f>
        <v>204264</v>
      </c>
      <c r="E9" s="46">
        <f>SUM(top_20!F8+top_20!G8)</f>
        <v>60007963</v>
      </c>
      <c r="F9" s="26"/>
      <c r="G9" s="5"/>
      <c r="H9" s="5"/>
      <c r="K9" s="134"/>
      <c r="L9" s="115">
        <v>2</v>
      </c>
      <c r="M9" s="116" t="str">
        <f t="shared" si="0"/>
        <v>Eatontown Borough</v>
      </c>
      <c r="N9" s="116" t="str">
        <f t="shared" si="1"/>
        <v>Monmouth</v>
      </c>
      <c r="O9" s="117">
        <f t="shared" si="2"/>
        <v>60212227</v>
      </c>
      <c r="P9" s="117">
        <f t="shared" si="3"/>
        <v>204264</v>
      </c>
      <c r="Q9" s="117">
        <f t="shared" si="4"/>
        <v>60007963</v>
      </c>
      <c r="R9" s="206"/>
    </row>
    <row r="10" spans="1:18" ht="15">
      <c r="A10" s="18" t="str">
        <f>top_20!A9</f>
        <v>Montclair Township</v>
      </c>
      <c r="B10" s="18" t="str">
        <f>top_20!B9</f>
        <v>Essex</v>
      </c>
      <c r="C10" s="49">
        <f t="shared" si="5"/>
        <v>46879274</v>
      </c>
      <c r="D10" s="46">
        <f>SUM(top_20!D9+top_20!E9)</f>
        <v>45048688</v>
      </c>
      <c r="E10" s="46">
        <f>SUM(top_20!F9+top_20!G9)</f>
        <v>1830586</v>
      </c>
      <c r="F10" s="26"/>
      <c r="G10" s="5"/>
      <c r="H10" s="5"/>
      <c r="K10" s="134"/>
      <c r="L10" s="115">
        <v>3</v>
      </c>
      <c r="M10" s="116" t="str">
        <f t="shared" si="0"/>
        <v>Montclair Township</v>
      </c>
      <c r="N10" s="116" t="str">
        <f t="shared" si="1"/>
        <v>Essex</v>
      </c>
      <c r="O10" s="117">
        <f t="shared" si="2"/>
        <v>46879274</v>
      </c>
      <c r="P10" s="117">
        <f t="shared" si="3"/>
        <v>45048688</v>
      </c>
      <c r="Q10" s="117">
        <f t="shared" si="4"/>
        <v>1830586</v>
      </c>
      <c r="R10" s="206"/>
    </row>
    <row r="11" spans="1:18" ht="15">
      <c r="A11" s="18" t="str">
        <f>top_20!A10</f>
        <v>Millville City</v>
      </c>
      <c r="B11" s="18" t="str">
        <f>top_20!B10</f>
        <v>Cumberland</v>
      </c>
      <c r="C11" s="49">
        <f t="shared" si="5"/>
        <v>45804447</v>
      </c>
      <c r="D11" s="46">
        <f>SUM(top_20!D10+top_20!E10)</f>
        <v>415456</v>
      </c>
      <c r="E11" s="46">
        <f>SUM(top_20!F10+top_20!G10)</f>
        <v>45388991</v>
      </c>
      <c r="F11" s="26"/>
      <c r="G11" s="5"/>
      <c r="H11" s="5"/>
      <c r="K11" s="134"/>
      <c r="L11" s="115">
        <v>4</v>
      </c>
      <c r="M11" s="116" t="str">
        <f t="shared" si="0"/>
        <v>Millville City</v>
      </c>
      <c r="N11" s="116" t="str">
        <f t="shared" si="1"/>
        <v>Cumberland</v>
      </c>
      <c r="O11" s="117">
        <f t="shared" si="2"/>
        <v>45804447</v>
      </c>
      <c r="P11" s="117">
        <f t="shared" si="3"/>
        <v>415456</v>
      </c>
      <c r="Q11" s="117">
        <f t="shared" si="4"/>
        <v>45388991</v>
      </c>
      <c r="R11" s="206"/>
    </row>
    <row r="12" spans="1:18" ht="15">
      <c r="A12" s="18" t="str">
        <f>top_20!A11</f>
        <v>Fair Lawn Borough</v>
      </c>
      <c r="B12" s="18" t="str">
        <f>top_20!B11</f>
        <v>Bergen</v>
      </c>
      <c r="C12" s="49">
        <f t="shared" si="5"/>
        <v>41412556</v>
      </c>
      <c r="D12" s="46">
        <f>SUM(top_20!D11+top_20!E11)</f>
        <v>16872376</v>
      </c>
      <c r="E12" s="46">
        <f>SUM(top_20!F11+top_20!G11)</f>
        <v>24540180</v>
      </c>
      <c r="F12" s="26"/>
      <c r="G12" s="5"/>
      <c r="H12" s="5"/>
      <c r="K12" s="134"/>
      <c r="L12" s="115">
        <v>5</v>
      </c>
      <c r="M12" s="116" t="str">
        <f t="shared" si="0"/>
        <v>Fair Lawn Borough</v>
      </c>
      <c r="N12" s="116" t="str">
        <f t="shared" si="1"/>
        <v>Bergen</v>
      </c>
      <c r="O12" s="117">
        <f t="shared" si="2"/>
        <v>41412556</v>
      </c>
      <c r="P12" s="117">
        <f t="shared" si="3"/>
        <v>16872376</v>
      </c>
      <c r="Q12" s="117">
        <f t="shared" si="4"/>
        <v>24540180</v>
      </c>
      <c r="R12" s="206"/>
    </row>
    <row r="13" spans="1:18" ht="15">
      <c r="A13" s="18" t="str">
        <f>top_20!A12</f>
        <v>West Orange Township</v>
      </c>
      <c r="B13" s="18" t="str">
        <f>top_20!B12</f>
        <v>Essex</v>
      </c>
      <c r="C13" s="49">
        <f t="shared" si="5"/>
        <v>34037311</v>
      </c>
      <c r="D13" s="46">
        <f>SUM(top_20!D12+top_20!E12)</f>
        <v>1272157</v>
      </c>
      <c r="E13" s="46">
        <f>SUM(top_20!F12+top_20!G12)</f>
        <v>32765154</v>
      </c>
      <c r="F13" s="26"/>
      <c r="G13" s="5"/>
      <c r="H13" s="5"/>
      <c r="K13" s="134"/>
      <c r="L13" s="115">
        <v>6</v>
      </c>
      <c r="M13" s="116" t="str">
        <f t="shared" si="0"/>
        <v>West Orange Township</v>
      </c>
      <c r="N13" s="116" t="str">
        <f t="shared" si="1"/>
        <v>Essex</v>
      </c>
      <c r="O13" s="117">
        <f t="shared" si="2"/>
        <v>34037311</v>
      </c>
      <c r="P13" s="117">
        <f t="shared" si="3"/>
        <v>1272157</v>
      </c>
      <c r="Q13" s="117">
        <f t="shared" si="4"/>
        <v>32765154</v>
      </c>
      <c r="R13" s="206"/>
    </row>
    <row r="14" spans="1:18" ht="15">
      <c r="A14" s="18" t="str">
        <f>top_20!A13</f>
        <v>West Caldwell Township</v>
      </c>
      <c r="B14" s="18" t="str">
        <f>top_20!B13</f>
        <v>Essex</v>
      </c>
      <c r="C14" s="49">
        <f t="shared" si="5"/>
        <v>30282145</v>
      </c>
      <c r="D14" s="46">
        <f>SUM(top_20!D13+top_20!E13)</f>
        <v>978107</v>
      </c>
      <c r="E14" s="46">
        <f>SUM(top_20!F13+top_20!G13)</f>
        <v>29304038</v>
      </c>
      <c r="F14" s="26"/>
      <c r="G14" s="5"/>
      <c r="H14" s="5"/>
      <c r="K14" s="134"/>
      <c r="L14" s="115">
        <v>7</v>
      </c>
      <c r="M14" s="116" t="str">
        <f t="shared" si="0"/>
        <v>West Caldwell Township</v>
      </c>
      <c r="N14" s="116" t="str">
        <f t="shared" si="1"/>
        <v>Essex</v>
      </c>
      <c r="O14" s="117">
        <f t="shared" si="2"/>
        <v>30282145</v>
      </c>
      <c r="P14" s="117">
        <f t="shared" si="3"/>
        <v>978107</v>
      </c>
      <c r="Q14" s="117">
        <f t="shared" si="4"/>
        <v>29304038</v>
      </c>
      <c r="R14" s="206"/>
    </row>
    <row r="15" spans="1:18" ht="15">
      <c r="A15" s="18" t="str">
        <f>top_20!A14</f>
        <v>East Rutherford Borough</v>
      </c>
      <c r="B15" s="18" t="str">
        <f>top_20!B14</f>
        <v>Bergen</v>
      </c>
      <c r="C15" s="49">
        <f t="shared" si="5"/>
        <v>30165880</v>
      </c>
      <c r="D15" s="46">
        <f>SUM(top_20!D14+top_20!E14)</f>
        <v>939625</v>
      </c>
      <c r="E15" s="46">
        <f>SUM(top_20!F14+top_20!G14)</f>
        <v>29226255</v>
      </c>
      <c r="F15" s="26"/>
      <c r="G15" s="5"/>
      <c r="H15" s="5"/>
      <c r="K15" s="134"/>
      <c r="L15" s="115">
        <v>8</v>
      </c>
      <c r="M15" s="116" t="str">
        <f t="shared" si="0"/>
        <v>East Rutherford Borough</v>
      </c>
      <c r="N15" s="116" t="str">
        <f t="shared" si="1"/>
        <v>Bergen</v>
      </c>
      <c r="O15" s="117">
        <f t="shared" si="2"/>
        <v>30165880</v>
      </c>
      <c r="P15" s="117">
        <f t="shared" si="3"/>
        <v>939625</v>
      </c>
      <c r="Q15" s="117">
        <f t="shared" si="4"/>
        <v>29226255</v>
      </c>
      <c r="R15" s="206"/>
    </row>
    <row r="16" spans="1:18" ht="15">
      <c r="A16" s="18" t="str">
        <f>top_20!A15</f>
        <v>Edison Township</v>
      </c>
      <c r="B16" s="18" t="str">
        <f>top_20!B15</f>
        <v>Middlesex</v>
      </c>
      <c r="C16" s="49">
        <f t="shared" si="5"/>
        <v>28721048</v>
      </c>
      <c r="D16" s="46">
        <f>SUM(top_20!D15+top_20!E15)</f>
        <v>4458666</v>
      </c>
      <c r="E16" s="46">
        <f>SUM(top_20!F15+top_20!G15)</f>
        <v>24262382</v>
      </c>
      <c r="F16" s="26"/>
      <c r="G16" s="5"/>
      <c r="H16" s="5"/>
      <c r="K16" s="134"/>
      <c r="L16" s="115">
        <v>9</v>
      </c>
      <c r="M16" s="116" t="str">
        <f t="shared" si="0"/>
        <v>Edison Township</v>
      </c>
      <c r="N16" s="116" t="str">
        <f t="shared" si="1"/>
        <v>Middlesex</v>
      </c>
      <c r="O16" s="117">
        <f t="shared" si="2"/>
        <v>28721048</v>
      </c>
      <c r="P16" s="117">
        <f t="shared" si="3"/>
        <v>4458666</v>
      </c>
      <c r="Q16" s="117">
        <f t="shared" si="4"/>
        <v>24262382</v>
      </c>
      <c r="R16" s="206"/>
    </row>
    <row r="17" spans="1:18" ht="15">
      <c r="A17" s="18" t="str">
        <f>top_20!A16</f>
        <v>Cranbury Township</v>
      </c>
      <c r="B17" s="18" t="str">
        <f>top_20!B16</f>
        <v>Middlesex</v>
      </c>
      <c r="C17" s="49">
        <f t="shared" si="5"/>
        <v>28610574</v>
      </c>
      <c r="D17" s="46">
        <f>SUM(top_20!D16+top_20!E16)</f>
        <v>144980</v>
      </c>
      <c r="E17" s="46">
        <f>SUM(top_20!F16+top_20!G16)</f>
        <v>28465594</v>
      </c>
      <c r="F17" s="26"/>
      <c r="G17" s="5"/>
      <c r="H17" s="5"/>
      <c r="K17" s="134"/>
      <c r="L17" s="115">
        <v>10</v>
      </c>
      <c r="M17" s="116" t="str">
        <f t="shared" si="0"/>
        <v>Cranbury Township</v>
      </c>
      <c r="N17" s="116" t="str">
        <f t="shared" si="1"/>
        <v>Middlesex</v>
      </c>
      <c r="O17" s="117">
        <f t="shared" si="2"/>
        <v>28610574</v>
      </c>
      <c r="P17" s="117">
        <f t="shared" si="3"/>
        <v>144980</v>
      </c>
      <c r="Q17" s="117">
        <f t="shared" si="4"/>
        <v>28465594</v>
      </c>
      <c r="R17" s="206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26322242</v>
      </c>
      <c r="D18" s="46">
        <f>SUM(top_20!D17+top_20!E17)</f>
        <v>5240645</v>
      </c>
      <c r="E18" s="46">
        <f>SUM(top_20!F17+top_20!G17)</f>
        <v>21081597</v>
      </c>
      <c r="F18" s="26"/>
      <c r="G18" s="5"/>
      <c r="H18" s="5"/>
      <c r="K18" s="134"/>
      <c r="L18" s="115">
        <v>11</v>
      </c>
      <c r="M18" s="116" t="str">
        <f t="shared" si="0"/>
        <v>Newark City</v>
      </c>
      <c r="N18" s="116" t="str">
        <f t="shared" si="1"/>
        <v>Essex</v>
      </c>
      <c r="O18" s="117">
        <f t="shared" si="2"/>
        <v>26322242</v>
      </c>
      <c r="P18" s="117">
        <f t="shared" si="3"/>
        <v>5240645</v>
      </c>
      <c r="Q18" s="117">
        <f t="shared" si="4"/>
        <v>21081597</v>
      </c>
      <c r="R18" s="206"/>
    </row>
    <row r="19" spans="1:18" ht="15">
      <c r="A19" s="18" t="str">
        <f>top_20!A18</f>
        <v>Woodbridge Township</v>
      </c>
      <c r="B19" s="18" t="str">
        <f>top_20!B18</f>
        <v>Middlesex</v>
      </c>
      <c r="C19" s="49">
        <f t="shared" si="5"/>
        <v>20914290</v>
      </c>
      <c r="D19" s="46">
        <f>SUM(top_20!D18+top_20!E18)</f>
        <v>3910843</v>
      </c>
      <c r="E19" s="46">
        <f>SUM(top_20!F18+top_20!G18)</f>
        <v>17003447</v>
      </c>
      <c r="F19" s="26"/>
      <c r="G19" s="5"/>
      <c r="H19" s="5"/>
      <c r="K19" s="134"/>
      <c r="L19" s="115">
        <v>12</v>
      </c>
      <c r="M19" s="116" t="str">
        <f t="shared" si="0"/>
        <v>Woodbridge Township</v>
      </c>
      <c r="N19" s="116" t="str">
        <f t="shared" si="1"/>
        <v>Middlesex</v>
      </c>
      <c r="O19" s="117">
        <f t="shared" si="2"/>
        <v>20914290</v>
      </c>
      <c r="P19" s="117">
        <f t="shared" si="3"/>
        <v>3910843</v>
      </c>
      <c r="Q19" s="117">
        <f t="shared" si="4"/>
        <v>17003447</v>
      </c>
      <c r="R19" s="206"/>
    </row>
    <row r="20" spans="1:18" ht="15">
      <c r="A20" s="18" t="str">
        <f>top_20!A19</f>
        <v>Wayne Township</v>
      </c>
      <c r="B20" s="18" t="str">
        <f>top_20!B19</f>
        <v>Passaic</v>
      </c>
      <c r="C20" s="49">
        <f t="shared" si="5"/>
        <v>20582489</v>
      </c>
      <c r="D20" s="46">
        <f>SUM(top_20!D19+top_20!E19)</f>
        <v>2222091</v>
      </c>
      <c r="E20" s="46">
        <f>SUM(top_20!F19+top_20!G19)</f>
        <v>18360398</v>
      </c>
      <c r="F20" s="26"/>
      <c r="G20" s="5"/>
      <c r="H20" s="5"/>
      <c r="K20" s="134"/>
      <c r="L20" s="115">
        <v>13</v>
      </c>
      <c r="M20" s="116" t="str">
        <f t="shared" si="0"/>
        <v>Wayne Township</v>
      </c>
      <c r="N20" s="116" t="str">
        <f t="shared" si="1"/>
        <v>Passaic</v>
      </c>
      <c r="O20" s="117">
        <f t="shared" si="2"/>
        <v>20582489</v>
      </c>
      <c r="P20" s="117">
        <f t="shared" si="3"/>
        <v>2222091</v>
      </c>
      <c r="Q20" s="117">
        <f t="shared" si="4"/>
        <v>18360398</v>
      </c>
      <c r="R20" s="206"/>
    </row>
    <row r="21" spans="1:18" ht="15">
      <c r="A21" s="18" t="str">
        <f>top_20!A20</f>
        <v>Toms River Township</v>
      </c>
      <c r="B21" s="18" t="str">
        <f>top_20!B20</f>
        <v>Ocean</v>
      </c>
      <c r="C21" s="49">
        <f t="shared" si="5"/>
        <v>18827772</v>
      </c>
      <c r="D21" s="46">
        <f>SUM(top_20!D20+top_20!E20)</f>
        <v>6384042</v>
      </c>
      <c r="E21" s="46">
        <f>SUM(top_20!F20+top_20!G20)</f>
        <v>12443730</v>
      </c>
      <c r="F21" s="26"/>
      <c r="G21" s="5"/>
      <c r="H21" s="5"/>
      <c r="K21" s="134"/>
      <c r="L21" s="115">
        <v>14</v>
      </c>
      <c r="M21" s="116" t="str">
        <f t="shared" si="0"/>
        <v>Toms River Township</v>
      </c>
      <c r="N21" s="116" t="str">
        <f t="shared" si="1"/>
        <v>Ocean</v>
      </c>
      <c r="O21" s="117">
        <f t="shared" si="2"/>
        <v>18827772</v>
      </c>
      <c r="P21" s="117">
        <f t="shared" si="3"/>
        <v>6384042</v>
      </c>
      <c r="Q21" s="117">
        <f t="shared" si="4"/>
        <v>12443730</v>
      </c>
      <c r="R21" s="206"/>
    </row>
    <row r="22" spans="1:18" ht="15">
      <c r="A22" s="18" t="str">
        <f>top_20!A21</f>
        <v>Clifton City</v>
      </c>
      <c r="B22" s="18" t="str">
        <f>top_20!B21</f>
        <v>Passaic</v>
      </c>
      <c r="C22" s="49">
        <f t="shared" si="5"/>
        <v>17587898</v>
      </c>
      <c r="D22" s="46">
        <f>SUM(top_20!D21+top_20!E21)</f>
        <v>2484210</v>
      </c>
      <c r="E22" s="46">
        <f>SUM(top_20!F21+top_20!G21)</f>
        <v>15103688</v>
      </c>
      <c r="F22" s="26"/>
      <c r="G22" s="5"/>
      <c r="H22" s="5"/>
      <c r="K22" s="134"/>
      <c r="L22" s="115">
        <v>15</v>
      </c>
      <c r="M22" s="116" t="str">
        <f t="shared" si="0"/>
        <v>Clifton City</v>
      </c>
      <c r="N22" s="116" t="str">
        <f t="shared" si="1"/>
        <v>Passaic</v>
      </c>
      <c r="O22" s="117">
        <f t="shared" si="2"/>
        <v>17587898</v>
      </c>
      <c r="P22" s="117">
        <f t="shared" si="3"/>
        <v>2484210</v>
      </c>
      <c r="Q22" s="117">
        <f t="shared" si="4"/>
        <v>15103688</v>
      </c>
      <c r="R22" s="206"/>
    </row>
    <row r="23" spans="1:18" ht="15">
      <c r="A23" s="18" t="str">
        <f>top_20!A22</f>
        <v>Brick Township</v>
      </c>
      <c r="B23" s="18" t="str">
        <f>top_20!B22</f>
        <v>Ocean</v>
      </c>
      <c r="C23" s="49">
        <f t="shared" si="5"/>
        <v>16368537</v>
      </c>
      <c r="D23" s="46">
        <f>SUM(top_20!D22+top_20!E22)</f>
        <v>7880529</v>
      </c>
      <c r="E23" s="46">
        <f>SUM(top_20!F22+top_20!G22)</f>
        <v>8488008</v>
      </c>
      <c r="F23" s="26"/>
      <c r="G23" s="5"/>
      <c r="H23" s="5"/>
      <c r="K23" s="134"/>
      <c r="L23" s="115">
        <v>16</v>
      </c>
      <c r="M23" s="116" t="str">
        <f t="shared" si="0"/>
        <v>Brick Township</v>
      </c>
      <c r="N23" s="116" t="str">
        <f t="shared" si="1"/>
        <v>Ocean</v>
      </c>
      <c r="O23" s="117">
        <f t="shared" si="2"/>
        <v>16368537</v>
      </c>
      <c r="P23" s="117">
        <f t="shared" si="3"/>
        <v>7880529</v>
      </c>
      <c r="Q23" s="117">
        <f t="shared" si="4"/>
        <v>8488008</v>
      </c>
      <c r="R23" s="206"/>
    </row>
    <row r="24" spans="1:18" ht="15">
      <c r="A24" s="18" t="str">
        <f>top_20!A23</f>
        <v>Mount Laurel Township</v>
      </c>
      <c r="B24" s="18" t="str">
        <f>top_20!B23</f>
        <v>Burlington</v>
      </c>
      <c r="C24" s="49">
        <f>D24+E24</f>
        <v>16035854</v>
      </c>
      <c r="D24" s="46">
        <f>SUM(top_20!D23+top_20!E23)</f>
        <v>13432991</v>
      </c>
      <c r="E24" s="46">
        <f>SUM(top_20!F23+top_20!G23)</f>
        <v>2602863</v>
      </c>
      <c r="F24" s="26"/>
      <c r="G24" s="5"/>
      <c r="H24" s="5"/>
      <c r="K24" s="134"/>
      <c r="L24" s="115">
        <v>17</v>
      </c>
      <c r="M24" s="116" t="str">
        <f t="shared" si="0"/>
        <v>Mount Laurel Township</v>
      </c>
      <c r="N24" s="116" t="str">
        <f t="shared" si="1"/>
        <v>Burlington</v>
      </c>
      <c r="O24" s="117">
        <f t="shared" si="2"/>
        <v>16035854</v>
      </c>
      <c r="P24" s="117">
        <f t="shared" si="3"/>
        <v>13432991</v>
      </c>
      <c r="Q24" s="117">
        <f t="shared" si="4"/>
        <v>2602863</v>
      </c>
      <c r="R24" s="206"/>
    </row>
    <row r="25" spans="1:18" ht="15">
      <c r="A25" s="18" t="str">
        <f>top_20!A24</f>
        <v>Princeton (1114)</v>
      </c>
      <c r="B25" s="18" t="str">
        <f>top_20!B24</f>
        <v>Mercer</v>
      </c>
      <c r="C25" s="49">
        <f t="shared" si="5"/>
        <v>14740972</v>
      </c>
      <c r="D25" s="46">
        <f>SUM(top_20!D24+top_20!E24)</f>
        <v>6708159</v>
      </c>
      <c r="E25" s="46">
        <f>SUM(top_20!F24+top_20!G24)</f>
        <v>8032813</v>
      </c>
      <c r="F25" s="26"/>
      <c r="G25" s="5"/>
      <c r="H25" s="5"/>
      <c r="K25" s="134"/>
      <c r="L25" s="115">
        <v>18</v>
      </c>
      <c r="M25" s="116" t="str">
        <f t="shared" si="0"/>
        <v>Princeton (1114)</v>
      </c>
      <c r="N25" s="116" t="str">
        <f t="shared" si="1"/>
        <v>Mercer</v>
      </c>
      <c r="O25" s="117">
        <f t="shared" si="2"/>
        <v>14740972</v>
      </c>
      <c r="P25" s="117">
        <f t="shared" si="3"/>
        <v>6708159</v>
      </c>
      <c r="Q25" s="117">
        <f t="shared" si="4"/>
        <v>8032813</v>
      </c>
      <c r="R25" s="206"/>
    </row>
    <row r="26" spans="1:18" ht="15">
      <c r="A26" s="18" t="str">
        <f>top_20!A25</f>
        <v>Fort Lee Borough</v>
      </c>
      <c r="B26" s="18" t="str">
        <f>top_20!B25</f>
        <v>Bergen</v>
      </c>
      <c r="C26" s="49">
        <f t="shared" si="5"/>
        <v>13720164</v>
      </c>
      <c r="D26" s="46">
        <f>SUM(top_20!D25+top_20!E25)</f>
        <v>12962164</v>
      </c>
      <c r="E26" s="46">
        <f>SUM(top_20!F25+top_20!G25)</f>
        <v>758000</v>
      </c>
      <c r="F26" s="26"/>
      <c r="G26" s="5"/>
      <c r="H26" s="5"/>
      <c r="K26" s="134"/>
      <c r="L26" s="115">
        <v>19</v>
      </c>
      <c r="M26" s="116" t="str">
        <f t="shared" si="0"/>
        <v>Fort Lee Borough</v>
      </c>
      <c r="N26" s="116" t="str">
        <f t="shared" si="1"/>
        <v>Bergen</v>
      </c>
      <c r="O26" s="117">
        <f t="shared" si="2"/>
        <v>13720164</v>
      </c>
      <c r="P26" s="117">
        <f t="shared" si="3"/>
        <v>12962164</v>
      </c>
      <c r="Q26" s="117">
        <f t="shared" si="4"/>
        <v>758000</v>
      </c>
      <c r="R26" s="206"/>
    </row>
    <row r="27" spans="1:18" ht="15">
      <c r="A27" s="18" t="str">
        <f>top_20!A26</f>
        <v>Warren Township</v>
      </c>
      <c r="B27" s="18" t="str">
        <f>top_20!B26</f>
        <v>Somerset</v>
      </c>
      <c r="C27" s="49">
        <f>D27+E27</f>
        <v>12946017</v>
      </c>
      <c r="D27" s="46">
        <f>SUM(top_20!D26+top_20!E26)</f>
        <v>9889655</v>
      </c>
      <c r="E27" s="46">
        <f>SUM(top_20!F26+top_20!G26)</f>
        <v>3056362</v>
      </c>
      <c r="F27" s="26"/>
      <c r="G27" s="5"/>
      <c r="H27" s="5"/>
      <c r="K27" s="134"/>
      <c r="L27" s="115">
        <v>20</v>
      </c>
      <c r="M27" s="116" t="str">
        <f t="shared" si="0"/>
        <v>Warren Township</v>
      </c>
      <c r="N27" s="116" t="str">
        <f t="shared" si="1"/>
        <v>Somerset</v>
      </c>
      <c r="O27" s="117">
        <f t="shared" si="2"/>
        <v>12946017</v>
      </c>
      <c r="P27" s="117">
        <f t="shared" si="3"/>
        <v>9889655</v>
      </c>
      <c r="Q27" s="117">
        <f t="shared" si="4"/>
        <v>3056362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863895442</v>
      </c>
      <c r="D29" s="46">
        <f>SUM(top_20!D27+top_20!E27)</f>
        <v>411590077</v>
      </c>
      <c r="E29" s="46">
        <f>SUM(top_20!F27+top_20!G27)</f>
        <v>465251382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863895442</v>
      </c>
      <c r="P29" s="117">
        <f t="shared" si="6"/>
        <v>411590077</v>
      </c>
      <c r="Q29" s="117">
        <f t="shared" si="6"/>
        <v>465251382</v>
      </c>
      <c r="R29" s="206"/>
    </row>
    <row r="30" spans="1:18" ht="15">
      <c r="A30" s="18" t="s">
        <v>6</v>
      </c>
      <c r="C30" s="45">
        <f>(top_20!C28)</f>
        <v>1727741501</v>
      </c>
      <c r="D30" s="27">
        <f>SUM(top_20!D28:E28)</f>
        <v>884766697</v>
      </c>
      <c r="E30" s="27">
        <f>SUM(top_20!F28:G28)</f>
        <v>842974804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1727741501</v>
      </c>
      <c r="P30" s="119">
        <f t="shared" si="6"/>
        <v>884766697</v>
      </c>
      <c r="Q30" s="119">
        <f t="shared" si="6"/>
        <v>842974804</v>
      </c>
      <c r="R30" s="206"/>
    </row>
    <row r="31" spans="1:18" ht="15">
      <c r="A31" s="18" t="s">
        <v>12</v>
      </c>
      <c r="C31" s="42">
        <f>C29/C30</f>
        <v>0.5000142912003825</v>
      </c>
      <c r="D31" s="42">
        <f>D29/D30</f>
        <v>0.4651961679791842</v>
      </c>
      <c r="E31" s="42">
        <f>E29/E30</f>
        <v>0.5519161187171141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0.5000142912003825</v>
      </c>
      <c r="P31" s="120">
        <f>P29/P30</f>
        <v>0.4651961679791842</v>
      </c>
      <c r="Q31" s="120">
        <f>Q29/Q30</f>
        <v>0.5519161187171141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May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7/8/19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519843491</v>
      </c>
      <c r="D7" s="102">
        <v>301092647</v>
      </c>
      <c r="E7" s="102">
        <v>95119207</v>
      </c>
      <c r="F7" s="102">
        <v>6343673</v>
      </c>
      <c r="G7" s="102">
        <v>117287964</v>
      </c>
      <c r="H7" s="50"/>
      <c r="I7" s="58"/>
      <c r="K7" s="106"/>
    </row>
    <row r="8" spans="1:11" ht="15">
      <c r="A8" s="17" t="s">
        <v>901</v>
      </c>
      <c r="B8" s="17" t="s">
        <v>860</v>
      </c>
      <c r="C8" s="103">
        <f t="shared" si="0"/>
        <v>148629655</v>
      </c>
      <c r="D8" s="104">
        <v>7422675</v>
      </c>
      <c r="E8" s="104">
        <v>24855452</v>
      </c>
      <c r="F8" s="104">
        <v>55257496</v>
      </c>
      <c r="G8" s="104">
        <v>61094032</v>
      </c>
      <c r="H8" s="36"/>
      <c r="I8" s="58"/>
      <c r="K8" s="106"/>
    </row>
    <row r="9" spans="1:9" ht="15">
      <c r="A9" s="17" t="s">
        <v>683</v>
      </c>
      <c r="B9" s="17" t="s">
        <v>656</v>
      </c>
      <c r="C9" s="103">
        <f t="shared" si="0"/>
        <v>137996195</v>
      </c>
      <c r="D9" s="104">
        <v>186500</v>
      </c>
      <c r="E9" s="104">
        <v>8400320</v>
      </c>
      <c r="F9" s="104">
        <v>19041125</v>
      </c>
      <c r="G9" s="104">
        <v>110368250</v>
      </c>
      <c r="H9" s="36"/>
      <c r="I9" s="58"/>
    </row>
    <row r="10" spans="1:9" ht="15">
      <c r="A10" s="17" t="s">
        <v>1202</v>
      </c>
      <c r="B10" s="17" t="s">
        <v>1153</v>
      </c>
      <c r="C10" s="103">
        <f t="shared" si="0"/>
        <v>127405578</v>
      </c>
      <c r="D10" s="104">
        <v>2543500</v>
      </c>
      <c r="E10" s="104">
        <v>6045547</v>
      </c>
      <c r="F10" s="104">
        <v>65165064</v>
      </c>
      <c r="G10" s="104">
        <v>53651467</v>
      </c>
      <c r="H10" s="36"/>
      <c r="I10" s="58"/>
    </row>
    <row r="11" spans="1:9" ht="15">
      <c r="A11" s="17" t="s">
        <v>841</v>
      </c>
      <c r="B11" s="17" t="s">
        <v>1111</v>
      </c>
      <c r="C11" s="103">
        <f t="shared" si="0"/>
        <v>119183780</v>
      </c>
      <c r="D11" s="104">
        <v>5887705</v>
      </c>
      <c r="E11" s="104">
        <v>4718670</v>
      </c>
      <c r="F11" s="104">
        <v>51953378</v>
      </c>
      <c r="G11" s="104">
        <v>56624027</v>
      </c>
      <c r="H11" s="36"/>
      <c r="I11" s="58"/>
    </row>
    <row r="12" spans="1:9" ht="15">
      <c r="A12" s="17" t="s">
        <v>680</v>
      </c>
      <c r="B12" s="17" t="s">
        <v>656</v>
      </c>
      <c r="C12" s="103">
        <f t="shared" si="0"/>
        <v>116572149</v>
      </c>
      <c r="D12" s="104">
        <v>582400</v>
      </c>
      <c r="E12" s="104">
        <v>2455837</v>
      </c>
      <c r="F12" s="104">
        <v>89609098</v>
      </c>
      <c r="G12" s="104">
        <v>23924814</v>
      </c>
      <c r="H12" s="36"/>
      <c r="I12" s="58"/>
    </row>
    <row r="13" spans="1:9" ht="15">
      <c r="A13" s="17" t="s">
        <v>394</v>
      </c>
      <c r="B13" s="17" t="s">
        <v>325</v>
      </c>
      <c r="C13" s="103">
        <f t="shared" si="0"/>
        <v>104683703</v>
      </c>
      <c r="D13" s="104">
        <v>15934400</v>
      </c>
      <c r="E13" s="104">
        <v>17589879</v>
      </c>
      <c r="F13" s="104">
        <v>57947500</v>
      </c>
      <c r="G13" s="104">
        <v>13211924</v>
      </c>
      <c r="H13" s="36"/>
      <c r="I13" s="58"/>
    </row>
    <row r="14" spans="1:9" ht="15">
      <c r="A14" s="17" t="s">
        <v>1115</v>
      </c>
      <c r="B14" s="17" t="s">
        <v>1502</v>
      </c>
      <c r="C14" s="103">
        <f t="shared" si="0"/>
        <v>83293905</v>
      </c>
      <c r="D14" s="104">
        <v>27061932</v>
      </c>
      <c r="E14" s="104">
        <v>13200807</v>
      </c>
      <c r="F14" s="104">
        <v>3480024</v>
      </c>
      <c r="G14" s="104">
        <v>39551142</v>
      </c>
      <c r="H14" s="36"/>
      <c r="I14" s="58"/>
    </row>
    <row r="15" spans="1:9" ht="15">
      <c r="A15" s="17" t="s">
        <v>1226</v>
      </c>
      <c r="B15" s="17" t="s">
        <v>1153</v>
      </c>
      <c r="C15" s="103">
        <f t="shared" si="0"/>
        <v>80335252</v>
      </c>
      <c r="D15" s="104">
        <v>7633106</v>
      </c>
      <c r="E15" s="104">
        <v>28129513</v>
      </c>
      <c r="F15" s="104">
        <v>20332052</v>
      </c>
      <c r="G15" s="104">
        <v>24240581</v>
      </c>
      <c r="H15" s="36"/>
      <c r="I15" s="58"/>
    </row>
    <row r="16" spans="1:9" ht="15">
      <c r="A16" s="17" t="s">
        <v>608</v>
      </c>
      <c r="B16" s="17" t="s">
        <v>536</v>
      </c>
      <c r="C16" s="103">
        <f t="shared" si="0"/>
        <v>74731301</v>
      </c>
      <c r="D16" s="104">
        <v>35647643</v>
      </c>
      <c r="E16" s="104">
        <v>5152872</v>
      </c>
      <c r="F16" s="104">
        <v>529100</v>
      </c>
      <c r="G16" s="104">
        <v>33401686</v>
      </c>
      <c r="H16" s="36"/>
      <c r="I16" s="58"/>
    </row>
    <row r="17" spans="1:9" ht="15">
      <c r="A17" s="17" t="s">
        <v>1260</v>
      </c>
      <c r="B17" s="17" t="s">
        <v>1227</v>
      </c>
      <c r="C17" s="103">
        <f t="shared" si="0"/>
        <v>69653062</v>
      </c>
      <c r="D17" s="104">
        <v>0</v>
      </c>
      <c r="E17" s="104">
        <v>1175359</v>
      </c>
      <c r="F17" s="104">
        <v>64204700</v>
      </c>
      <c r="G17" s="104">
        <v>4273003</v>
      </c>
      <c r="H17" s="36"/>
      <c r="I17" s="58"/>
    </row>
    <row r="18" spans="1:9" ht="15">
      <c r="A18" s="17" t="s">
        <v>898</v>
      </c>
      <c r="B18" s="17" t="s">
        <v>860</v>
      </c>
      <c r="C18" s="103">
        <f t="shared" si="0"/>
        <v>66924731</v>
      </c>
      <c r="D18" s="104">
        <v>42580710</v>
      </c>
      <c r="E18" s="104">
        <v>16745824</v>
      </c>
      <c r="F18" s="104">
        <v>2804903</v>
      </c>
      <c r="G18" s="104">
        <v>4793294</v>
      </c>
      <c r="H18" s="36"/>
      <c r="I18" s="58"/>
    </row>
    <row r="19" spans="1:9" ht="15">
      <c r="A19" s="17" t="s">
        <v>1168</v>
      </c>
      <c r="B19" s="17" t="s">
        <v>1153</v>
      </c>
      <c r="C19" s="103">
        <f t="shared" si="0"/>
        <v>66395307</v>
      </c>
      <c r="D19" s="104">
        <v>7807923</v>
      </c>
      <c r="E19" s="104">
        <v>11953933</v>
      </c>
      <c r="F19" s="104">
        <v>1734841</v>
      </c>
      <c r="G19" s="104">
        <v>44898610</v>
      </c>
      <c r="H19" s="36"/>
      <c r="I19" s="58"/>
    </row>
    <row r="20" spans="1:9" ht="15">
      <c r="A20" s="17" t="s">
        <v>33</v>
      </c>
      <c r="B20" s="17" t="s">
        <v>1699</v>
      </c>
      <c r="C20" s="103">
        <f t="shared" si="0"/>
        <v>64949169</v>
      </c>
      <c r="D20" s="104">
        <v>87100</v>
      </c>
      <c r="E20" s="104">
        <v>4030132</v>
      </c>
      <c r="F20" s="104">
        <v>2735500</v>
      </c>
      <c r="G20" s="104">
        <v>58096437</v>
      </c>
      <c r="H20" s="36"/>
      <c r="I20" s="58"/>
    </row>
    <row r="21" spans="1:9" ht="15">
      <c r="A21" s="17" t="s">
        <v>1011</v>
      </c>
      <c r="B21" s="17" t="s">
        <v>996</v>
      </c>
      <c r="C21" s="103">
        <f t="shared" si="0"/>
        <v>64348560</v>
      </c>
      <c r="D21" s="104">
        <v>8777085</v>
      </c>
      <c r="E21" s="104">
        <v>18921276</v>
      </c>
      <c r="F21" s="104">
        <v>20193341</v>
      </c>
      <c r="G21" s="104">
        <v>16456858</v>
      </c>
      <c r="H21" s="36"/>
      <c r="I21" s="58"/>
    </row>
    <row r="22" spans="1:9" ht="15">
      <c r="A22" s="17" t="s">
        <v>1606</v>
      </c>
      <c r="B22" s="17" t="s">
        <v>1600</v>
      </c>
      <c r="C22" s="103">
        <f t="shared" si="0"/>
        <v>63662699</v>
      </c>
      <c r="D22" s="104">
        <v>787200</v>
      </c>
      <c r="E22" s="104">
        <v>21968267</v>
      </c>
      <c r="F22" s="104">
        <v>20340460</v>
      </c>
      <c r="G22" s="104">
        <v>20566772</v>
      </c>
      <c r="H22" s="36"/>
      <c r="I22" s="58"/>
    </row>
    <row r="23" spans="1:9" ht="15">
      <c r="A23" s="17" t="s">
        <v>1214</v>
      </c>
      <c r="B23" s="17" t="s">
        <v>1153</v>
      </c>
      <c r="C23" s="103">
        <f t="shared" si="0"/>
        <v>62545641</v>
      </c>
      <c r="D23" s="104">
        <v>9356132</v>
      </c>
      <c r="E23" s="104">
        <v>6060067</v>
      </c>
      <c r="F23" s="104">
        <v>35026606</v>
      </c>
      <c r="G23" s="104">
        <v>12102836</v>
      </c>
      <c r="H23" s="36"/>
      <c r="I23" s="58"/>
    </row>
    <row r="24" spans="1:9" ht="15">
      <c r="A24" s="17" t="s">
        <v>361</v>
      </c>
      <c r="B24" s="17" t="s">
        <v>325</v>
      </c>
      <c r="C24" s="103">
        <f t="shared" si="0"/>
        <v>62396658</v>
      </c>
      <c r="D24" s="104">
        <v>720000</v>
      </c>
      <c r="E24" s="104">
        <v>377231</v>
      </c>
      <c r="F24" s="104">
        <v>490015</v>
      </c>
      <c r="G24" s="104">
        <v>60809412</v>
      </c>
      <c r="H24" s="61"/>
      <c r="I24" s="58"/>
    </row>
    <row r="25" spans="1:9" ht="15">
      <c r="A25" s="17" t="s">
        <v>397</v>
      </c>
      <c r="B25" s="17" t="s">
        <v>325</v>
      </c>
      <c r="C25" s="103">
        <f t="shared" si="0"/>
        <v>60578224</v>
      </c>
      <c r="D25" s="104">
        <v>59566000</v>
      </c>
      <c r="E25" s="104">
        <v>818044</v>
      </c>
      <c r="F25" s="104">
        <v>0</v>
      </c>
      <c r="G25" s="104">
        <v>194180</v>
      </c>
      <c r="H25" s="36"/>
      <c r="I25" s="58"/>
    </row>
    <row r="26" spans="1:9" ht="15">
      <c r="A26" s="17" t="s">
        <v>847</v>
      </c>
      <c r="B26" s="17" t="s">
        <v>817</v>
      </c>
      <c r="C26" s="103">
        <f t="shared" si="0"/>
        <v>53445983</v>
      </c>
      <c r="D26" s="104">
        <v>925502</v>
      </c>
      <c r="E26" s="104">
        <v>1548604</v>
      </c>
      <c r="F26" s="104">
        <v>6114040</v>
      </c>
      <c r="G26" s="104">
        <v>44857837</v>
      </c>
      <c r="H26" s="36"/>
      <c r="I26" s="58"/>
    </row>
    <row r="27" spans="1:7" ht="15">
      <c r="A27" s="18" t="s">
        <v>11</v>
      </c>
      <c r="B27" s="17"/>
      <c r="C27" s="49">
        <f>SUM(C7:C26)</f>
        <v>2147575043</v>
      </c>
      <c r="D27" s="36">
        <f>SUM(D7:D26)</f>
        <v>534600160</v>
      </c>
      <c r="E27" s="36">
        <f>SUM(E7:E26)</f>
        <v>289266841</v>
      </c>
      <c r="F27" s="36">
        <f>SUM(F7:F26)</f>
        <v>523302916</v>
      </c>
      <c r="G27" s="36">
        <f>SUM(G7:G26)</f>
        <v>800405126</v>
      </c>
    </row>
    <row r="28" spans="1:7" ht="15">
      <c r="A28" s="18" t="s">
        <v>6</v>
      </c>
      <c r="C28" s="39">
        <f>work_ytd!F29</f>
        <v>6378752551</v>
      </c>
      <c r="D28" s="39">
        <f>work_ytd!G29</f>
        <v>1621826083</v>
      </c>
      <c r="E28" s="39">
        <f>work_ytd!H29</f>
        <v>1480369426</v>
      </c>
      <c r="F28" s="39">
        <f>work_ytd!I29</f>
        <v>1092336145</v>
      </c>
      <c r="G28" s="39">
        <f>work_ytd!J29</f>
        <v>2184220897</v>
      </c>
    </row>
    <row r="29" spans="1:7" ht="15">
      <c r="A29" s="18" t="s">
        <v>12</v>
      </c>
      <c r="C29" s="42">
        <f>C27/C28</f>
        <v>0.3366763369216013</v>
      </c>
      <c r="D29" s="42">
        <f>D27/D28</f>
        <v>0.3296285376118223</v>
      </c>
      <c r="E29" s="42">
        <f>E27/E28</f>
        <v>0.1954017935790576</v>
      </c>
      <c r="F29" s="42">
        <f>F27/F28</f>
        <v>0.47906765549720043</v>
      </c>
      <c r="G29" s="42">
        <f>G27/G28</f>
        <v>0.3664487997067267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7/8/19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1">
        <f aca="true" t="shared" si="0" ref="C7:C26">D7+E7+F7+G7</f>
        <v>352669762</v>
      </c>
      <c r="D7" s="102">
        <v>249018941</v>
      </c>
      <c r="E7" s="102">
        <v>21121488</v>
      </c>
      <c r="F7" s="102">
        <v>100000</v>
      </c>
      <c r="G7" s="102">
        <v>82429333</v>
      </c>
      <c r="H7" s="36"/>
      <c r="I7" s="72"/>
    </row>
    <row r="8" spans="1:12" ht="15">
      <c r="A8" s="17" t="s">
        <v>1260</v>
      </c>
      <c r="B8" s="17" t="s">
        <v>1227</v>
      </c>
      <c r="C8" s="103">
        <f t="shared" si="0"/>
        <v>60212227</v>
      </c>
      <c r="D8" s="104">
        <v>0</v>
      </c>
      <c r="E8" s="104">
        <v>204264</v>
      </c>
      <c r="F8" s="104">
        <v>59545200</v>
      </c>
      <c r="G8" s="104">
        <v>462763</v>
      </c>
      <c r="H8" s="36"/>
      <c r="I8" s="72"/>
      <c r="K8" s="106"/>
      <c r="L8" s="69"/>
    </row>
    <row r="9" spans="1:12" ht="15">
      <c r="A9" s="17" t="s">
        <v>898</v>
      </c>
      <c r="B9" s="17" t="s">
        <v>860</v>
      </c>
      <c r="C9" s="103">
        <f t="shared" si="0"/>
        <v>46879274</v>
      </c>
      <c r="D9" s="104">
        <v>42389194</v>
      </c>
      <c r="E9" s="104">
        <v>2659494</v>
      </c>
      <c r="F9" s="104">
        <v>1156153</v>
      </c>
      <c r="G9" s="104">
        <v>674433</v>
      </c>
      <c r="H9" s="36"/>
      <c r="I9" s="72"/>
      <c r="L9" s="5"/>
    </row>
    <row r="10" spans="1:9" ht="15">
      <c r="A10" s="17" t="s">
        <v>847</v>
      </c>
      <c r="B10" s="17" t="s">
        <v>817</v>
      </c>
      <c r="C10" s="103">
        <f t="shared" si="0"/>
        <v>45804447</v>
      </c>
      <c r="D10" s="104">
        <v>10202</v>
      </c>
      <c r="E10" s="104">
        <v>405254</v>
      </c>
      <c r="F10" s="104">
        <v>2005040</v>
      </c>
      <c r="G10" s="104">
        <v>43383951</v>
      </c>
      <c r="H10" s="36"/>
      <c r="I10" s="72"/>
    </row>
    <row r="11" spans="1:9" ht="15">
      <c r="A11" s="17" t="s">
        <v>376</v>
      </c>
      <c r="B11" s="17" t="s">
        <v>325</v>
      </c>
      <c r="C11" s="103">
        <f t="shared" si="0"/>
        <v>41412556</v>
      </c>
      <c r="D11" s="104">
        <v>15356755</v>
      </c>
      <c r="E11" s="104">
        <v>1515621</v>
      </c>
      <c r="F11" s="104">
        <v>0</v>
      </c>
      <c r="G11" s="104">
        <v>24540180</v>
      </c>
      <c r="H11" s="36"/>
      <c r="I11" s="72"/>
    </row>
    <row r="12" spans="1:9" ht="15">
      <c r="A12" s="17" t="s">
        <v>924</v>
      </c>
      <c r="B12" s="17" t="s">
        <v>860</v>
      </c>
      <c r="C12" s="103">
        <f t="shared" si="0"/>
        <v>34037311</v>
      </c>
      <c r="D12" s="104">
        <v>0</v>
      </c>
      <c r="E12" s="104">
        <v>1272157</v>
      </c>
      <c r="F12" s="104">
        <v>14300000</v>
      </c>
      <c r="G12" s="104">
        <v>18465154</v>
      </c>
      <c r="H12" s="36"/>
      <c r="I12" s="72"/>
    </row>
    <row r="13" spans="1:9" ht="15">
      <c r="A13" s="17" t="s">
        <v>921</v>
      </c>
      <c r="B13" s="17" t="s">
        <v>860</v>
      </c>
      <c r="C13" s="103">
        <f t="shared" si="0"/>
        <v>30282145</v>
      </c>
      <c r="D13" s="104">
        <v>0</v>
      </c>
      <c r="E13" s="104">
        <v>978107</v>
      </c>
      <c r="F13" s="104">
        <v>0</v>
      </c>
      <c r="G13" s="104">
        <v>29304038</v>
      </c>
      <c r="H13" s="36"/>
      <c r="I13" s="72"/>
    </row>
    <row r="14" spans="1:9" ht="15">
      <c r="A14" s="17" t="s">
        <v>361</v>
      </c>
      <c r="B14" s="17" t="s">
        <v>325</v>
      </c>
      <c r="C14" s="103">
        <f t="shared" si="0"/>
        <v>30165880</v>
      </c>
      <c r="D14" s="104">
        <v>720000</v>
      </c>
      <c r="E14" s="104">
        <v>219625</v>
      </c>
      <c r="F14" s="104">
        <v>0</v>
      </c>
      <c r="G14" s="104">
        <v>29226255</v>
      </c>
      <c r="H14" s="36"/>
      <c r="I14" s="72"/>
    </row>
    <row r="15" spans="1:9" ht="15">
      <c r="A15" s="17" t="s">
        <v>1168</v>
      </c>
      <c r="B15" s="17" t="s">
        <v>1153</v>
      </c>
      <c r="C15" s="103">
        <f t="shared" si="0"/>
        <v>28721048</v>
      </c>
      <c r="D15" s="104">
        <v>1709205</v>
      </c>
      <c r="E15" s="104">
        <v>2749461</v>
      </c>
      <c r="F15" s="104">
        <v>40836</v>
      </c>
      <c r="G15" s="104">
        <v>24221546</v>
      </c>
      <c r="H15" s="36"/>
      <c r="I15" s="72"/>
    </row>
    <row r="16" spans="1:9" ht="15">
      <c r="A16" s="17" t="s">
        <v>1159</v>
      </c>
      <c r="B16" s="17" t="s">
        <v>1153</v>
      </c>
      <c r="C16" s="103">
        <f t="shared" si="0"/>
        <v>28610574</v>
      </c>
      <c r="D16" s="104">
        <v>0</v>
      </c>
      <c r="E16" s="104">
        <v>144980</v>
      </c>
      <c r="F16" s="104">
        <v>24078400</v>
      </c>
      <c r="G16" s="104">
        <v>4387194</v>
      </c>
      <c r="H16" s="36"/>
      <c r="I16" s="72"/>
    </row>
    <row r="17" spans="1:9" ht="15">
      <c r="A17" s="17" t="s">
        <v>901</v>
      </c>
      <c r="B17" s="17" t="s">
        <v>860</v>
      </c>
      <c r="C17" s="103">
        <f t="shared" si="0"/>
        <v>26322242</v>
      </c>
      <c r="D17" s="104">
        <v>1714004</v>
      </c>
      <c r="E17" s="104">
        <v>3526641</v>
      </c>
      <c r="F17" s="104">
        <v>7356353</v>
      </c>
      <c r="G17" s="104">
        <v>13725244</v>
      </c>
      <c r="H17" s="36"/>
      <c r="I17" s="72"/>
    </row>
    <row r="18" spans="1:9" ht="15">
      <c r="A18" s="17" t="s">
        <v>1226</v>
      </c>
      <c r="B18" s="17" t="s">
        <v>1153</v>
      </c>
      <c r="C18" s="103">
        <f t="shared" si="0"/>
        <v>20914290</v>
      </c>
      <c r="D18" s="104">
        <v>876846</v>
      </c>
      <c r="E18" s="104">
        <v>3033997</v>
      </c>
      <c r="F18" s="104">
        <v>15020651</v>
      </c>
      <c r="G18" s="104">
        <v>1982796</v>
      </c>
      <c r="H18" s="36"/>
      <c r="I18" s="72"/>
    </row>
    <row r="19" spans="1:9" ht="15">
      <c r="A19" s="17" t="s">
        <v>1642</v>
      </c>
      <c r="B19" s="17" t="s">
        <v>1600</v>
      </c>
      <c r="C19" s="103">
        <f t="shared" si="0"/>
        <v>20582489</v>
      </c>
      <c r="D19" s="104">
        <v>315100</v>
      </c>
      <c r="E19" s="104">
        <v>1906991</v>
      </c>
      <c r="F19" s="104">
        <v>12165738</v>
      </c>
      <c r="G19" s="104">
        <v>6194660</v>
      </c>
      <c r="H19" s="36"/>
      <c r="I19" s="72"/>
    </row>
    <row r="20" spans="1:9" ht="15">
      <c r="A20" s="17" t="s">
        <v>1115</v>
      </c>
      <c r="B20" s="17" t="s">
        <v>1502</v>
      </c>
      <c r="C20" s="103">
        <f t="shared" si="0"/>
        <v>18827772</v>
      </c>
      <c r="D20" s="104">
        <v>3203929</v>
      </c>
      <c r="E20" s="104">
        <v>3180113</v>
      </c>
      <c r="F20" s="104">
        <v>2847000</v>
      </c>
      <c r="G20" s="104">
        <v>9596730</v>
      </c>
      <c r="H20" s="36"/>
      <c r="I20" s="72"/>
    </row>
    <row r="21" spans="1:9" ht="15">
      <c r="A21" s="17" t="s">
        <v>1606</v>
      </c>
      <c r="B21" s="17" t="s">
        <v>1600</v>
      </c>
      <c r="C21" s="103">
        <f t="shared" si="0"/>
        <v>17587898</v>
      </c>
      <c r="D21" s="104">
        <v>0</v>
      </c>
      <c r="E21" s="104">
        <v>2484210</v>
      </c>
      <c r="F21" s="104">
        <v>6371660</v>
      </c>
      <c r="G21" s="104">
        <v>8732028</v>
      </c>
      <c r="H21" s="36"/>
      <c r="I21" s="72"/>
    </row>
    <row r="22" spans="1:9" ht="15">
      <c r="A22" s="17" t="s">
        <v>1520</v>
      </c>
      <c r="B22" s="17" t="s">
        <v>1502</v>
      </c>
      <c r="C22" s="103">
        <f t="shared" si="0"/>
        <v>16368537</v>
      </c>
      <c r="D22" s="104">
        <v>5481000</v>
      </c>
      <c r="E22" s="104">
        <v>2399529</v>
      </c>
      <c r="F22" s="104">
        <v>3371750</v>
      </c>
      <c r="G22" s="104">
        <v>5116258</v>
      </c>
      <c r="H22" s="36"/>
      <c r="I22" s="72"/>
    </row>
    <row r="23" spans="1:9" ht="15">
      <c r="A23" s="17" t="s">
        <v>608</v>
      </c>
      <c r="B23" s="17" t="s">
        <v>536</v>
      </c>
      <c r="C23" s="103">
        <f t="shared" si="0"/>
        <v>16035854</v>
      </c>
      <c r="D23" s="104">
        <v>12603912</v>
      </c>
      <c r="E23" s="104">
        <v>829079</v>
      </c>
      <c r="F23" s="104">
        <v>87215</v>
      </c>
      <c r="G23" s="104">
        <v>2515648</v>
      </c>
      <c r="H23" s="36"/>
      <c r="I23" s="72"/>
    </row>
    <row r="24" spans="1:9" ht="15">
      <c r="A24" s="17" t="s">
        <v>2209</v>
      </c>
      <c r="B24" s="17" t="s">
        <v>1111</v>
      </c>
      <c r="C24" s="103">
        <f t="shared" si="0"/>
        <v>14740972</v>
      </c>
      <c r="D24" s="104">
        <v>2435120</v>
      </c>
      <c r="E24" s="104">
        <v>4273039</v>
      </c>
      <c r="F24" s="104">
        <v>168600</v>
      </c>
      <c r="G24" s="104">
        <v>7864213</v>
      </c>
      <c r="H24" s="36"/>
      <c r="I24" s="72"/>
    </row>
    <row r="25" spans="1:9" ht="15">
      <c r="A25" s="17" t="s">
        <v>382</v>
      </c>
      <c r="B25" s="17" t="s">
        <v>325</v>
      </c>
      <c r="C25" s="103">
        <f t="shared" si="0"/>
        <v>13720164</v>
      </c>
      <c r="D25" s="104">
        <v>11203501</v>
      </c>
      <c r="E25" s="104">
        <v>1758663</v>
      </c>
      <c r="F25" s="104">
        <v>630000</v>
      </c>
      <c r="G25" s="104">
        <v>128000</v>
      </c>
      <c r="H25" s="36"/>
      <c r="I25" s="72"/>
    </row>
    <row r="26" spans="1:9" ht="15">
      <c r="A26" s="17" t="s">
        <v>44</v>
      </c>
      <c r="B26" s="17" t="s">
        <v>1699</v>
      </c>
      <c r="C26" s="103">
        <f t="shared" si="0"/>
        <v>12946017</v>
      </c>
      <c r="D26" s="104">
        <v>113675</v>
      </c>
      <c r="E26" s="104">
        <v>9775980</v>
      </c>
      <c r="F26" s="104">
        <v>0</v>
      </c>
      <c r="G26" s="104">
        <v>3056362</v>
      </c>
      <c r="H26" s="36"/>
      <c r="I26" s="72"/>
    </row>
    <row r="27" spans="1:9" ht="15">
      <c r="A27" s="18" t="s">
        <v>11</v>
      </c>
      <c r="B27" s="17"/>
      <c r="C27" s="49">
        <f>SUM(C7:C26)</f>
        <v>876841459</v>
      </c>
      <c r="D27" s="36">
        <f>SUM(D7:D26)</f>
        <v>347151384</v>
      </c>
      <c r="E27" s="36">
        <f>SUM(E7:E26)</f>
        <v>64438693</v>
      </c>
      <c r="F27" s="36">
        <f>SUM(F7:F26)</f>
        <v>149244596</v>
      </c>
      <c r="G27" s="36">
        <f>SUM(G7:G26)</f>
        <v>316006786</v>
      </c>
      <c r="I27" s="3"/>
    </row>
    <row r="28" spans="1:7" ht="15">
      <c r="A28" s="18" t="s">
        <v>6</v>
      </c>
      <c r="C28" s="39">
        <f>work!F29</f>
        <v>1727741501</v>
      </c>
      <c r="D28" s="39">
        <f>work!G29</f>
        <v>562496690</v>
      </c>
      <c r="E28" s="39">
        <f>work!H29</f>
        <v>322270007</v>
      </c>
      <c r="F28" s="39">
        <f>work!I29</f>
        <v>268070720</v>
      </c>
      <c r="G28" s="39">
        <f>work!J29</f>
        <v>574904084</v>
      </c>
    </row>
    <row r="29" spans="1:7" ht="15">
      <c r="A29" s="18" t="s">
        <v>12</v>
      </c>
      <c r="C29" s="42">
        <f>C27/C28</f>
        <v>0.507507320101122</v>
      </c>
      <c r="D29" s="42">
        <f>D27/D28</f>
        <v>0.6171616476534288</v>
      </c>
      <c r="E29" s="42">
        <f>E27/E28</f>
        <v>0.19995249821681357</v>
      </c>
      <c r="F29" s="42">
        <f>F27/F28</f>
        <v>0.5567359090914517</v>
      </c>
      <c r="G29" s="42">
        <f>G27/G28</f>
        <v>0.5496687096068708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May 2019</v>
      </c>
      <c r="L2" s="186"/>
      <c r="M2" s="187" t="str">
        <f>A2</f>
        <v>Estimated cost of construction authorized by building permits, May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7/8/19</v>
      </c>
      <c r="L3" s="188"/>
      <c r="M3" s="110" t="str">
        <f>A3</f>
        <v>Source:  New Jersey Department of Community Affairs, 7/8/19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2346</v>
      </c>
      <c r="G5" s="218" t="s">
        <v>2267</v>
      </c>
      <c r="H5" s="219"/>
      <c r="I5" s="219"/>
      <c r="L5" s="189"/>
      <c r="M5" s="34"/>
      <c r="N5" s="34"/>
      <c r="O5" s="123" t="str">
        <f>C5</f>
        <v>May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41601620</v>
      </c>
      <c r="C8" s="40">
        <f>SUM(work!G7:H7)</f>
        <v>22124260</v>
      </c>
      <c r="D8" s="44">
        <f>SUM(work!I7:J7)</f>
        <v>19477360</v>
      </c>
      <c r="E8" s="44"/>
      <c r="F8" s="39">
        <f>G8+H8</f>
        <v>163138549</v>
      </c>
      <c r="G8" s="44">
        <f>SUM(work_ytd!G7:H7)</f>
        <v>84528662</v>
      </c>
      <c r="H8" s="44">
        <f>SUM(work_ytd!I7:J7)</f>
        <v>78609887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41601620</v>
      </c>
      <c r="O8" s="178">
        <f t="shared" si="2"/>
        <v>22124260</v>
      </c>
      <c r="P8" s="178">
        <f t="shared" si="2"/>
        <v>19477360</v>
      </c>
      <c r="Q8" s="183"/>
      <c r="R8" s="177">
        <f t="shared" si="0"/>
        <v>163138549</v>
      </c>
      <c r="S8" s="178">
        <f t="shared" si="0"/>
        <v>84528662</v>
      </c>
      <c r="T8" s="179">
        <f t="shared" si="0"/>
        <v>78609887</v>
      </c>
      <c r="U8" s="129"/>
    </row>
    <row r="9" spans="1:21" ht="15">
      <c r="A9" s="37" t="s">
        <v>325</v>
      </c>
      <c r="B9" s="37">
        <f aca="true" t="shared" si="3" ref="B9:B31">C9+D9</f>
        <v>196260030</v>
      </c>
      <c r="C9" s="38">
        <f>SUM(work!G8:H8)</f>
        <v>104199958</v>
      </c>
      <c r="D9" s="46">
        <f>SUM(work!I8:J8)</f>
        <v>92060072</v>
      </c>
      <c r="E9" s="46"/>
      <c r="F9" s="37">
        <f aca="true" t="shared" si="4" ref="F9:F29">G9+H9</f>
        <v>809340587</v>
      </c>
      <c r="G9" s="46">
        <f>SUM(work_ytd!G8:H8)</f>
        <v>442282521</v>
      </c>
      <c r="H9" s="46">
        <f>SUM(work_ytd!I8:J8)</f>
        <v>367058066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196260030</v>
      </c>
      <c r="O9" s="117">
        <f t="shared" si="2"/>
        <v>104199958</v>
      </c>
      <c r="P9" s="117">
        <f t="shared" si="2"/>
        <v>92060072</v>
      </c>
      <c r="Q9" s="184"/>
      <c r="R9" s="182">
        <f t="shared" si="0"/>
        <v>809340587</v>
      </c>
      <c r="S9" s="117">
        <f t="shared" si="0"/>
        <v>442282521</v>
      </c>
      <c r="T9" s="181">
        <f t="shared" si="0"/>
        <v>367058066</v>
      </c>
      <c r="U9" s="129"/>
    </row>
    <row r="10" spans="1:21" ht="15">
      <c r="A10" s="37" t="s">
        <v>536</v>
      </c>
      <c r="B10" s="37">
        <f t="shared" si="3"/>
        <v>48929884</v>
      </c>
      <c r="C10" s="38">
        <f>SUM(work!G9:H9)</f>
        <v>32130757</v>
      </c>
      <c r="D10" s="46">
        <f>SUM(work!I9:J9)</f>
        <v>16799127</v>
      </c>
      <c r="E10" s="46"/>
      <c r="F10" s="37">
        <f t="shared" si="4"/>
        <v>264894286</v>
      </c>
      <c r="G10" s="46">
        <f>SUM(work_ytd!G9:H9)</f>
        <v>131090646</v>
      </c>
      <c r="H10" s="46">
        <f>SUM(work_ytd!I9:J9)</f>
        <v>133803640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48929884</v>
      </c>
      <c r="O10" s="117">
        <f t="shared" si="2"/>
        <v>32130757</v>
      </c>
      <c r="P10" s="117">
        <f t="shared" si="2"/>
        <v>16799127</v>
      </c>
      <c r="Q10" s="184"/>
      <c r="R10" s="182">
        <f aca="true" t="shared" si="5" ref="R10:R31">F10</f>
        <v>264894286</v>
      </c>
      <c r="S10" s="117">
        <f aca="true" t="shared" si="6" ref="S10:S31">G10</f>
        <v>131090646</v>
      </c>
      <c r="T10" s="181">
        <f aca="true" t="shared" si="7" ref="T10:T31">H10</f>
        <v>133803640</v>
      </c>
      <c r="U10" s="129"/>
    </row>
    <row r="11" spans="1:21" ht="15">
      <c r="A11" s="37" t="s">
        <v>656</v>
      </c>
      <c r="B11" s="37">
        <f t="shared" si="3"/>
        <v>28648355</v>
      </c>
      <c r="C11" s="38">
        <f>SUM(work!G10:H10)</f>
        <v>12660453</v>
      </c>
      <c r="D11" s="46">
        <f>SUM(work!I10:J10)</f>
        <v>15987902</v>
      </c>
      <c r="E11" s="46"/>
      <c r="F11" s="37">
        <f t="shared" si="4"/>
        <v>356473663</v>
      </c>
      <c r="G11" s="46">
        <f>SUM(work_ytd!G10:H10)</f>
        <v>77700065</v>
      </c>
      <c r="H11" s="46">
        <f>SUM(work_ytd!I10:J10)</f>
        <v>278773598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28648355</v>
      </c>
      <c r="O11" s="117">
        <f t="shared" si="2"/>
        <v>12660453</v>
      </c>
      <c r="P11" s="117">
        <f t="shared" si="2"/>
        <v>15987902</v>
      </c>
      <c r="Q11" s="184"/>
      <c r="R11" s="182">
        <f t="shared" si="5"/>
        <v>356473663</v>
      </c>
      <c r="S11" s="117">
        <f t="shared" si="6"/>
        <v>77700065</v>
      </c>
      <c r="T11" s="181">
        <f t="shared" si="7"/>
        <v>278773598</v>
      </c>
      <c r="U11" s="129"/>
    </row>
    <row r="12" spans="1:21" ht="15">
      <c r="A12" s="37" t="s">
        <v>768</v>
      </c>
      <c r="B12" s="37">
        <f t="shared" si="3"/>
        <v>37907315</v>
      </c>
      <c r="C12" s="38">
        <f>SUM(work!G11:H11)</f>
        <v>27116496</v>
      </c>
      <c r="D12" s="46">
        <f>SUM(work!I11:J11)</f>
        <v>10790819</v>
      </c>
      <c r="E12" s="46"/>
      <c r="F12" s="37">
        <f t="shared" si="4"/>
        <v>150882053</v>
      </c>
      <c r="G12" s="46">
        <f>SUM(work_ytd!G11:H11)</f>
        <v>117517970</v>
      </c>
      <c r="H12" s="46">
        <f>SUM(work_ytd!I11:J11)</f>
        <v>33364083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37907315</v>
      </c>
      <c r="O12" s="117">
        <f t="shared" si="2"/>
        <v>27116496</v>
      </c>
      <c r="P12" s="117">
        <f t="shared" si="2"/>
        <v>10790819</v>
      </c>
      <c r="Q12" s="184"/>
      <c r="R12" s="182">
        <f t="shared" si="5"/>
        <v>150882053</v>
      </c>
      <c r="S12" s="117">
        <f t="shared" si="6"/>
        <v>117517970</v>
      </c>
      <c r="T12" s="181">
        <f t="shared" si="7"/>
        <v>33364083</v>
      </c>
      <c r="U12" s="129"/>
    </row>
    <row r="13" spans="1:21" ht="15">
      <c r="A13" s="37" t="s">
        <v>817</v>
      </c>
      <c r="B13" s="37">
        <f t="shared" si="3"/>
        <v>64475085</v>
      </c>
      <c r="C13" s="38">
        <f>SUM(work!G12:H12)</f>
        <v>2722216</v>
      </c>
      <c r="D13" s="46">
        <f>SUM(work!I12:J12)</f>
        <v>61752869</v>
      </c>
      <c r="E13" s="46"/>
      <c r="F13" s="37">
        <f t="shared" si="4"/>
        <v>110932142</v>
      </c>
      <c r="G13" s="46">
        <f>SUM(work_ytd!G12:H12)</f>
        <v>12327519</v>
      </c>
      <c r="H13" s="46">
        <f>SUM(work_ytd!I12:J12)</f>
        <v>98604623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64475085</v>
      </c>
      <c r="O13" s="117">
        <f t="shared" si="2"/>
        <v>2722216</v>
      </c>
      <c r="P13" s="117">
        <f t="shared" si="2"/>
        <v>61752869</v>
      </c>
      <c r="Q13" s="184"/>
      <c r="R13" s="182">
        <f t="shared" si="5"/>
        <v>110932142</v>
      </c>
      <c r="S13" s="117">
        <f t="shared" si="6"/>
        <v>12327519</v>
      </c>
      <c r="T13" s="181">
        <f t="shared" si="7"/>
        <v>98604623</v>
      </c>
      <c r="U13" s="129"/>
    </row>
    <row r="14" spans="1:21" ht="15">
      <c r="A14" s="37" t="s">
        <v>860</v>
      </c>
      <c r="B14" s="37">
        <f t="shared" si="3"/>
        <v>196746034</v>
      </c>
      <c r="C14" s="38">
        <f>SUM(work!G13:H13)</f>
        <v>95615548</v>
      </c>
      <c r="D14" s="46">
        <f>SUM(work!I13:J13)</f>
        <v>101130486</v>
      </c>
      <c r="E14" s="46"/>
      <c r="F14" s="37">
        <f t="shared" si="4"/>
        <v>570265732</v>
      </c>
      <c r="G14" s="46">
        <f>SUM(work_ytd!G13:H13)</f>
        <v>289547679</v>
      </c>
      <c r="H14" s="46">
        <f>SUM(work_ytd!I13:J13)</f>
        <v>280718053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196746034</v>
      </c>
      <c r="O14" s="117">
        <f t="shared" si="2"/>
        <v>95615548</v>
      </c>
      <c r="P14" s="117">
        <f t="shared" si="2"/>
        <v>101130486</v>
      </c>
      <c r="Q14" s="184"/>
      <c r="R14" s="182">
        <f t="shared" si="5"/>
        <v>570265732</v>
      </c>
      <c r="S14" s="117">
        <f t="shared" si="6"/>
        <v>289547679</v>
      </c>
      <c r="T14" s="181">
        <f t="shared" si="7"/>
        <v>280718053</v>
      </c>
      <c r="U14" s="129"/>
    </row>
    <row r="15" spans="1:21" ht="15">
      <c r="A15" s="37" t="s">
        <v>925</v>
      </c>
      <c r="B15" s="37">
        <f t="shared" si="3"/>
        <v>36507491</v>
      </c>
      <c r="C15" s="38">
        <f>SUM(work!G14:H14)</f>
        <v>12716604</v>
      </c>
      <c r="D15" s="46">
        <f>SUM(work!I14:J14)</f>
        <v>23790887</v>
      </c>
      <c r="E15" s="46"/>
      <c r="F15" s="37">
        <f t="shared" si="4"/>
        <v>119214403</v>
      </c>
      <c r="G15" s="46">
        <f>SUM(work_ytd!G14:H14)</f>
        <v>58896175</v>
      </c>
      <c r="H15" s="46">
        <f>SUM(work_ytd!I14:J14)</f>
        <v>60318228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36507491</v>
      </c>
      <c r="O15" s="117">
        <f t="shared" si="2"/>
        <v>12716604</v>
      </c>
      <c r="P15" s="117">
        <f t="shared" si="2"/>
        <v>23790887</v>
      </c>
      <c r="Q15" s="184"/>
      <c r="R15" s="182">
        <f t="shared" si="5"/>
        <v>119214403</v>
      </c>
      <c r="S15" s="117">
        <f t="shared" si="6"/>
        <v>58896175</v>
      </c>
      <c r="T15" s="181">
        <f t="shared" si="7"/>
        <v>60318228</v>
      </c>
      <c r="U15" s="129"/>
    </row>
    <row r="16" spans="1:21" ht="15">
      <c r="A16" s="37" t="s">
        <v>996</v>
      </c>
      <c r="B16" s="37">
        <f t="shared" si="3"/>
        <v>381098599</v>
      </c>
      <c r="C16" s="38">
        <f>SUM(work!G15:H15)</f>
        <v>284233864</v>
      </c>
      <c r="D16" s="46">
        <f>SUM(work!I15:J15)</f>
        <v>96864735</v>
      </c>
      <c r="E16" s="46"/>
      <c r="F16" s="37">
        <f t="shared" si="4"/>
        <v>761227430</v>
      </c>
      <c r="G16" s="46">
        <f>SUM(work_ytd!G15:H15)</f>
        <v>500289999</v>
      </c>
      <c r="H16" s="46">
        <f>SUM(work_ytd!I15:J15)</f>
        <v>260937431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381098599</v>
      </c>
      <c r="O16" s="117">
        <f t="shared" si="2"/>
        <v>284233864</v>
      </c>
      <c r="P16" s="117">
        <f t="shared" si="2"/>
        <v>96864735</v>
      </c>
      <c r="Q16" s="184"/>
      <c r="R16" s="182">
        <f t="shared" si="5"/>
        <v>761227430</v>
      </c>
      <c r="S16" s="117">
        <f t="shared" si="6"/>
        <v>500289999</v>
      </c>
      <c r="T16" s="181">
        <f t="shared" si="7"/>
        <v>260937431</v>
      </c>
      <c r="U16" s="129"/>
    </row>
    <row r="17" spans="1:21" ht="15">
      <c r="A17" s="37" t="s">
        <v>1033</v>
      </c>
      <c r="B17" s="37">
        <f t="shared" si="3"/>
        <v>24284892</v>
      </c>
      <c r="C17" s="38">
        <f>SUM(work!G16:H16)</f>
        <v>16828116</v>
      </c>
      <c r="D17" s="46">
        <f>SUM(work!I16:J16)</f>
        <v>7456776</v>
      </c>
      <c r="E17" s="46"/>
      <c r="F17" s="37">
        <f t="shared" si="4"/>
        <v>92781452</v>
      </c>
      <c r="G17" s="46">
        <f>SUM(work_ytd!G16:H16)</f>
        <v>55968844</v>
      </c>
      <c r="H17" s="46">
        <f>SUM(work_ytd!I16:J16)</f>
        <v>36812608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24284892</v>
      </c>
      <c r="O17" s="117">
        <f t="shared" si="2"/>
        <v>16828116</v>
      </c>
      <c r="P17" s="117">
        <f t="shared" si="2"/>
        <v>7456776</v>
      </c>
      <c r="Q17" s="184"/>
      <c r="R17" s="182">
        <f t="shared" si="5"/>
        <v>92781452</v>
      </c>
      <c r="S17" s="117">
        <f t="shared" si="6"/>
        <v>55968844</v>
      </c>
      <c r="T17" s="181">
        <f t="shared" si="7"/>
        <v>36812608</v>
      </c>
      <c r="U17" s="129"/>
    </row>
    <row r="18" spans="1:21" ht="15">
      <c r="A18" s="37" t="s">
        <v>1111</v>
      </c>
      <c r="B18" s="37">
        <f t="shared" si="3"/>
        <v>56299955</v>
      </c>
      <c r="C18" s="38">
        <f>SUM(work!G17:H17)</f>
        <v>25853480</v>
      </c>
      <c r="D18" s="46">
        <f>SUM(work!I17:J17)</f>
        <v>30446475</v>
      </c>
      <c r="E18" s="46"/>
      <c r="F18" s="37">
        <f t="shared" si="4"/>
        <v>298909200</v>
      </c>
      <c r="G18" s="46">
        <f>SUM(work_ytd!G17:H17)</f>
        <v>86557466</v>
      </c>
      <c r="H18" s="46">
        <f>SUM(work_ytd!I17:J17)</f>
        <v>212351734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56299955</v>
      </c>
      <c r="O18" s="117">
        <f t="shared" si="2"/>
        <v>25853480</v>
      </c>
      <c r="P18" s="117">
        <f t="shared" si="2"/>
        <v>30446475</v>
      </c>
      <c r="Q18" s="184"/>
      <c r="R18" s="182">
        <f t="shared" si="5"/>
        <v>298909200</v>
      </c>
      <c r="S18" s="117">
        <f t="shared" si="6"/>
        <v>86557466</v>
      </c>
      <c r="T18" s="181">
        <f t="shared" si="7"/>
        <v>212351734</v>
      </c>
      <c r="U18" s="129"/>
    </row>
    <row r="19" spans="1:21" ht="15">
      <c r="A19" s="37" t="s">
        <v>1153</v>
      </c>
      <c r="B19" s="37">
        <f t="shared" si="3"/>
        <v>140846707</v>
      </c>
      <c r="C19" s="38">
        <f>SUM(work!G18:H18)</f>
        <v>40210565</v>
      </c>
      <c r="D19" s="46">
        <f>SUM(work!I18:J18)</f>
        <v>100636142</v>
      </c>
      <c r="E19" s="46"/>
      <c r="F19" s="37">
        <f t="shared" si="4"/>
        <v>627548564</v>
      </c>
      <c r="G19" s="46">
        <f>SUM(work_ytd!G18:H18)</f>
        <v>196588782</v>
      </c>
      <c r="H19" s="46">
        <f>SUM(work_ytd!I18:J18)</f>
        <v>430959782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140846707</v>
      </c>
      <c r="O19" s="117">
        <f t="shared" si="2"/>
        <v>40210565</v>
      </c>
      <c r="P19" s="117">
        <f t="shared" si="2"/>
        <v>100636142</v>
      </c>
      <c r="Q19" s="184"/>
      <c r="R19" s="182">
        <f t="shared" si="5"/>
        <v>627548564</v>
      </c>
      <c r="S19" s="117">
        <f t="shared" si="6"/>
        <v>196588782</v>
      </c>
      <c r="T19" s="181">
        <f t="shared" si="7"/>
        <v>430959782</v>
      </c>
      <c r="U19" s="129"/>
    </row>
    <row r="20" spans="1:21" ht="15">
      <c r="A20" s="37" t="s">
        <v>1227</v>
      </c>
      <c r="B20" s="37">
        <f t="shared" si="3"/>
        <v>154461449</v>
      </c>
      <c r="C20" s="38">
        <f>SUM(work!G19:H19)</f>
        <v>54208985</v>
      </c>
      <c r="D20" s="46">
        <f>SUM(work!I19:J19)</f>
        <v>100252464</v>
      </c>
      <c r="E20" s="46"/>
      <c r="F20" s="37">
        <f t="shared" si="4"/>
        <v>479001827</v>
      </c>
      <c r="G20" s="46">
        <f>SUM(work_ytd!G19:H19)</f>
        <v>264590553</v>
      </c>
      <c r="H20" s="46">
        <f>SUM(work_ytd!I19:J19)</f>
        <v>214411274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154461449</v>
      </c>
      <c r="O20" s="117">
        <f t="shared" si="2"/>
        <v>54208985</v>
      </c>
      <c r="P20" s="117">
        <f t="shared" si="2"/>
        <v>100252464</v>
      </c>
      <c r="Q20" s="184"/>
      <c r="R20" s="182">
        <f t="shared" si="5"/>
        <v>479001827</v>
      </c>
      <c r="S20" s="117">
        <f t="shared" si="6"/>
        <v>264590553</v>
      </c>
      <c r="T20" s="181">
        <f t="shared" si="7"/>
        <v>214411274</v>
      </c>
      <c r="U20" s="129"/>
    </row>
    <row r="21" spans="1:21" ht="15">
      <c r="A21" s="37" t="s">
        <v>1385</v>
      </c>
      <c r="B21" s="37">
        <f t="shared" si="3"/>
        <v>63151700</v>
      </c>
      <c r="C21" s="38">
        <f>SUM(work!G20:H20)</f>
        <v>28933980</v>
      </c>
      <c r="D21" s="46">
        <f>SUM(work!I20:J20)</f>
        <v>34217720</v>
      </c>
      <c r="E21" s="46"/>
      <c r="F21" s="37">
        <f t="shared" si="4"/>
        <v>348747187</v>
      </c>
      <c r="G21" s="46">
        <f>SUM(work_ytd!G20:H20)</f>
        <v>167391886</v>
      </c>
      <c r="H21" s="46">
        <f>SUM(work_ytd!I20:J20)</f>
        <v>181355301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63151700</v>
      </c>
      <c r="O21" s="117">
        <f t="shared" si="2"/>
        <v>28933980</v>
      </c>
      <c r="P21" s="117">
        <f t="shared" si="2"/>
        <v>34217720</v>
      </c>
      <c r="Q21" s="184"/>
      <c r="R21" s="182">
        <f t="shared" si="5"/>
        <v>348747187</v>
      </c>
      <c r="S21" s="117">
        <f t="shared" si="6"/>
        <v>167391886</v>
      </c>
      <c r="T21" s="181">
        <f t="shared" si="7"/>
        <v>181355301</v>
      </c>
      <c r="U21" s="129"/>
    </row>
    <row r="22" spans="1:21" ht="15">
      <c r="A22" s="37" t="s">
        <v>1502</v>
      </c>
      <c r="B22" s="37">
        <f t="shared" si="3"/>
        <v>77105869</v>
      </c>
      <c r="C22" s="38">
        <f>SUM(work!G21:H21)</f>
        <v>48550520</v>
      </c>
      <c r="D22" s="46">
        <f>SUM(work!I21:J21)</f>
        <v>28555349</v>
      </c>
      <c r="E22" s="46"/>
      <c r="F22" s="37">
        <f t="shared" si="4"/>
        <v>380684742</v>
      </c>
      <c r="G22" s="46">
        <f>SUM(work_ytd!G21:H21)</f>
        <v>266706637</v>
      </c>
      <c r="H22" s="46">
        <f>SUM(work_ytd!I21:J21)</f>
        <v>113978105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77105869</v>
      </c>
      <c r="O22" s="117">
        <f t="shared" si="2"/>
        <v>48550520</v>
      </c>
      <c r="P22" s="117">
        <f t="shared" si="2"/>
        <v>28555349</v>
      </c>
      <c r="Q22" s="184"/>
      <c r="R22" s="182">
        <f t="shared" si="5"/>
        <v>380684742</v>
      </c>
      <c r="S22" s="117">
        <f t="shared" si="6"/>
        <v>266706637</v>
      </c>
      <c r="T22" s="181">
        <f t="shared" si="7"/>
        <v>113978105</v>
      </c>
      <c r="U22" s="129"/>
    </row>
    <row r="23" spans="1:21" ht="15">
      <c r="A23" s="37" t="s">
        <v>1600</v>
      </c>
      <c r="B23" s="37">
        <f t="shared" si="3"/>
        <v>54242103</v>
      </c>
      <c r="C23" s="38">
        <f>SUM(work!G22:H22)</f>
        <v>10426054</v>
      </c>
      <c r="D23" s="46">
        <f>SUM(work!I22:J22)</f>
        <v>43816049</v>
      </c>
      <c r="E23" s="46"/>
      <c r="F23" s="37">
        <f t="shared" si="4"/>
        <v>204566130</v>
      </c>
      <c r="G23" s="46">
        <f>SUM(work_ytd!G22:H22)</f>
        <v>66194841</v>
      </c>
      <c r="H23" s="46">
        <f>SUM(work_ytd!I22:J22)</f>
        <v>138371289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54242103</v>
      </c>
      <c r="O23" s="117">
        <f t="shared" si="2"/>
        <v>10426054</v>
      </c>
      <c r="P23" s="117">
        <f t="shared" si="2"/>
        <v>43816049</v>
      </c>
      <c r="Q23" s="184"/>
      <c r="R23" s="182">
        <f t="shared" si="5"/>
        <v>204566130</v>
      </c>
      <c r="S23" s="117">
        <f t="shared" si="6"/>
        <v>66194841</v>
      </c>
      <c r="T23" s="181">
        <f t="shared" si="7"/>
        <v>138371289</v>
      </c>
      <c r="U23" s="129"/>
    </row>
    <row r="24" spans="1:21" ht="15">
      <c r="A24" s="37" t="s">
        <v>1648</v>
      </c>
      <c r="B24" s="37">
        <f t="shared" si="3"/>
        <v>9744860</v>
      </c>
      <c r="C24" s="38">
        <f>SUM(work!G23:H23)</f>
        <v>1936702</v>
      </c>
      <c r="D24" s="46">
        <f>SUM(work!I23:J23)</f>
        <v>7808158</v>
      </c>
      <c r="E24" s="46"/>
      <c r="F24" s="37">
        <f t="shared" si="4"/>
        <v>27213238</v>
      </c>
      <c r="G24" s="46">
        <f>SUM(work_ytd!G23:H23)</f>
        <v>8345481</v>
      </c>
      <c r="H24" s="46">
        <f>SUM(work_ytd!I23:J23)</f>
        <v>18867757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9744860</v>
      </c>
      <c r="O24" s="117">
        <f t="shared" si="8"/>
        <v>1936702</v>
      </c>
      <c r="P24" s="117">
        <f t="shared" si="8"/>
        <v>7808158</v>
      </c>
      <c r="Q24" s="184"/>
      <c r="R24" s="182">
        <f t="shared" si="5"/>
        <v>27213238</v>
      </c>
      <c r="S24" s="117">
        <f t="shared" si="6"/>
        <v>8345481</v>
      </c>
      <c r="T24" s="181">
        <f t="shared" si="7"/>
        <v>18867757</v>
      </c>
      <c r="U24" s="129"/>
    </row>
    <row r="25" spans="1:21" ht="15">
      <c r="A25" s="37" t="s">
        <v>1699</v>
      </c>
      <c r="B25" s="37">
        <f t="shared" si="3"/>
        <v>46837033</v>
      </c>
      <c r="C25" s="38">
        <f>SUM(work!G24:H24)</f>
        <v>27112624</v>
      </c>
      <c r="D25" s="46">
        <f>SUM(work!I24:J24)</f>
        <v>19724409</v>
      </c>
      <c r="E25" s="46"/>
      <c r="F25" s="37">
        <f t="shared" si="4"/>
        <v>280134641</v>
      </c>
      <c r="G25" s="46">
        <f>SUM(work_ytd!G24:H24)</f>
        <v>97379676</v>
      </c>
      <c r="H25" s="46">
        <f>SUM(work_ytd!I24:J24)</f>
        <v>182754965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46837033</v>
      </c>
      <c r="O25" s="117">
        <f t="shared" si="8"/>
        <v>27112624</v>
      </c>
      <c r="P25" s="117">
        <f t="shared" si="8"/>
        <v>19724409</v>
      </c>
      <c r="Q25" s="184"/>
      <c r="R25" s="182">
        <f t="shared" si="5"/>
        <v>280134641</v>
      </c>
      <c r="S25" s="117">
        <f t="shared" si="6"/>
        <v>97379676</v>
      </c>
      <c r="T25" s="181">
        <f t="shared" si="7"/>
        <v>182754965</v>
      </c>
      <c r="U25" s="129"/>
    </row>
    <row r="26" spans="1:21" ht="15">
      <c r="A26" s="37" t="s">
        <v>48</v>
      </c>
      <c r="B26" s="37">
        <f t="shared" si="3"/>
        <v>12896379</v>
      </c>
      <c r="C26" s="38">
        <f>SUM(work!G25:H25)</f>
        <v>6764657</v>
      </c>
      <c r="D26" s="46">
        <f>SUM(work!I25:J25)</f>
        <v>6131722</v>
      </c>
      <c r="E26" s="46"/>
      <c r="F26" s="37">
        <f t="shared" si="4"/>
        <v>51510005</v>
      </c>
      <c r="G26" s="46">
        <f>SUM(work_ytd!G25:H25)</f>
        <v>33036644</v>
      </c>
      <c r="H26" s="46">
        <f>SUM(work_ytd!I25:J25)</f>
        <v>18473361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12896379</v>
      </c>
      <c r="O26" s="117">
        <f t="shared" si="8"/>
        <v>6764657</v>
      </c>
      <c r="P26" s="117">
        <f t="shared" si="8"/>
        <v>6131722</v>
      </c>
      <c r="Q26" s="184"/>
      <c r="R26" s="182">
        <f t="shared" si="5"/>
        <v>51510005</v>
      </c>
      <c r="S26" s="117">
        <f t="shared" si="6"/>
        <v>33036644</v>
      </c>
      <c r="T26" s="181">
        <f t="shared" si="7"/>
        <v>18473361</v>
      </c>
      <c r="U26" s="129"/>
    </row>
    <row r="27" spans="1:21" ht="15">
      <c r="A27" s="37" t="s">
        <v>130</v>
      </c>
      <c r="B27" s="37">
        <f t="shared" si="3"/>
        <v>49367167</v>
      </c>
      <c r="C27" s="38">
        <f>SUM(work!G26:H26)</f>
        <v>27670801</v>
      </c>
      <c r="D27" s="46">
        <f>SUM(work!I26:J26)</f>
        <v>21696366</v>
      </c>
      <c r="E27" s="46"/>
      <c r="F27" s="37">
        <f t="shared" si="4"/>
        <v>224677121</v>
      </c>
      <c r="G27" s="46">
        <f>SUM(work_ytd!G26:H26)</f>
        <v>131606766</v>
      </c>
      <c r="H27" s="46">
        <f>SUM(work_ytd!I26:J26)</f>
        <v>93070355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49367167</v>
      </c>
      <c r="O27" s="117">
        <f t="shared" si="8"/>
        <v>27670801</v>
      </c>
      <c r="P27" s="117">
        <f t="shared" si="8"/>
        <v>21696366</v>
      </c>
      <c r="Q27" s="184"/>
      <c r="R27" s="182">
        <f t="shared" si="5"/>
        <v>224677121</v>
      </c>
      <c r="S27" s="117">
        <f t="shared" si="6"/>
        <v>131606766</v>
      </c>
      <c r="T27" s="181">
        <f t="shared" si="7"/>
        <v>93070355</v>
      </c>
      <c r="U27" s="129"/>
    </row>
    <row r="28" spans="1:21" ht="15">
      <c r="A28" s="37" t="s">
        <v>195</v>
      </c>
      <c r="B28" s="37">
        <f t="shared" si="3"/>
        <v>5158991</v>
      </c>
      <c r="C28" s="38">
        <f>SUM(work!G27:H27)</f>
        <v>2750057</v>
      </c>
      <c r="D28" s="46">
        <f>SUM(work!I27:J27)</f>
        <v>2408934</v>
      </c>
      <c r="E28" s="46"/>
      <c r="F28" s="37">
        <f t="shared" si="4"/>
        <v>44499871</v>
      </c>
      <c r="G28" s="46">
        <f>SUM(work_ytd!G27:H27)</f>
        <v>13646697</v>
      </c>
      <c r="H28" s="46">
        <f>SUM(work_ytd!I27:J27)</f>
        <v>30853174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5158991</v>
      </c>
      <c r="O28" s="117">
        <f t="shared" si="8"/>
        <v>2750057</v>
      </c>
      <c r="P28" s="117">
        <f t="shared" si="8"/>
        <v>2408934</v>
      </c>
      <c r="Q28" s="184"/>
      <c r="R28" s="182">
        <f t="shared" si="5"/>
        <v>44499871</v>
      </c>
      <c r="S28" s="117">
        <f t="shared" si="6"/>
        <v>13646697</v>
      </c>
      <c r="T28" s="181">
        <f t="shared" si="7"/>
        <v>30853174</v>
      </c>
      <c r="U28" s="129"/>
    </row>
    <row r="29" spans="1:21" ht="15">
      <c r="A29" s="37" t="s">
        <v>5</v>
      </c>
      <c r="B29" s="37">
        <f t="shared" si="3"/>
        <v>1169983</v>
      </c>
      <c r="C29" s="38">
        <f>SUM(work!G28:H28)</f>
        <v>0</v>
      </c>
      <c r="D29" s="46">
        <f>SUM(work!I28:J28)</f>
        <v>1169983</v>
      </c>
      <c r="E29" s="46"/>
      <c r="F29" s="37">
        <f t="shared" si="4"/>
        <v>12109728</v>
      </c>
      <c r="G29" s="46">
        <f>SUM(work_ytd!G28:H28)</f>
        <v>0</v>
      </c>
      <c r="H29" s="46">
        <f>SUM(work_ytd!I28:J28)</f>
        <v>12109728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1169983</v>
      </c>
      <c r="O29" s="117">
        <f t="shared" si="8"/>
        <v>0</v>
      </c>
      <c r="P29" s="117">
        <f t="shared" si="8"/>
        <v>1169983</v>
      </c>
      <c r="Q29" s="184"/>
      <c r="R29" s="182">
        <f t="shared" si="5"/>
        <v>12109728</v>
      </c>
      <c r="S29" s="117">
        <f t="shared" si="6"/>
        <v>0</v>
      </c>
      <c r="T29" s="181">
        <f t="shared" si="7"/>
        <v>12109728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1727741501</v>
      </c>
      <c r="C31" s="39">
        <f>SUM(C8:C29)</f>
        <v>884766697</v>
      </c>
      <c r="D31" s="39">
        <f>SUM(D8:D29)</f>
        <v>842974804</v>
      </c>
      <c r="E31" s="39"/>
      <c r="F31" s="39">
        <f>SUM(F8:F29)</f>
        <v>6378752551</v>
      </c>
      <c r="G31" s="39">
        <f>SUM(G8:G29)</f>
        <v>3102195509</v>
      </c>
      <c r="H31" s="39">
        <f>SUM(H8:H29)</f>
        <v>3276557042</v>
      </c>
      <c r="I31" s="38"/>
      <c r="J31" s="74"/>
      <c r="K31" s="74"/>
      <c r="L31" s="195"/>
      <c r="M31" s="196" t="str">
        <f>A31</f>
        <v>New Jersey</v>
      </c>
      <c r="N31" s="197">
        <f>B31</f>
        <v>1727741501</v>
      </c>
      <c r="O31" s="197">
        <f>C31</f>
        <v>884766697</v>
      </c>
      <c r="P31" s="197">
        <f>D31</f>
        <v>842974804</v>
      </c>
      <c r="Q31" s="198"/>
      <c r="R31" s="196">
        <f t="shared" si="5"/>
        <v>6378752551</v>
      </c>
      <c r="S31" s="197">
        <f t="shared" si="6"/>
        <v>3102195509</v>
      </c>
      <c r="T31" s="199">
        <f t="shared" si="7"/>
        <v>3276557042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2347</v>
      </c>
      <c r="B33" s="217">
        <v>1350541817</v>
      </c>
      <c r="C33" s="214">
        <v>619876618</v>
      </c>
      <c r="D33" s="214">
        <v>730665199</v>
      </c>
      <c r="E33" s="214"/>
      <c r="F33" s="217">
        <v>5834821120</v>
      </c>
      <c r="G33" s="214">
        <v>2960834725</v>
      </c>
      <c r="H33" s="214">
        <v>2873986395</v>
      </c>
      <c r="L33" s="191"/>
      <c r="M33" s="157" t="str">
        <f>A33</f>
        <v>  May 2018</v>
      </c>
      <c r="N33" s="155">
        <f>B33</f>
        <v>1350541817</v>
      </c>
      <c r="O33" s="216">
        <f>C33</f>
        <v>619876618</v>
      </c>
      <c r="P33" s="216">
        <f>D33</f>
        <v>730665199</v>
      </c>
      <c r="Q33" s="156"/>
      <c r="R33" s="155">
        <f>F33</f>
        <v>5834821120</v>
      </c>
      <c r="S33" s="216">
        <f>G33</f>
        <v>2960834725</v>
      </c>
      <c r="T33" s="216">
        <f>H33</f>
        <v>2873986395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2345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7/8/19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163138549</v>
      </c>
      <c r="G7" s="39">
        <f>SUM(G31:G53)</f>
        <v>49498521</v>
      </c>
      <c r="H7" s="39">
        <f>SUM(H31:H53)</f>
        <v>35030141</v>
      </c>
      <c r="I7" s="39">
        <f>SUM(I31:I53)</f>
        <v>16676180</v>
      </c>
      <c r="J7" s="39">
        <f>SUM(J31:J53)</f>
        <v>61933707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809340587</v>
      </c>
      <c r="G8" s="37">
        <f>SUM(G54:G123)</f>
        <v>257881320</v>
      </c>
      <c r="H8" s="37">
        <f>SUM(H54:H123)</f>
        <v>184401201</v>
      </c>
      <c r="I8" s="37">
        <f>SUM(I54:I123)</f>
        <v>107967950</v>
      </c>
      <c r="J8" s="37">
        <f>SUM(J54:J123)</f>
        <v>259090116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264894286</v>
      </c>
      <c r="G9" s="37">
        <f>SUM(G124:G163)</f>
        <v>75895379</v>
      </c>
      <c r="H9" s="37">
        <f>SUM(H124:H163)</f>
        <v>55195267</v>
      </c>
      <c r="I9" s="37">
        <f>SUM(I124:I163)</f>
        <v>24875561</v>
      </c>
      <c r="J9" s="37">
        <f>SUM(J124:J163)</f>
        <v>108928079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356473663</v>
      </c>
      <c r="G10" s="37">
        <f>SUM(G164:G200)</f>
        <v>21687690</v>
      </c>
      <c r="H10" s="37">
        <f>SUM(H164:H200)</f>
        <v>56012375</v>
      </c>
      <c r="I10" s="37">
        <f>SUM(I164:I200)</f>
        <v>113171372</v>
      </c>
      <c r="J10" s="37">
        <f>SUM(J164:J200)</f>
        <v>165602226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150882053</v>
      </c>
      <c r="G11" s="37">
        <f>SUM(G201:G216)</f>
        <v>76072543</v>
      </c>
      <c r="H11" s="37">
        <f>SUM(H201:H216)</f>
        <v>41445427</v>
      </c>
      <c r="I11" s="37">
        <f>SUM(I201:I216)</f>
        <v>11079989</v>
      </c>
      <c r="J11" s="37">
        <f>SUM(J201:J216)</f>
        <v>22284094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110932142</v>
      </c>
      <c r="G12" s="37">
        <f>SUM(G217:G230)</f>
        <v>4257827</v>
      </c>
      <c r="H12" s="37">
        <f>SUM(H217:H230)</f>
        <v>8069692</v>
      </c>
      <c r="I12" s="37">
        <f>SUM(I217:I230)</f>
        <v>30463971</v>
      </c>
      <c r="J12" s="37">
        <f>SUM(J217:J230)</f>
        <v>68140652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570265732</v>
      </c>
      <c r="G13" s="37">
        <f>SUM(G231:G252)</f>
        <v>135749829</v>
      </c>
      <c r="H13" s="37">
        <f>SUM(H231:H252)</f>
        <v>153797850</v>
      </c>
      <c r="I13" s="37">
        <f>SUM(I231:I252)</f>
        <v>98611214</v>
      </c>
      <c r="J13" s="37">
        <f>SUM(J231:J252)</f>
        <v>182106839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119214403</v>
      </c>
      <c r="G14" s="37">
        <f>SUM(G253:G276)</f>
        <v>26053240</v>
      </c>
      <c r="H14" s="37">
        <f>SUM(H253:H276)</f>
        <v>32842935</v>
      </c>
      <c r="I14" s="37">
        <f>SUM(I253:I276)</f>
        <v>20012974</v>
      </c>
      <c r="J14" s="37">
        <f>SUM(J253:J276)</f>
        <v>40305254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761227430</v>
      </c>
      <c r="G15" s="37">
        <f>SUM(G277:G288)</f>
        <v>350451551</v>
      </c>
      <c r="H15" s="37">
        <f>SUM(H277:H288)</f>
        <v>149838448</v>
      </c>
      <c r="I15" s="37">
        <f>SUM(I277:I288)</f>
        <v>76551599</v>
      </c>
      <c r="J15" s="37">
        <f>SUM(J277:J288)</f>
        <v>184385832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92781452</v>
      </c>
      <c r="G16" s="37">
        <f>SUM(G289:G314)</f>
        <v>32402724</v>
      </c>
      <c r="H16" s="37">
        <f>SUM(H289:H314)</f>
        <v>23566120</v>
      </c>
      <c r="I16" s="37">
        <f>SUM(I289:I314)</f>
        <v>12213127</v>
      </c>
      <c r="J16" s="37">
        <f>SUM(J289:J314)</f>
        <v>24599481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298909200</v>
      </c>
      <c r="G17" s="37">
        <f>SUM(G315:G327)</f>
        <v>29828613</v>
      </c>
      <c r="H17" s="37">
        <f>SUM(H315:H327)</f>
        <v>56728853</v>
      </c>
      <c r="I17" s="37">
        <f>SUM(I315:I327)</f>
        <v>72684475</v>
      </c>
      <c r="J17" s="37">
        <f>SUM(J315:J327)</f>
        <v>139667259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627548564</v>
      </c>
      <c r="G18" s="37">
        <f>SUM(G328:G352)</f>
        <v>76938514</v>
      </c>
      <c r="H18" s="37">
        <f>SUM(H328:H352)</f>
        <v>119650268</v>
      </c>
      <c r="I18" s="37">
        <f>SUM(I328:I352)</f>
        <v>191459101</v>
      </c>
      <c r="J18" s="37">
        <f>SUM(J328:J352)</f>
        <v>239500681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479001827</v>
      </c>
      <c r="G19" s="37">
        <f>SUM(G353:G405)</f>
        <v>129447493</v>
      </c>
      <c r="H19" s="37">
        <f>SUM(H353:H405)</f>
        <v>135143060</v>
      </c>
      <c r="I19" s="37">
        <f>SUM(I353:I405)</f>
        <v>94130658</v>
      </c>
      <c r="J19" s="37">
        <f>SUM(J353:J405)</f>
        <v>120280616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348747187</v>
      </c>
      <c r="G20" s="37">
        <f>SUM(G406:G444)</f>
        <v>79405404</v>
      </c>
      <c r="H20" s="37">
        <f>SUM(H406:H444)</f>
        <v>87986482</v>
      </c>
      <c r="I20" s="37">
        <f>SUM(I406:I444)</f>
        <v>44962173</v>
      </c>
      <c r="J20" s="37">
        <f>SUM(J406:J444)</f>
        <v>136393128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380684742</v>
      </c>
      <c r="G21" s="37">
        <f>SUM(G445:G477)</f>
        <v>183562777</v>
      </c>
      <c r="H21" s="37">
        <f>SUM(H445:H477)</f>
        <v>83143860</v>
      </c>
      <c r="I21" s="37">
        <f>SUM(I445:I477)</f>
        <v>27277301</v>
      </c>
      <c r="J21" s="37">
        <f>SUM(J445:J477)</f>
        <v>86700804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204566130</v>
      </c>
      <c r="G22" s="37">
        <f>SUM(G478:G493)</f>
        <v>10654575</v>
      </c>
      <c r="H22" s="37">
        <f>SUM(H478:H493)</f>
        <v>55540266</v>
      </c>
      <c r="I22" s="37">
        <f>SUM(I478:I493)</f>
        <v>82270261</v>
      </c>
      <c r="J22" s="37">
        <f>SUM(J478:J493)</f>
        <v>56101028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27213238</v>
      </c>
      <c r="G23" s="37">
        <f>SUM(G494:G508)</f>
        <v>4114520</v>
      </c>
      <c r="H23" s="37">
        <f>SUM(H494:H508)</f>
        <v>4230961</v>
      </c>
      <c r="I23" s="37">
        <f>SUM(I494:I508)</f>
        <v>8387825</v>
      </c>
      <c r="J23" s="37">
        <f>SUM(J494:J508)</f>
        <v>10479932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280134641</v>
      </c>
      <c r="G24" s="37">
        <f>SUM(G509:G529)</f>
        <v>27635687</v>
      </c>
      <c r="H24" s="37">
        <f>SUM(H509:H529)</f>
        <v>69743989</v>
      </c>
      <c r="I24" s="37">
        <f>SUM(I509:I529)</f>
        <v>7037446</v>
      </c>
      <c r="J24" s="37">
        <f>SUM(J509:J529)</f>
        <v>175717519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51510005</v>
      </c>
      <c r="G25" s="37">
        <f>SUM(G530:G553)</f>
        <v>12158722</v>
      </c>
      <c r="H25" s="37">
        <f>SUM(H530:H553)</f>
        <v>20877922</v>
      </c>
      <c r="I25" s="37">
        <f>SUM(I530:I553)</f>
        <v>6667281</v>
      </c>
      <c r="J25" s="37">
        <f>SUM(J530:J553)</f>
        <v>11806080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224677121</v>
      </c>
      <c r="G26" s="37">
        <f>SUM(G554:G574)</f>
        <v>33504904</v>
      </c>
      <c r="H26" s="37">
        <f>SUM(H554:H574)</f>
        <v>98101862</v>
      </c>
      <c r="I26" s="37">
        <f>SUM(I554:I574)</f>
        <v>18792600</v>
      </c>
      <c r="J26" s="37">
        <f>SUM(J554:J574)</f>
        <v>74277755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44499871</v>
      </c>
      <c r="G27" s="37">
        <f>SUM(G575:G597)</f>
        <v>4624250</v>
      </c>
      <c r="H27" s="37">
        <f>SUM(H575:H597)</f>
        <v>9022447</v>
      </c>
      <c r="I27" s="37">
        <f>SUM(I575:I597)</f>
        <v>20217958</v>
      </c>
      <c r="J27" s="37">
        <f>SUM(J575:J597)</f>
        <v>10635216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12109728</v>
      </c>
      <c r="G28" s="37">
        <f>G598</f>
        <v>0</v>
      </c>
      <c r="H28" s="37">
        <f>H598</f>
        <v>0</v>
      </c>
      <c r="I28" s="37">
        <f>I598</f>
        <v>6825129</v>
      </c>
      <c r="J28" s="37">
        <f>J598</f>
        <v>5284599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6378752551</v>
      </c>
      <c r="G29" s="39">
        <f>SUM(G7:G28)</f>
        <v>1621826083</v>
      </c>
      <c r="H29" s="39">
        <f>SUM(H7:H28)</f>
        <v>1480369426</v>
      </c>
      <c r="I29" s="39">
        <f>SUM(I7:I28)</f>
        <v>1092336145</v>
      </c>
      <c r="J29" s="39">
        <f>SUM(J7:J28)</f>
        <v>2184220897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3157973</v>
      </c>
      <c r="G31" s="102">
        <v>1719415</v>
      </c>
      <c r="H31" s="102">
        <v>1323926</v>
      </c>
      <c r="I31" s="102">
        <v>0</v>
      </c>
      <c r="J31" s="102">
        <v>114632</v>
      </c>
      <c r="K31" s="36"/>
      <c r="L31" s="221" t="s">
        <v>2338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28032180</v>
      </c>
      <c r="G32" s="104">
        <v>986535</v>
      </c>
      <c r="H32" s="104">
        <v>2264323</v>
      </c>
      <c r="I32" s="104">
        <v>948100</v>
      </c>
      <c r="J32" s="104">
        <v>23833222</v>
      </c>
      <c r="K32" s="36"/>
      <c r="L32" s="221" t="s">
        <v>2342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17987715</v>
      </c>
      <c r="G33" s="104">
        <v>8627736</v>
      </c>
      <c r="H33" s="104">
        <v>2721450</v>
      </c>
      <c r="I33" s="104">
        <v>2497100</v>
      </c>
      <c r="J33" s="104">
        <v>4141429</v>
      </c>
      <c r="K33" s="36"/>
      <c r="L33" s="221" t="s">
        <v>2338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190240</v>
      </c>
      <c r="G34" s="104">
        <v>138540</v>
      </c>
      <c r="H34" s="104">
        <v>31700</v>
      </c>
      <c r="I34" s="104">
        <v>0</v>
      </c>
      <c r="J34" s="104">
        <v>20000</v>
      </c>
      <c r="K34" s="36"/>
      <c r="L34" s="222" t="s">
        <v>2286</v>
      </c>
      <c r="M34" s="95"/>
      <c r="N34" s="96"/>
      <c r="O34" s="97"/>
      <c r="P34" s="46"/>
      <c r="Q34" s="46"/>
      <c r="R34" s="95"/>
      <c r="S34" s="96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948480</v>
      </c>
      <c r="G35" s="104">
        <v>132275</v>
      </c>
      <c r="H35" s="104">
        <v>504734</v>
      </c>
      <c r="I35" s="104">
        <v>72900</v>
      </c>
      <c r="J35" s="104">
        <v>238571</v>
      </c>
      <c r="K35" s="36"/>
      <c r="L35" s="221" t="s">
        <v>2342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69150</v>
      </c>
      <c r="G36" s="104">
        <v>10250</v>
      </c>
      <c r="H36" s="104">
        <v>36900</v>
      </c>
      <c r="I36" s="104">
        <v>22000</v>
      </c>
      <c r="J36" s="104">
        <v>0</v>
      </c>
      <c r="K36" s="36"/>
      <c r="L36" s="221" t="s">
        <v>2338</v>
      </c>
      <c r="M36" s="95"/>
      <c r="N36" s="96"/>
      <c r="O36" s="97"/>
      <c r="P36" s="46"/>
      <c r="Q36" s="46"/>
      <c r="R36" s="95"/>
      <c r="S36" s="96"/>
      <c r="T36" s="97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505911</v>
      </c>
      <c r="G37" s="104">
        <v>0</v>
      </c>
      <c r="H37" s="104">
        <v>266800</v>
      </c>
      <c r="I37" s="104">
        <v>17500</v>
      </c>
      <c r="J37" s="104">
        <v>221611</v>
      </c>
      <c r="K37" s="36"/>
      <c r="L37" s="221" t="s">
        <v>2338</v>
      </c>
      <c r="M37" s="95"/>
      <c r="N37" s="96"/>
      <c r="O37" s="78"/>
      <c r="P37" s="46"/>
      <c r="Q37" s="46"/>
      <c r="R37" s="95"/>
      <c r="S37" s="96"/>
      <c r="T37" s="97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127958</v>
      </c>
      <c r="G38" s="104">
        <v>0</v>
      </c>
      <c r="H38" s="104">
        <v>0</v>
      </c>
      <c r="I38" s="104">
        <v>109958</v>
      </c>
      <c r="J38" s="104">
        <v>18000</v>
      </c>
      <c r="K38" s="36"/>
      <c r="L38" s="222" t="s">
        <v>2286</v>
      </c>
      <c r="M38" s="95"/>
      <c r="N38" s="96"/>
      <c r="O38" s="78"/>
      <c r="P38" s="46"/>
      <c r="Q38" s="46"/>
      <c r="R38" s="95"/>
      <c r="S38" s="96"/>
      <c r="T38" s="78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602598</v>
      </c>
      <c r="G39" s="104">
        <v>0</v>
      </c>
      <c r="H39" s="104">
        <v>293524</v>
      </c>
      <c r="I39" s="104">
        <v>33700</v>
      </c>
      <c r="J39" s="104">
        <v>275374</v>
      </c>
      <c r="K39" s="36"/>
      <c r="L39" s="221" t="s">
        <v>2338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3629648</v>
      </c>
      <c r="G40" s="104">
        <v>223200</v>
      </c>
      <c r="H40" s="104">
        <v>440251</v>
      </c>
      <c r="I40" s="104">
        <v>2922193</v>
      </c>
      <c r="J40" s="104">
        <v>44004</v>
      </c>
      <c r="K40" s="36"/>
      <c r="L40" s="221" t="s">
        <v>2342</v>
      </c>
      <c r="M40" s="95"/>
      <c r="N40" s="96"/>
      <c r="O40" s="97"/>
      <c r="P40" s="46"/>
      <c r="Q40" s="46"/>
      <c r="R40" s="95"/>
      <c r="S40" s="96"/>
      <c r="T40" s="97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10074968</v>
      </c>
      <c r="G41" s="104">
        <v>1115873</v>
      </c>
      <c r="H41" s="104">
        <v>3591586</v>
      </c>
      <c r="I41" s="104">
        <v>620200</v>
      </c>
      <c r="J41" s="104">
        <v>4747309</v>
      </c>
      <c r="K41" s="36"/>
      <c r="L41" s="221" t="s">
        <v>2338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30691748</v>
      </c>
      <c r="G42" s="104">
        <v>11738222</v>
      </c>
      <c r="H42" s="104">
        <v>2175406</v>
      </c>
      <c r="I42" s="104">
        <v>3347260</v>
      </c>
      <c r="J42" s="104">
        <v>13430860</v>
      </c>
      <c r="K42" s="36"/>
      <c r="L42" s="221" t="s">
        <v>2338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11449623</v>
      </c>
      <c r="G43" s="104">
        <v>609400</v>
      </c>
      <c r="H43" s="104">
        <v>1667025</v>
      </c>
      <c r="I43" s="104">
        <v>1022810</v>
      </c>
      <c r="J43" s="104">
        <v>8150388</v>
      </c>
      <c r="K43" s="36"/>
      <c r="L43" s="221" t="s">
        <v>2338</v>
      </c>
      <c r="M43" s="95"/>
      <c r="N43" s="96"/>
      <c r="O43" s="97"/>
      <c r="P43" s="46"/>
      <c r="Q43" s="46"/>
      <c r="R43" s="95"/>
      <c r="S43" s="96"/>
      <c r="T43" s="97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3423735</v>
      </c>
      <c r="G44" s="104">
        <v>174800</v>
      </c>
      <c r="H44" s="104">
        <v>1394957</v>
      </c>
      <c r="I44" s="104">
        <v>1490459</v>
      </c>
      <c r="J44" s="104">
        <v>363519</v>
      </c>
      <c r="K44" s="36"/>
      <c r="L44" s="221" t="s">
        <v>2342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9775610</v>
      </c>
      <c r="G45" s="104">
        <v>8038600</v>
      </c>
      <c r="H45" s="104">
        <v>1122010</v>
      </c>
      <c r="I45" s="104">
        <v>0</v>
      </c>
      <c r="J45" s="104">
        <v>615000</v>
      </c>
      <c r="K45" s="36"/>
      <c r="L45" s="221" t="s">
        <v>2338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15073265</v>
      </c>
      <c r="G46" s="104">
        <v>10754966</v>
      </c>
      <c r="H46" s="104">
        <v>3332147</v>
      </c>
      <c r="I46" s="104">
        <v>70400</v>
      </c>
      <c r="J46" s="104">
        <v>915752</v>
      </c>
      <c r="K46" s="36"/>
      <c r="L46" s="221" t="s">
        <v>2338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1562025</v>
      </c>
      <c r="G47" s="104">
        <v>664350</v>
      </c>
      <c r="H47" s="104">
        <v>361357</v>
      </c>
      <c r="I47" s="104">
        <v>98600</v>
      </c>
      <c r="J47" s="104">
        <v>437718</v>
      </c>
      <c r="K47" s="36"/>
      <c r="L47" s="221" t="s">
        <v>2342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2492638</v>
      </c>
      <c r="G48" s="104">
        <v>515500</v>
      </c>
      <c r="H48" s="104">
        <v>1028079</v>
      </c>
      <c r="I48" s="104">
        <v>0</v>
      </c>
      <c r="J48" s="104">
        <v>949059</v>
      </c>
      <c r="K48" s="36"/>
      <c r="L48" s="221" t="s">
        <v>2338</v>
      </c>
      <c r="M48" s="95"/>
      <c r="N48" s="96"/>
      <c r="O48" s="97"/>
      <c r="P48" s="46"/>
      <c r="Q48" s="46"/>
      <c r="R48" s="95"/>
      <c r="S48" s="96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2621007</v>
      </c>
      <c r="G49" s="104">
        <v>50000</v>
      </c>
      <c r="H49" s="104">
        <v>1630785</v>
      </c>
      <c r="I49" s="104">
        <v>2400</v>
      </c>
      <c r="J49" s="104">
        <v>937822</v>
      </c>
      <c r="K49" s="36"/>
      <c r="L49" s="221" t="s">
        <v>2338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76140</v>
      </c>
      <c r="G50" s="104">
        <v>0</v>
      </c>
      <c r="H50" s="104">
        <v>56140</v>
      </c>
      <c r="I50" s="104">
        <v>0</v>
      </c>
      <c r="J50" s="104">
        <v>20000</v>
      </c>
      <c r="K50" s="36"/>
      <c r="L50" s="221" t="s">
        <v>2338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9881391</v>
      </c>
      <c r="G51" s="104">
        <v>1902359</v>
      </c>
      <c r="H51" s="104">
        <v>6431898</v>
      </c>
      <c r="I51" s="104">
        <v>0</v>
      </c>
      <c r="J51" s="104">
        <v>1547134</v>
      </c>
      <c r="K51" s="36"/>
      <c r="L51" s="221" t="s">
        <v>2342</v>
      </c>
      <c r="M51" s="95"/>
      <c r="N51" s="96"/>
      <c r="O51" s="97"/>
      <c r="P51" s="46"/>
      <c r="Q51" s="46"/>
      <c r="R51" s="95"/>
      <c r="S51" s="96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10203767</v>
      </c>
      <c r="G52" s="104">
        <v>2011000</v>
      </c>
      <c r="H52" s="104">
        <v>4060467</v>
      </c>
      <c r="I52" s="104">
        <v>3386000</v>
      </c>
      <c r="J52" s="104">
        <v>746300</v>
      </c>
      <c r="K52" s="36"/>
      <c r="L52" s="221" t="s">
        <v>2342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560779</v>
      </c>
      <c r="G53" s="104">
        <v>85500</v>
      </c>
      <c r="H53" s="104">
        <v>294676</v>
      </c>
      <c r="I53" s="104">
        <v>14600</v>
      </c>
      <c r="J53" s="104">
        <v>166003</v>
      </c>
      <c r="K53" s="36"/>
      <c r="L53" s="221" t="s">
        <v>2338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4926621</v>
      </c>
      <c r="G54" s="104">
        <v>610000</v>
      </c>
      <c r="H54" s="104">
        <v>2341729</v>
      </c>
      <c r="I54" s="104">
        <v>0</v>
      </c>
      <c r="J54" s="104">
        <v>1974892</v>
      </c>
      <c r="K54" s="36"/>
      <c r="L54" s="221" t="s">
        <v>2342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5325122</v>
      </c>
      <c r="G55" s="104">
        <v>3347300</v>
      </c>
      <c r="H55" s="104">
        <v>402646</v>
      </c>
      <c r="I55" s="104">
        <v>889200</v>
      </c>
      <c r="J55" s="104">
        <v>685976</v>
      </c>
      <c r="K55" s="36"/>
      <c r="L55" s="221" t="s">
        <v>2338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8159085</v>
      </c>
      <c r="G56" s="104">
        <v>2783829</v>
      </c>
      <c r="H56" s="104">
        <v>5033407</v>
      </c>
      <c r="I56" s="104">
        <v>337000</v>
      </c>
      <c r="J56" s="104">
        <v>4849</v>
      </c>
      <c r="K56" s="36"/>
      <c r="L56" s="221" t="s">
        <v>2342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4811652</v>
      </c>
      <c r="G57" s="104">
        <v>2412540</v>
      </c>
      <c r="H57" s="104">
        <v>784895</v>
      </c>
      <c r="I57" s="104">
        <v>1282272</v>
      </c>
      <c r="J57" s="104">
        <v>331945</v>
      </c>
      <c r="K57" s="36"/>
      <c r="L57" s="221" t="s">
        <v>2342</v>
      </c>
      <c r="M57" s="95"/>
      <c r="N57" s="96"/>
      <c r="O57" s="97"/>
      <c r="P57" s="46"/>
      <c r="Q57" s="46"/>
      <c r="R57" s="95"/>
      <c r="S57" s="96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12902321</v>
      </c>
      <c r="G58" s="104">
        <v>906500</v>
      </c>
      <c r="H58" s="104">
        <v>1077891</v>
      </c>
      <c r="I58" s="104">
        <v>8722525</v>
      </c>
      <c r="J58" s="104">
        <v>2195405</v>
      </c>
      <c r="K58" s="36"/>
      <c r="L58" s="221" t="s">
        <v>2338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16682831</v>
      </c>
      <c r="G59" s="104">
        <v>6353000</v>
      </c>
      <c r="H59" s="104">
        <v>7719641</v>
      </c>
      <c r="I59" s="104">
        <v>2162550</v>
      </c>
      <c r="J59" s="104">
        <v>447640</v>
      </c>
      <c r="K59" s="36"/>
      <c r="L59" s="221" t="s">
        <v>2342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2599870</v>
      </c>
      <c r="G60" s="104">
        <v>1303201</v>
      </c>
      <c r="H60" s="104">
        <v>1101005</v>
      </c>
      <c r="I60" s="104">
        <v>0</v>
      </c>
      <c r="J60" s="104">
        <v>195664</v>
      </c>
      <c r="K60" s="36"/>
      <c r="L60" s="221" t="s">
        <v>2342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5067270</v>
      </c>
      <c r="G61" s="104">
        <v>1464600</v>
      </c>
      <c r="H61" s="104">
        <v>3351694</v>
      </c>
      <c r="I61" s="104">
        <v>0</v>
      </c>
      <c r="J61" s="104">
        <v>250976</v>
      </c>
      <c r="K61" s="36"/>
      <c r="L61" s="221" t="s">
        <v>2338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10195762</v>
      </c>
      <c r="G62" s="104">
        <v>2872551</v>
      </c>
      <c r="H62" s="104">
        <v>7264962</v>
      </c>
      <c r="I62" s="104">
        <v>0</v>
      </c>
      <c r="J62" s="104">
        <v>58249</v>
      </c>
      <c r="K62" s="36"/>
      <c r="L62" s="221" t="s">
        <v>2338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11416917</v>
      </c>
      <c r="G63" s="104">
        <v>7719896</v>
      </c>
      <c r="H63" s="104">
        <v>3652021</v>
      </c>
      <c r="I63" s="104">
        <v>0</v>
      </c>
      <c r="J63" s="104">
        <v>45000</v>
      </c>
      <c r="K63" s="36"/>
      <c r="L63" s="221" t="s">
        <v>2338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293634</v>
      </c>
      <c r="G64" s="104">
        <v>0</v>
      </c>
      <c r="H64" s="104">
        <v>262484</v>
      </c>
      <c r="I64" s="104">
        <v>0</v>
      </c>
      <c r="J64" s="104">
        <v>31150</v>
      </c>
      <c r="K64" s="36"/>
      <c r="L64" s="222" t="s">
        <v>2286</v>
      </c>
      <c r="M64" s="95"/>
      <c r="N64" s="96"/>
      <c r="O64" s="97"/>
      <c r="P64" s="46"/>
      <c r="Q64" s="46"/>
      <c r="R64" s="95"/>
      <c r="S64" s="96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62396658</v>
      </c>
      <c r="G65" s="104">
        <v>720000</v>
      </c>
      <c r="H65" s="104">
        <v>377231</v>
      </c>
      <c r="I65" s="104">
        <v>490015</v>
      </c>
      <c r="J65" s="104">
        <v>60809412</v>
      </c>
      <c r="K65" s="36"/>
      <c r="L65" s="221" t="s">
        <v>2342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8790243</v>
      </c>
      <c r="G66" s="104">
        <v>4347254</v>
      </c>
      <c r="H66" s="104">
        <v>2042606</v>
      </c>
      <c r="I66" s="104">
        <v>0</v>
      </c>
      <c r="J66" s="104">
        <v>2400383</v>
      </c>
      <c r="K66" s="36"/>
      <c r="L66" s="221" t="s">
        <v>2338</v>
      </c>
      <c r="M66" s="95"/>
      <c r="N66" s="96"/>
      <c r="O66" s="78"/>
      <c r="P66" s="46"/>
      <c r="Q66" s="46"/>
      <c r="R66" s="95"/>
      <c r="S66" s="96"/>
      <c r="T66" s="97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2309268</v>
      </c>
      <c r="G67" s="104">
        <v>0</v>
      </c>
      <c r="H67" s="104">
        <v>1032040</v>
      </c>
      <c r="I67" s="104">
        <v>30100</v>
      </c>
      <c r="J67" s="104">
        <v>1247128</v>
      </c>
      <c r="K67" s="36"/>
      <c r="L67" s="221" t="s">
        <v>2338</v>
      </c>
      <c r="M67" s="95"/>
      <c r="N67" s="96"/>
      <c r="O67" s="97"/>
      <c r="P67" s="46"/>
      <c r="Q67" s="46"/>
      <c r="R67" s="95"/>
      <c r="S67" s="96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4865623</v>
      </c>
      <c r="G68" s="104">
        <v>1353000</v>
      </c>
      <c r="H68" s="104">
        <v>179160</v>
      </c>
      <c r="I68" s="104">
        <v>0</v>
      </c>
      <c r="J68" s="104">
        <v>3333463</v>
      </c>
      <c r="K68" s="36"/>
      <c r="L68" s="222" t="s">
        <v>2286</v>
      </c>
      <c r="M68" s="95"/>
      <c r="N68" s="96"/>
      <c r="O68" s="97"/>
      <c r="P68" s="46"/>
      <c r="Q68" s="46"/>
      <c r="R68" s="95"/>
      <c r="S68" s="96"/>
      <c r="T68" s="97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8933754</v>
      </c>
      <c r="G69" s="104">
        <v>3667600</v>
      </c>
      <c r="H69" s="104">
        <v>1474979</v>
      </c>
      <c r="I69" s="104">
        <v>0</v>
      </c>
      <c r="J69" s="104">
        <v>3791175</v>
      </c>
      <c r="K69" s="36"/>
      <c r="L69" s="221" t="s">
        <v>2338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53084054</v>
      </c>
      <c r="G70" s="104">
        <v>17595953</v>
      </c>
      <c r="H70" s="104">
        <v>6124765</v>
      </c>
      <c r="I70" s="104">
        <v>1055506</v>
      </c>
      <c r="J70" s="104">
        <v>28307830</v>
      </c>
      <c r="K70" s="36"/>
      <c r="L70" s="221" t="s">
        <v>2342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3038445</v>
      </c>
      <c r="G71" s="104">
        <v>1618000</v>
      </c>
      <c r="H71" s="104">
        <v>789655</v>
      </c>
      <c r="I71" s="104">
        <v>0</v>
      </c>
      <c r="J71" s="104">
        <v>630790</v>
      </c>
      <c r="K71" s="36"/>
      <c r="L71" s="221" t="s">
        <v>2338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24740828</v>
      </c>
      <c r="G72" s="104">
        <v>14321093</v>
      </c>
      <c r="H72" s="104">
        <v>8155139</v>
      </c>
      <c r="I72" s="104">
        <v>630000</v>
      </c>
      <c r="J72" s="104">
        <v>1634596</v>
      </c>
      <c r="K72" s="36"/>
      <c r="L72" s="221" t="s">
        <v>2338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24023842</v>
      </c>
      <c r="G73" s="104">
        <v>15034580</v>
      </c>
      <c r="H73" s="104">
        <v>4120289</v>
      </c>
      <c r="I73" s="104">
        <v>3466900</v>
      </c>
      <c r="J73" s="104">
        <v>1402073</v>
      </c>
      <c r="K73" s="36"/>
      <c r="L73" s="221" t="s">
        <v>2338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9256174</v>
      </c>
      <c r="G74" s="104">
        <v>634500</v>
      </c>
      <c r="H74" s="104">
        <v>2147900</v>
      </c>
      <c r="I74" s="104">
        <v>0</v>
      </c>
      <c r="J74" s="104">
        <v>6473774</v>
      </c>
      <c r="K74" s="36"/>
      <c r="L74" s="221" t="s">
        <v>2338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6157146</v>
      </c>
      <c r="G75" s="104">
        <v>1578250</v>
      </c>
      <c r="H75" s="104">
        <v>4247235</v>
      </c>
      <c r="I75" s="104">
        <v>98300</v>
      </c>
      <c r="J75" s="104">
        <v>233361</v>
      </c>
      <c r="K75" s="36"/>
      <c r="L75" s="221" t="s">
        <v>2338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104683703</v>
      </c>
      <c r="G76" s="104">
        <v>15934400</v>
      </c>
      <c r="H76" s="104">
        <v>17589879</v>
      </c>
      <c r="I76" s="104">
        <v>57947500</v>
      </c>
      <c r="J76" s="104">
        <v>13211924</v>
      </c>
      <c r="K76" s="36"/>
      <c r="L76" s="221" t="s">
        <v>2342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60578224</v>
      </c>
      <c r="G77" s="104">
        <v>59566000</v>
      </c>
      <c r="H77" s="104">
        <v>818044</v>
      </c>
      <c r="I77" s="104">
        <v>0</v>
      </c>
      <c r="J77" s="104">
        <v>194180</v>
      </c>
      <c r="K77" s="36"/>
      <c r="L77" s="221" t="s">
        <v>2338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1201405</v>
      </c>
      <c r="G78" s="104">
        <v>134050</v>
      </c>
      <c r="H78" s="104">
        <v>857456</v>
      </c>
      <c r="I78" s="104">
        <v>80000</v>
      </c>
      <c r="J78" s="104">
        <v>129899</v>
      </c>
      <c r="K78" s="36"/>
      <c r="L78" s="222" t="s">
        <v>2286</v>
      </c>
      <c r="M78" s="95"/>
      <c r="N78" s="96"/>
      <c r="O78" s="78"/>
      <c r="P78" s="46"/>
      <c r="Q78" s="46"/>
      <c r="R78" s="95"/>
      <c r="S78" s="96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1319984</v>
      </c>
      <c r="G79" s="104">
        <v>0</v>
      </c>
      <c r="H79" s="104">
        <v>1319984</v>
      </c>
      <c r="I79" s="104">
        <v>0</v>
      </c>
      <c r="J79" s="104">
        <v>0</v>
      </c>
      <c r="K79" s="36"/>
      <c r="L79" s="221" t="s">
        <v>2338</v>
      </c>
      <c r="M79" s="95"/>
      <c r="N79" s="96"/>
      <c r="O79" s="97"/>
      <c r="P79" s="46"/>
      <c r="Q79" s="46"/>
      <c r="R79" s="95"/>
      <c r="S79" s="96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5576231</v>
      </c>
      <c r="G80" s="104">
        <v>578200</v>
      </c>
      <c r="H80" s="104">
        <v>3400379</v>
      </c>
      <c r="I80" s="104">
        <v>0</v>
      </c>
      <c r="J80" s="104">
        <v>1597652</v>
      </c>
      <c r="K80" s="36"/>
      <c r="L80" s="221" t="s">
        <v>2338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3892535</v>
      </c>
      <c r="G81" s="104">
        <v>356500</v>
      </c>
      <c r="H81" s="104">
        <v>3324076</v>
      </c>
      <c r="I81" s="104">
        <v>0</v>
      </c>
      <c r="J81" s="104">
        <v>211959</v>
      </c>
      <c r="K81" s="36"/>
      <c r="L81" s="221" t="s">
        <v>2338</v>
      </c>
      <c r="M81" s="95"/>
      <c r="N81" s="96"/>
      <c r="O81" s="78"/>
      <c r="P81" s="46"/>
      <c r="Q81" s="46"/>
      <c r="R81" s="95"/>
      <c r="S81" s="96"/>
      <c r="T81" s="97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2574727</v>
      </c>
      <c r="G82" s="104">
        <v>0</v>
      </c>
      <c r="H82" s="104">
        <v>1795322</v>
      </c>
      <c r="I82" s="104">
        <v>0</v>
      </c>
      <c r="J82" s="104">
        <v>779405</v>
      </c>
      <c r="K82" s="36"/>
      <c r="L82" s="221" t="s">
        <v>2338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1871581</v>
      </c>
      <c r="G83" s="104">
        <v>0</v>
      </c>
      <c r="H83" s="104">
        <v>1508102</v>
      </c>
      <c r="I83" s="104">
        <v>0</v>
      </c>
      <c r="J83" s="104">
        <v>363479</v>
      </c>
      <c r="K83" s="36"/>
      <c r="L83" s="221" t="s">
        <v>2338</v>
      </c>
      <c r="M83" s="95"/>
      <c r="N83" s="96"/>
      <c r="O83" s="78"/>
      <c r="P83" s="46"/>
      <c r="Q83" s="46"/>
      <c r="R83" s="95"/>
      <c r="S83" s="96"/>
      <c r="T83" s="97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2928015</v>
      </c>
      <c r="G84" s="104">
        <v>0</v>
      </c>
      <c r="H84" s="104">
        <v>1687962</v>
      </c>
      <c r="I84" s="104">
        <v>1500</v>
      </c>
      <c r="J84" s="104">
        <v>1238553</v>
      </c>
      <c r="K84" s="36"/>
      <c r="L84" s="221" t="s">
        <v>2338</v>
      </c>
      <c r="M84" s="95"/>
      <c r="N84" s="96"/>
      <c r="O84" s="97"/>
      <c r="P84" s="46"/>
      <c r="Q84" s="46"/>
      <c r="R84" s="95"/>
      <c r="S84" s="96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6603491</v>
      </c>
      <c r="G85" s="104">
        <v>814300</v>
      </c>
      <c r="H85" s="104">
        <v>3636591</v>
      </c>
      <c r="I85" s="104">
        <v>0</v>
      </c>
      <c r="J85" s="104">
        <v>2152600</v>
      </c>
      <c r="K85" s="36"/>
      <c r="L85" s="221" t="s">
        <v>2338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17642059</v>
      </c>
      <c r="G86" s="104">
        <v>2168614</v>
      </c>
      <c r="H86" s="104">
        <v>5965944</v>
      </c>
      <c r="I86" s="104">
        <v>547750</v>
      </c>
      <c r="J86" s="104">
        <v>8959751</v>
      </c>
      <c r="K86" s="36"/>
      <c r="L86" s="221" t="s">
        <v>2338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1993238</v>
      </c>
      <c r="G87" s="104">
        <v>150900</v>
      </c>
      <c r="H87" s="104">
        <v>1394657</v>
      </c>
      <c r="I87" s="104">
        <v>0</v>
      </c>
      <c r="J87" s="104">
        <v>447681</v>
      </c>
      <c r="K87" s="36"/>
      <c r="L87" s="221" t="s">
        <v>2338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2410420</v>
      </c>
      <c r="G88" s="104">
        <v>41000</v>
      </c>
      <c r="H88" s="104">
        <v>1597242</v>
      </c>
      <c r="I88" s="104">
        <v>60000</v>
      </c>
      <c r="J88" s="104">
        <v>712178</v>
      </c>
      <c r="K88" s="36"/>
      <c r="L88" s="221" t="s">
        <v>2338</v>
      </c>
      <c r="M88" s="95"/>
      <c r="N88" s="96"/>
      <c r="O88" s="97"/>
      <c r="P88" s="46"/>
      <c r="Q88" s="46"/>
      <c r="R88" s="95"/>
      <c r="S88" s="96"/>
      <c r="T88" s="97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5963760</v>
      </c>
      <c r="G89" s="104">
        <v>1000</v>
      </c>
      <c r="H89" s="104">
        <v>1822298</v>
      </c>
      <c r="I89" s="104">
        <v>30000</v>
      </c>
      <c r="J89" s="104">
        <v>4110462</v>
      </c>
      <c r="K89" s="36"/>
      <c r="L89" s="221" t="s">
        <v>2338</v>
      </c>
      <c r="M89" s="95"/>
      <c r="N89" s="96"/>
      <c r="O89" s="78"/>
      <c r="P89" s="46"/>
      <c r="Q89" s="46"/>
      <c r="R89" s="95"/>
      <c r="S89" s="96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2320248</v>
      </c>
      <c r="G90" s="104">
        <v>0</v>
      </c>
      <c r="H90" s="104">
        <v>216812</v>
      </c>
      <c r="I90" s="104">
        <v>0</v>
      </c>
      <c r="J90" s="104">
        <v>2103436</v>
      </c>
      <c r="K90" s="36"/>
      <c r="L90" s="222" t="s">
        <v>2286</v>
      </c>
      <c r="M90" s="95"/>
      <c r="N90" s="96"/>
      <c r="O90" s="97"/>
      <c r="P90" s="46"/>
      <c r="Q90" s="46"/>
      <c r="R90" s="95"/>
      <c r="S90" s="96"/>
      <c r="T90" s="97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4695186</v>
      </c>
      <c r="G91" s="104">
        <v>517500</v>
      </c>
      <c r="H91" s="104">
        <v>3604926</v>
      </c>
      <c r="I91" s="104">
        <v>510500</v>
      </c>
      <c r="J91" s="104">
        <v>62260</v>
      </c>
      <c r="K91" s="36"/>
      <c r="L91" s="221" t="s">
        <v>2338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3902644</v>
      </c>
      <c r="G92" s="104">
        <v>721100</v>
      </c>
      <c r="H92" s="104">
        <v>2379254</v>
      </c>
      <c r="I92" s="104">
        <v>0</v>
      </c>
      <c r="J92" s="104">
        <v>802290</v>
      </c>
      <c r="K92" s="36"/>
      <c r="L92" s="221" t="s">
        <v>2338</v>
      </c>
      <c r="M92" s="95"/>
      <c r="N92" s="96"/>
      <c r="O92" s="97"/>
      <c r="P92" s="46"/>
      <c r="Q92" s="46"/>
      <c r="R92" s="95"/>
      <c r="S92" s="96"/>
      <c r="T92" s="78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9328701</v>
      </c>
      <c r="G93" s="104">
        <v>10000</v>
      </c>
      <c r="H93" s="104">
        <v>835725</v>
      </c>
      <c r="I93" s="104">
        <v>6706700</v>
      </c>
      <c r="J93" s="104">
        <v>1776276</v>
      </c>
      <c r="K93" s="36"/>
      <c r="L93" s="221" t="s">
        <v>2338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2650498</v>
      </c>
      <c r="G94" s="104">
        <v>0</v>
      </c>
      <c r="H94" s="104">
        <v>1297626</v>
      </c>
      <c r="I94" s="104">
        <v>0</v>
      </c>
      <c r="J94" s="104">
        <v>1352872</v>
      </c>
      <c r="K94" s="36"/>
      <c r="L94" s="221" t="s">
        <v>2338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2073861</v>
      </c>
      <c r="G95" s="104">
        <v>0</v>
      </c>
      <c r="H95" s="104">
        <v>1195716</v>
      </c>
      <c r="I95" s="104">
        <v>0</v>
      </c>
      <c r="J95" s="104">
        <v>878145</v>
      </c>
      <c r="K95" s="36"/>
      <c r="L95" s="221" t="s">
        <v>2335</v>
      </c>
      <c r="M95" s="95"/>
      <c r="N95" s="96"/>
      <c r="O95" s="97"/>
      <c r="P95" s="46"/>
      <c r="Q95" s="46"/>
      <c r="R95" s="95"/>
      <c r="S95" s="96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2324705</v>
      </c>
      <c r="G96" s="104">
        <v>667100</v>
      </c>
      <c r="H96" s="104">
        <v>1258930</v>
      </c>
      <c r="I96" s="104">
        <v>148900</v>
      </c>
      <c r="J96" s="104">
        <v>249775</v>
      </c>
      <c r="K96" s="36"/>
      <c r="L96" s="221" t="s">
        <v>2338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2198447</v>
      </c>
      <c r="G97" s="104">
        <v>69543</v>
      </c>
      <c r="H97" s="104">
        <v>1725709</v>
      </c>
      <c r="I97" s="104">
        <v>0</v>
      </c>
      <c r="J97" s="104">
        <v>403195</v>
      </c>
      <c r="K97" s="36"/>
      <c r="L97" s="221" t="s">
        <v>2342</v>
      </c>
      <c r="M97" s="95"/>
      <c r="N97" s="96"/>
      <c r="O97" s="97"/>
      <c r="P97" s="46"/>
      <c r="Q97" s="46"/>
      <c r="R97" s="95"/>
      <c r="S97" s="96"/>
      <c r="T97" s="97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8616067</v>
      </c>
      <c r="G98" s="104">
        <v>7240750</v>
      </c>
      <c r="H98" s="104">
        <v>893502</v>
      </c>
      <c r="I98" s="104">
        <v>0</v>
      </c>
      <c r="J98" s="104">
        <v>481815</v>
      </c>
      <c r="K98" s="36"/>
      <c r="L98" s="221" t="s">
        <v>2338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49761848</v>
      </c>
      <c r="G99" s="104">
        <v>7680150</v>
      </c>
      <c r="H99" s="104">
        <v>6205145</v>
      </c>
      <c r="I99" s="104">
        <v>1</v>
      </c>
      <c r="J99" s="104">
        <v>35876552</v>
      </c>
      <c r="K99" s="36"/>
      <c r="L99" s="221" t="s">
        <v>2338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38834381</v>
      </c>
      <c r="G100" s="104">
        <v>31771400</v>
      </c>
      <c r="H100" s="104">
        <v>948727</v>
      </c>
      <c r="I100" s="104">
        <v>5540500</v>
      </c>
      <c r="J100" s="104">
        <v>573754</v>
      </c>
      <c r="K100" s="36"/>
      <c r="L100" s="221" t="s">
        <v>2342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13146608</v>
      </c>
      <c r="G101" s="104">
        <v>1113601</v>
      </c>
      <c r="H101" s="104">
        <v>3617519</v>
      </c>
      <c r="I101" s="104">
        <v>6270000</v>
      </c>
      <c r="J101" s="104">
        <v>2145488</v>
      </c>
      <c r="K101" s="36"/>
      <c r="L101" s="221" t="s">
        <v>2338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4133815</v>
      </c>
      <c r="G102" s="104">
        <v>375700</v>
      </c>
      <c r="H102" s="104">
        <v>879968</v>
      </c>
      <c r="I102" s="104">
        <v>771929</v>
      </c>
      <c r="J102" s="104">
        <v>2106218</v>
      </c>
      <c r="K102" s="36"/>
      <c r="L102" s="221" t="s">
        <v>2338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1693332</v>
      </c>
      <c r="G103" s="104">
        <v>0</v>
      </c>
      <c r="H103" s="104">
        <v>1099782</v>
      </c>
      <c r="I103" s="104">
        <v>0</v>
      </c>
      <c r="J103" s="104">
        <v>593550</v>
      </c>
      <c r="K103" s="36"/>
      <c r="L103" s="222" t="s">
        <v>2286</v>
      </c>
      <c r="M103" s="95"/>
      <c r="N103" s="96"/>
      <c r="O103" s="97"/>
      <c r="P103" s="46"/>
      <c r="Q103" s="46"/>
      <c r="R103" s="95"/>
      <c r="S103" s="96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24511606</v>
      </c>
      <c r="G104" s="104">
        <v>12454510</v>
      </c>
      <c r="H104" s="104">
        <v>9083344</v>
      </c>
      <c r="I104" s="104">
        <v>56200</v>
      </c>
      <c r="J104" s="104">
        <v>2917552</v>
      </c>
      <c r="K104" s="36"/>
      <c r="L104" s="221" t="s">
        <v>2338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2029631</v>
      </c>
      <c r="G105" s="104">
        <v>0</v>
      </c>
      <c r="H105" s="104">
        <v>1982181</v>
      </c>
      <c r="I105" s="104">
        <v>0</v>
      </c>
      <c r="J105" s="104">
        <v>47450</v>
      </c>
      <c r="K105" s="36"/>
      <c r="L105" s="221" t="s">
        <v>2342</v>
      </c>
      <c r="M105" s="95"/>
      <c r="N105" s="96"/>
      <c r="O105" s="97"/>
      <c r="P105" s="46"/>
      <c r="Q105" s="46"/>
      <c r="R105" s="95"/>
      <c r="S105" s="96"/>
      <c r="T105" s="97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3000125</v>
      </c>
      <c r="G106" s="104">
        <v>526100</v>
      </c>
      <c r="H106" s="104">
        <v>1577197</v>
      </c>
      <c r="I106" s="104">
        <v>0</v>
      </c>
      <c r="J106" s="104">
        <v>896828</v>
      </c>
      <c r="K106" s="36"/>
      <c r="L106" s="221" t="s">
        <v>2342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3813798</v>
      </c>
      <c r="G107" s="104">
        <v>2355500</v>
      </c>
      <c r="H107" s="104">
        <v>683548</v>
      </c>
      <c r="I107" s="104">
        <v>0</v>
      </c>
      <c r="J107" s="104">
        <v>774750</v>
      </c>
      <c r="K107" s="36"/>
      <c r="L107" s="221" t="s">
        <v>2338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261336</v>
      </c>
      <c r="G108" s="104">
        <v>0</v>
      </c>
      <c r="H108" s="104">
        <v>11380</v>
      </c>
      <c r="I108" s="104">
        <v>0</v>
      </c>
      <c r="J108" s="104">
        <v>249956</v>
      </c>
      <c r="K108" s="36"/>
      <c r="L108" s="221" t="s">
        <v>2338</v>
      </c>
      <c r="M108" s="95"/>
      <c r="N108" s="96"/>
      <c r="O108" s="97"/>
      <c r="P108" s="46"/>
      <c r="Q108" s="46"/>
      <c r="R108" s="95"/>
      <c r="S108" s="96"/>
      <c r="T108" s="97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9735002</v>
      </c>
      <c r="G109" s="104">
        <v>434000</v>
      </c>
      <c r="H109" s="104">
        <v>2151887</v>
      </c>
      <c r="I109" s="104">
        <v>178000</v>
      </c>
      <c r="J109" s="104">
        <v>6971115</v>
      </c>
      <c r="K109" s="36"/>
      <c r="L109" s="221" t="s">
        <v>2342</v>
      </c>
      <c r="M109" s="95"/>
      <c r="N109" s="96"/>
      <c r="O109" s="97"/>
      <c r="P109" s="46"/>
      <c r="Q109" s="46"/>
      <c r="R109" s="95"/>
      <c r="S109" s="96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5898165</v>
      </c>
      <c r="G110" s="104">
        <v>870202</v>
      </c>
      <c r="H110" s="104">
        <v>2313499</v>
      </c>
      <c r="I110" s="104">
        <v>0</v>
      </c>
      <c r="J110" s="104">
        <v>2714464</v>
      </c>
      <c r="K110" s="36"/>
      <c r="L110" s="221" t="s">
        <v>2342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4637556</v>
      </c>
      <c r="G111" s="104">
        <v>2442895</v>
      </c>
      <c r="H111" s="104">
        <v>986742</v>
      </c>
      <c r="I111" s="104">
        <v>74500</v>
      </c>
      <c r="J111" s="104">
        <v>1133419</v>
      </c>
      <c r="K111" s="36"/>
      <c r="L111" s="221" t="s">
        <v>2342</v>
      </c>
      <c r="M111" s="95"/>
      <c r="N111" s="96"/>
      <c r="O111" s="78"/>
      <c r="P111" s="46"/>
      <c r="Q111" s="46"/>
      <c r="R111" s="95"/>
      <c r="S111" s="96"/>
      <c r="T111" s="97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1015149</v>
      </c>
      <c r="G112" s="104">
        <v>0</v>
      </c>
      <c r="H112" s="104">
        <v>109266</v>
      </c>
      <c r="I112" s="104">
        <v>0</v>
      </c>
      <c r="J112" s="104">
        <v>905883</v>
      </c>
      <c r="K112" s="36"/>
      <c r="L112" s="221" t="s">
        <v>2342</v>
      </c>
      <c r="M112" s="95"/>
      <c r="N112" s="96"/>
      <c r="O112" s="97"/>
      <c r="P112" s="46"/>
      <c r="Q112" s="46"/>
      <c r="R112" s="95"/>
      <c r="S112" s="96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24900327</v>
      </c>
      <c r="G113" s="104">
        <v>295306</v>
      </c>
      <c r="H113" s="104">
        <v>9446542</v>
      </c>
      <c r="I113" s="104">
        <v>7352501</v>
      </c>
      <c r="J113" s="104">
        <v>7805978</v>
      </c>
      <c r="K113" s="36"/>
      <c r="L113" s="221" t="s">
        <v>2342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13600921</v>
      </c>
      <c r="G114" s="104">
        <v>9362501</v>
      </c>
      <c r="H114" s="104">
        <v>3443818</v>
      </c>
      <c r="I114" s="104">
        <v>73400</v>
      </c>
      <c r="J114" s="104">
        <v>721202</v>
      </c>
      <c r="K114" s="36"/>
      <c r="L114" s="221" t="s">
        <v>2338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774953</v>
      </c>
      <c r="G115" s="104">
        <v>0</v>
      </c>
      <c r="H115" s="104">
        <v>0</v>
      </c>
      <c r="I115" s="104">
        <v>0</v>
      </c>
      <c r="J115" s="104">
        <v>774953</v>
      </c>
      <c r="K115" s="36"/>
      <c r="L115" s="221" t="s">
        <v>2342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5324459</v>
      </c>
      <c r="G116" s="104">
        <v>2324093</v>
      </c>
      <c r="H116" s="104">
        <v>2928289</v>
      </c>
      <c r="I116" s="104">
        <v>0</v>
      </c>
      <c r="J116" s="104">
        <v>72077</v>
      </c>
      <c r="K116" s="36"/>
      <c r="L116" s="221" t="s">
        <v>2338</v>
      </c>
      <c r="M116" s="95"/>
      <c r="N116" s="96"/>
      <c r="O116" s="97"/>
      <c r="P116" s="46"/>
      <c r="Q116" s="46"/>
      <c r="R116" s="95"/>
      <c r="S116" s="96"/>
      <c r="T116" s="78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2286615</v>
      </c>
      <c r="G117" s="104">
        <v>0</v>
      </c>
      <c r="H117" s="104">
        <v>1870748</v>
      </c>
      <c r="I117" s="104">
        <v>0</v>
      </c>
      <c r="J117" s="104">
        <v>415867</v>
      </c>
      <c r="K117" s="36"/>
      <c r="L117" s="221" t="s">
        <v>2338</v>
      </c>
      <c r="M117" s="95"/>
      <c r="N117" s="96"/>
      <c r="O117" s="97"/>
      <c r="P117" s="46"/>
      <c r="Q117" s="46"/>
      <c r="R117" s="95"/>
      <c r="S117" s="96"/>
      <c r="T117" s="97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2120520</v>
      </c>
      <c r="G118" s="104">
        <v>750000</v>
      </c>
      <c r="H118" s="104">
        <v>1161490</v>
      </c>
      <c r="I118" s="104">
        <v>0</v>
      </c>
      <c r="J118" s="104">
        <v>209030</v>
      </c>
      <c r="K118" s="36"/>
      <c r="L118" s="221" t="s">
        <v>2342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3995663</v>
      </c>
      <c r="G119" s="104">
        <v>1278200</v>
      </c>
      <c r="H119" s="104">
        <v>2696662</v>
      </c>
      <c r="I119" s="104">
        <v>0</v>
      </c>
      <c r="J119" s="104">
        <v>20801</v>
      </c>
      <c r="K119" s="36"/>
      <c r="L119" s="221" t="s">
        <v>2342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26835218</v>
      </c>
      <c r="G120" s="104">
        <v>176550</v>
      </c>
      <c r="H120" s="104">
        <v>1761084</v>
      </c>
      <c r="I120" s="104">
        <v>22500</v>
      </c>
      <c r="J120" s="104">
        <v>24875084</v>
      </c>
      <c r="K120" s="36"/>
      <c r="L120" s="221" t="s">
        <v>2338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4666776</v>
      </c>
      <c r="G121" s="104">
        <v>2231808</v>
      </c>
      <c r="H121" s="104">
        <v>1264892</v>
      </c>
      <c r="I121" s="104">
        <v>0</v>
      </c>
      <c r="J121" s="104">
        <v>1170076</v>
      </c>
      <c r="K121" s="36"/>
      <c r="L121" s="221" t="s">
        <v>2338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8481940</v>
      </c>
      <c r="G122" s="104">
        <v>999200</v>
      </c>
      <c r="H122" s="104">
        <v>54748</v>
      </c>
      <c r="I122" s="104">
        <v>2336201</v>
      </c>
      <c r="J122" s="104">
        <v>5091791</v>
      </c>
      <c r="K122" s="36"/>
      <c r="L122" s="221" t="s">
        <v>2338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6553993</v>
      </c>
      <c r="G123" s="104">
        <v>825000</v>
      </c>
      <c r="H123" s="104">
        <v>4313233</v>
      </c>
      <c r="I123" s="104">
        <v>95000</v>
      </c>
      <c r="J123" s="104">
        <v>1320760</v>
      </c>
      <c r="K123" s="36"/>
      <c r="L123" s="222" t="s">
        <v>2286</v>
      </c>
      <c r="M123" s="95"/>
      <c r="N123" s="96"/>
      <c r="O123" s="78"/>
      <c r="P123" s="46"/>
      <c r="Q123" s="46"/>
      <c r="R123" s="95"/>
      <c r="S123" s="96"/>
      <c r="T123" s="78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512049</v>
      </c>
      <c r="G124" s="104">
        <v>218000</v>
      </c>
      <c r="H124" s="104">
        <v>192658</v>
      </c>
      <c r="I124" s="104">
        <v>85000</v>
      </c>
      <c r="J124" s="104">
        <v>16391</v>
      </c>
      <c r="K124" s="36"/>
      <c r="L124" s="221" t="s">
        <v>2338</v>
      </c>
      <c r="M124" s="95"/>
      <c r="N124" s="96"/>
      <c r="O124" s="97"/>
      <c r="P124" s="46"/>
      <c r="Q124" s="46"/>
      <c r="R124" s="95"/>
      <c r="S124" s="96"/>
      <c r="T124" s="97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235756</v>
      </c>
      <c r="G125" s="104">
        <v>0</v>
      </c>
      <c r="H125" s="104">
        <v>227256</v>
      </c>
      <c r="I125" s="104">
        <v>0</v>
      </c>
      <c r="J125" s="104">
        <v>8500</v>
      </c>
      <c r="K125" s="36"/>
      <c r="L125" s="221" t="s">
        <v>2338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1010926</v>
      </c>
      <c r="G126" s="104">
        <v>515000</v>
      </c>
      <c r="H126" s="104">
        <v>412750</v>
      </c>
      <c r="I126" s="104">
        <v>1</v>
      </c>
      <c r="J126" s="104">
        <v>83175</v>
      </c>
      <c r="K126" s="36"/>
      <c r="L126" s="221" t="s">
        <v>2338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19487244</v>
      </c>
      <c r="G127" s="104">
        <v>0</v>
      </c>
      <c r="H127" s="104">
        <v>1550093</v>
      </c>
      <c r="I127" s="104">
        <v>8767420</v>
      </c>
      <c r="J127" s="104">
        <v>9169731</v>
      </c>
      <c r="K127" s="36"/>
      <c r="L127" s="221" t="s">
        <v>2342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1122924</v>
      </c>
      <c r="G128" s="104">
        <v>0</v>
      </c>
      <c r="H128" s="104">
        <v>864135</v>
      </c>
      <c r="I128" s="104">
        <v>48157</v>
      </c>
      <c r="J128" s="104">
        <v>210632</v>
      </c>
      <c r="K128" s="36"/>
      <c r="L128" s="221" t="s">
        <v>2338</v>
      </c>
      <c r="M128" s="95"/>
      <c r="N128" s="96"/>
      <c r="O128" s="97"/>
      <c r="P128" s="46"/>
      <c r="Q128" s="46"/>
      <c r="R128" s="95"/>
      <c r="S128" s="96"/>
      <c r="T128" s="97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12353756</v>
      </c>
      <c r="G129" s="104">
        <v>970172</v>
      </c>
      <c r="H129" s="104">
        <v>2008457</v>
      </c>
      <c r="I129" s="104">
        <v>94926</v>
      </c>
      <c r="J129" s="104">
        <v>9280201</v>
      </c>
      <c r="K129" s="36"/>
      <c r="L129" s="221" t="s">
        <v>2338</v>
      </c>
      <c r="M129" s="95"/>
      <c r="N129" s="96"/>
      <c r="O129" s="97"/>
      <c r="P129" s="46"/>
      <c r="Q129" s="46"/>
      <c r="R129" s="95"/>
      <c r="S129" s="96"/>
      <c r="T129" s="97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6759610</v>
      </c>
      <c r="G130" s="104">
        <v>5919950</v>
      </c>
      <c r="H130" s="104">
        <v>559541</v>
      </c>
      <c r="I130" s="104">
        <v>186450</v>
      </c>
      <c r="J130" s="104">
        <v>93669</v>
      </c>
      <c r="K130" s="36"/>
      <c r="L130" s="221" t="s">
        <v>2338</v>
      </c>
      <c r="M130" s="95"/>
      <c r="N130" s="96"/>
      <c r="O130" s="78"/>
      <c r="P130" s="46"/>
      <c r="Q130" s="46"/>
      <c r="R130" s="95"/>
      <c r="S130" s="96"/>
      <c r="T130" s="97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9588555</v>
      </c>
      <c r="G131" s="104">
        <v>4714065</v>
      </c>
      <c r="H131" s="104">
        <v>1879462</v>
      </c>
      <c r="I131" s="104">
        <v>535000</v>
      </c>
      <c r="J131" s="104">
        <v>2460028</v>
      </c>
      <c r="K131" s="36"/>
      <c r="L131" s="221" t="s">
        <v>2338</v>
      </c>
      <c r="M131" s="95"/>
      <c r="N131" s="96"/>
      <c r="O131" s="97"/>
      <c r="P131" s="46"/>
      <c r="Q131" s="46"/>
      <c r="R131" s="95"/>
      <c r="S131" s="96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839541</v>
      </c>
      <c r="G132" s="104">
        <v>0</v>
      </c>
      <c r="H132" s="104">
        <v>733761</v>
      </c>
      <c r="I132" s="104">
        <v>14700</v>
      </c>
      <c r="J132" s="104">
        <v>91080</v>
      </c>
      <c r="K132" s="36"/>
      <c r="L132" s="221" t="s">
        <v>2338</v>
      </c>
      <c r="M132" s="95"/>
      <c r="N132" s="96"/>
      <c r="O132" s="97"/>
      <c r="P132" s="46"/>
      <c r="Q132" s="46"/>
      <c r="R132" s="95"/>
      <c r="S132" s="96"/>
      <c r="T132" s="78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5130253</v>
      </c>
      <c r="G133" s="104">
        <v>544800</v>
      </c>
      <c r="H133" s="104">
        <v>1724551</v>
      </c>
      <c r="I133" s="104">
        <v>6200</v>
      </c>
      <c r="J133" s="104">
        <v>2854702</v>
      </c>
      <c r="K133" s="36"/>
      <c r="L133" s="221" t="s">
        <v>2338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4684466</v>
      </c>
      <c r="G134" s="104">
        <v>4165500</v>
      </c>
      <c r="H134" s="104">
        <v>339898</v>
      </c>
      <c r="I134" s="104">
        <v>0</v>
      </c>
      <c r="J134" s="104">
        <v>179068</v>
      </c>
      <c r="K134" s="36"/>
      <c r="L134" s="221" t="s">
        <v>2338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688659</v>
      </c>
      <c r="G135" s="104">
        <v>103626</v>
      </c>
      <c r="H135" s="104">
        <v>560533</v>
      </c>
      <c r="I135" s="104">
        <v>0</v>
      </c>
      <c r="J135" s="104">
        <v>24500</v>
      </c>
      <c r="K135" s="36"/>
      <c r="L135" s="222" t="s">
        <v>2286</v>
      </c>
      <c r="M135" s="95"/>
      <c r="N135" s="96"/>
      <c r="O135" s="78"/>
      <c r="P135" s="46"/>
      <c r="Q135" s="46"/>
      <c r="R135" s="95"/>
      <c r="S135" s="96"/>
      <c r="T135" s="97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20081672</v>
      </c>
      <c r="G136" s="104">
        <v>6778112</v>
      </c>
      <c r="H136" s="104">
        <v>3338594</v>
      </c>
      <c r="I136" s="104">
        <v>1377046</v>
      </c>
      <c r="J136" s="104">
        <v>8587920</v>
      </c>
      <c r="K136" s="36"/>
      <c r="L136" s="221" t="s">
        <v>2342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99385</v>
      </c>
      <c r="G137" s="104">
        <v>0</v>
      </c>
      <c r="H137" s="104">
        <v>47985</v>
      </c>
      <c r="I137" s="104">
        <v>51400</v>
      </c>
      <c r="J137" s="104">
        <v>0</v>
      </c>
      <c r="K137" s="36"/>
      <c r="L137" s="221" t="s">
        <v>2335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9469099</v>
      </c>
      <c r="G138" s="104">
        <v>6684300</v>
      </c>
      <c r="H138" s="104">
        <v>1632524</v>
      </c>
      <c r="I138" s="104">
        <v>5000</v>
      </c>
      <c r="J138" s="104">
        <v>1147275</v>
      </c>
      <c r="K138" s="36"/>
      <c r="L138" s="221" t="s">
        <v>2338</v>
      </c>
      <c r="M138" s="95"/>
      <c r="N138" s="96"/>
      <c r="O138" s="97"/>
      <c r="P138" s="46"/>
      <c r="Q138" s="46"/>
      <c r="R138" s="95"/>
      <c r="S138" s="96"/>
      <c r="T138" s="97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1347374</v>
      </c>
      <c r="G139" s="104">
        <v>174500</v>
      </c>
      <c r="H139" s="104">
        <v>831392</v>
      </c>
      <c r="I139" s="104">
        <v>121900</v>
      </c>
      <c r="J139" s="104">
        <v>219582</v>
      </c>
      <c r="K139" s="36"/>
      <c r="L139" s="221" t="s">
        <v>2338</v>
      </c>
      <c r="M139" s="95"/>
      <c r="N139" s="96"/>
      <c r="O139" s="97"/>
      <c r="P139" s="46"/>
      <c r="Q139" s="46"/>
      <c r="R139" s="95"/>
      <c r="S139" s="96"/>
      <c r="T139" s="97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4342746</v>
      </c>
      <c r="G140" s="104">
        <v>120100</v>
      </c>
      <c r="H140" s="104">
        <v>1426358</v>
      </c>
      <c r="I140" s="104">
        <v>126000</v>
      </c>
      <c r="J140" s="104">
        <v>2670288</v>
      </c>
      <c r="K140" s="36"/>
      <c r="L140" s="221" t="s">
        <v>2338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1718473</v>
      </c>
      <c r="G141" s="104">
        <v>129000</v>
      </c>
      <c r="H141" s="104">
        <v>981231</v>
      </c>
      <c r="I141" s="104">
        <v>42000</v>
      </c>
      <c r="J141" s="104">
        <v>566242</v>
      </c>
      <c r="K141" s="36"/>
      <c r="L141" s="221" t="s">
        <v>2338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6096726</v>
      </c>
      <c r="G142" s="104">
        <v>149407</v>
      </c>
      <c r="H142" s="104">
        <v>1615490</v>
      </c>
      <c r="I142" s="104">
        <v>2816860</v>
      </c>
      <c r="J142" s="104">
        <v>1514969</v>
      </c>
      <c r="K142" s="36"/>
      <c r="L142" s="221" t="s">
        <v>2338</v>
      </c>
      <c r="M142" s="95"/>
      <c r="N142" s="96"/>
      <c r="O142" s="97"/>
      <c r="P142" s="46"/>
      <c r="Q142" s="46"/>
      <c r="R142" s="95"/>
      <c r="S142" s="96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12026644</v>
      </c>
      <c r="G143" s="104">
        <v>2883313</v>
      </c>
      <c r="H143" s="104">
        <v>5597817</v>
      </c>
      <c r="I143" s="104">
        <v>49950</v>
      </c>
      <c r="J143" s="104">
        <v>3495564</v>
      </c>
      <c r="K143" s="36"/>
      <c r="L143" s="221" t="s">
        <v>2338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889405</v>
      </c>
      <c r="G144" s="104">
        <v>37500</v>
      </c>
      <c r="H144" s="104">
        <v>851905</v>
      </c>
      <c r="I144" s="104">
        <v>0</v>
      </c>
      <c r="J144" s="104">
        <v>0</v>
      </c>
      <c r="K144" s="36"/>
      <c r="L144" s="221" t="s">
        <v>2338</v>
      </c>
      <c r="M144" s="95"/>
      <c r="N144" s="96"/>
      <c r="O144" s="97"/>
      <c r="P144" s="46"/>
      <c r="Q144" s="46"/>
      <c r="R144" s="95"/>
      <c r="S144" s="96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34699260</v>
      </c>
      <c r="G145" s="104">
        <v>3041200</v>
      </c>
      <c r="H145" s="104">
        <v>6217035</v>
      </c>
      <c r="I145" s="104">
        <v>3273000</v>
      </c>
      <c r="J145" s="104">
        <v>22168025</v>
      </c>
      <c r="K145" s="36"/>
      <c r="L145" s="221" t="s">
        <v>2342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3747328</v>
      </c>
      <c r="G146" s="104">
        <v>660600</v>
      </c>
      <c r="H146" s="104">
        <v>762950</v>
      </c>
      <c r="I146" s="104">
        <v>0</v>
      </c>
      <c r="J146" s="104">
        <v>2323778</v>
      </c>
      <c r="K146" s="36"/>
      <c r="L146" s="221" t="s">
        <v>2338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74731301</v>
      </c>
      <c r="G147" s="104">
        <v>35647643</v>
      </c>
      <c r="H147" s="104">
        <v>5152872</v>
      </c>
      <c r="I147" s="104">
        <v>529100</v>
      </c>
      <c r="J147" s="104">
        <v>33401686</v>
      </c>
      <c r="K147" s="36"/>
      <c r="L147" s="221" t="s">
        <v>2338</v>
      </c>
      <c r="M147" s="95"/>
      <c r="N147" s="96"/>
      <c r="O147" s="78"/>
      <c r="P147" s="46"/>
      <c r="Q147" s="46"/>
      <c r="R147" s="95"/>
      <c r="S147" s="96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103628</v>
      </c>
      <c r="G148" s="104">
        <v>0</v>
      </c>
      <c r="H148" s="104">
        <v>52578</v>
      </c>
      <c r="I148" s="104">
        <v>0</v>
      </c>
      <c r="J148" s="104">
        <v>51050</v>
      </c>
      <c r="K148" s="36"/>
      <c r="L148" s="221" t="s">
        <v>2338</v>
      </c>
      <c r="M148" s="95"/>
      <c r="N148" s="96"/>
      <c r="O148" s="97"/>
      <c r="P148" s="46"/>
      <c r="Q148" s="46"/>
      <c r="R148" s="95"/>
      <c r="S148" s="96"/>
      <c r="T148" s="97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898665</v>
      </c>
      <c r="G149" s="104">
        <v>0</v>
      </c>
      <c r="H149" s="104">
        <v>405686</v>
      </c>
      <c r="I149" s="104">
        <v>106700</v>
      </c>
      <c r="J149" s="104">
        <v>386279</v>
      </c>
      <c r="K149" s="36"/>
      <c r="L149" s="221" t="s">
        <v>2342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1281434</v>
      </c>
      <c r="G150" s="104">
        <v>208820</v>
      </c>
      <c r="H150" s="104">
        <v>659814</v>
      </c>
      <c r="I150" s="104">
        <v>0</v>
      </c>
      <c r="J150" s="104">
        <v>412800</v>
      </c>
      <c r="K150" s="36"/>
      <c r="L150" s="221" t="s">
        <v>2338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7740</v>
      </c>
      <c r="G151" s="104">
        <v>0</v>
      </c>
      <c r="H151" s="104">
        <v>6240</v>
      </c>
      <c r="I151" s="104">
        <v>0</v>
      </c>
      <c r="J151" s="104">
        <v>1500</v>
      </c>
      <c r="K151" s="36"/>
      <c r="L151" s="222" t="s">
        <v>2286</v>
      </c>
      <c r="M151" s="95"/>
      <c r="N151" s="96"/>
      <c r="O151" s="97"/>
      <c r="P151" s="46"/>
      <c r="Q151" s="46"/>
      <c r="R151" s="95"/>
      <c r="S151" s="96"/>
      <c r="T151" s="97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11793334</v>
      </c>
      <c r="G152" s="104">
        <v>300434</v>
      </c>
      <c r="H152" s="104">
        <v>2402285</v>
      </c>
      <c r="I152" s="104">
        <v>5852605</v>
      </c>
      <c r="J152" s="104">
        <v>3238010</v>
      </c>
      <c r="K152" s="63"/>
      <c r="L152" s="221" t="s">
        <v>2338</v>
      </c>
      <c r="M152" s="95"/>
      <c r="N152" s="96"/>
      <c r="O152" s="78"/>
      <c r="P152" s="46"/>
      <c r="Q152" s="46"/>
      <c r="R152" s="95"/>
      <c r="S152" s="96"/>
      <c r="T152" s="97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936620</v>
      </c>
      <c r="G153" s="104">
        <v>180075</v>
      </c>
      <c r="H153" s="104">
        <v>599491</v>
      </c>
      <c r="I153" s="104">
        <v>90000</v>
      </c>
      <c r="J153" s="104">
        <v>67054</v>
      </c>
      <c r="K153" s="36"/>
      <c r="L153" s="221" t="s">
        <v>2342</v>
      </c>
      <c r="M153" s="95"/>
      <c r="N153" s="96"/>
      <c r="O153" s="97"/>
      <c r="P153" s="46"/>
      <c r="Q153" s="46"/>
      <c r="R153" s="95"/>
      <c r="S153" s="96"/>
      <c r="T153" s="97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724080</v>
      </c>
      <c r="G154" s="104">
        <v>0</v>
      </c>
      <c r="H154" s="104">
        <v>603560</v>
      </c>
      <c r="I154" s="104">
        <v>2950</v>
      </c>
      <c r="J154" s="104">
        <v>117570</v>
      </c>
      <c r="K154" s="36"/>
      <c r="L154" s="221" t="s">
        <v>2342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1054000</v>
      </c>
      <c r="G155" s="104">
        <v>220600</v>
      </c>
      <c r="H155" s="104">
        <v>685661</v>
      </c>
      <c r="I155" s="104">
        <v>62455</v>
      </c>
      <c r="J155" s="104">
        <v>85284</v>
      </c>
      <c r="K155" s="36"/>
      <c r="L155" s="221" t="s">
        <v>2338</v>
      </c>
      <c r="M155" s="95"/>
      <c r="N155" s="96"/>
      <c r="O155" s="97"/>
      <c r="P155" s="46"/>
      <c r="Q155" s="46"/>
      <c r="R155" s="95"/>
      <c r="S155" s="96"/>
      <c r="T155" s="78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3108009</v>
      </c>
      <c r="G156" s="104">
        <v>0</v>
      </c>
      <c r="H156" s="104">
        <v>1807958</v>
      </c>
      <c r="I156" s="104">
        <v>394387</v>
      </c>
      <c r="J156" s="104">
        <v>905664</v>
      </c>
      <c r="K156" s="36"/>
      <c r="L156" s="221" t="s">
        <v>2338</v>
      </c>
      <c r="M156" s="95"/>
      <c r="N156" s="96"/>
      <c r="O156" s="97"/>
      <c r="P156" s="46"/>
      <c r="Q156" s="46"/>
      <c r="R156" s="95"/>
      <c r="S156" s="96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682292</v>
      </c>
      <c r="G157" s="104">
        <v>154550</v>
      </c>
      <c r="H157" s="104">
        <v>292764</v>
      </c>
      <c r="I157" s="104">
        <v>79305</v>
      </c>
      <c r="J157" s="104">
        <v>155673</v>
      </c>
      <c r="K157" s="36"/>
      <c r="L157" s="221" t="s">
        <v>2342</v>
      </c>
      <c r="M157" s="95"/>
      <c r="N157" s="96"/>
      <c r="O157" s="97"/>
      <c r="P157" s="46"/>
      <c r="Q157" s="46"/>
      <c r="R157" s="95"/>
      <c r="S157" s="96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2854551</v>
      </c>
      <c r="G158" s="104">
        <v>1123300</v>
      </c>
      <c r="H158" s="104">
        <v>1404164</v>
      </c>
      <c r="I158" s="104">
        <v>157049</v>
      </c>
      <c r="J158" s="104">
        <v>170038</v>
      </c>
      <c r="K158" s="36"/>
      <c r="L158" s="221" t="s">
        <v>2342</v>
      </c>
      <c r="M158" s="95"/>
      <c r="N158" s="96"/>
      <c r="O158" s="78"/>
      <c r="P158" s="46"/>
      <c r="Q158" s="46"/>
      <c r="R158" s="95"/>
      <c r="S158" s="96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195699</v>
      </c>
      <c r="G159" s="104">
        <v>552</v>
      </c>
      <c r="H159" s="104">
        <v>95047</v>
      </c>
      <c r="I159" s="104">
        <v>0</v>
      </c>
      <c r="J159" s="104">
        <v>100100</v>
      </c>
      <c r="K159" s="36"/>
      <c r="L159" s="221" t="s">
        <v>2342</v>
      </c>
      <c r="M159" s="95"/>
      <c r="N159" s="96"/>
      <c r="O159" s="97"/>
      <c r="P159" s="46"/>
      <c r="Q159" s="46"/>
      <c r="R159" s="95"/>
      <c r="S159" s="96"/>
      <c r="T159" s="78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1276712</v>
      </c>
      <c r="G160" s="104">
        <v>0</v>
      </c>
      <c r="H160" s="104">
        <v>639134</v>
      </c>
      <c r="I160" s="104">
        <v>0</v>
      </c>
      <c r="J160" s="104">
        <v>637578</v>
      </c>
      <c r="K160" s="36"/>
      <c r="L160" s="222" t="s">
        <v>2286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8123445</v>
      </c>
      <c r="G161" s="104">
        <v>250260</v>
      </c>
      <c r="H161" s="104">
        <v>5974087</v>
      </c>
      <c r="I161" s="104">
        <v>0</v>
      </c>
      <c r="J161" s="104">
        <v>1899098</v>
      </c>
      <c r="K161" s="36"/>
      <c r="L161" s="221" t="s">
        <v>2338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97550</v>
      </c>
      <c r="G162" s="104">
        <v>0</v>
      </c>
      <c r="H162" s="104">
        <v>57550</v>
      </c>
      <c r="I162" s="104">
        <v>0</v>
      </c>
      <c r="J162" s="104">
        <v>40000</v>
      </c>
      <c r="K162" s="36"/>
      <c r="L162" s="222" t="s">
        <v>2286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93375</v>
      </c>
      <c r="G163" s="104">
        <v>0</v>
      </c>
      <c r="H163" s="104">
        <v>0</v>
      </c>
      <c r="I163" s="104">
        <v>0</v>
      </c>
      <c r="J163" s="104">
        <v>93375</v>
      </c>
      <c r="K163" s="36"/>
      <c r="L163" s="221" t="s">
        <v>2338</v>
      </c>
      <c r="M163" s="95"/>
      <c r="N163" s="96"/>
      <c r="O163" s="97"/>
      <c r="P163" s="46"/>
      <c r="Q163" s="46"/>
      <c r="R163" s="95"/>
      <c r="S163" s="96"/>
      <c r="T163" s="97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2581785</v>
      </c>
      <c r="G164" s="104">
        <v>1</v>
      </c>
      <c r="H164" s="104">
        <v>1378746</v>
      </c>
      <c r="I164" s="104">
        <v>0</v>
      </c>
      <c r="J164" s="104">
        <v>1203038</v>
      </c>
      <c r="K164" s="36"/>
      <c r="L164" s="221" t="s">
        <v>2338</v>
      </c>
      <c r="M164" s="95"/>
      <c r="N164" s="96"/>
      <c r="O164" s="97"/>
      <c r="P164" s="46"/>
      <c r="Q164" s="46"/>
      <c r="R164" s="95"/>
      <c r="S164" s="96"/>
      <c r="T164" s="78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56330</v>
      </c>
      <c r="G165" s="104">
        <v>0</v>
      </c>
      <c r="H165" s="104">
        <v>56330</v>
      </c>
      <c r="I165" s="104">
        <v>0</v>
      </c>
      <c r="J165" s="104">
        <v>0</v>
      </c>
      <c r="K165" s="36"/>
      <c r="L165" s="221" t="s">
        <v>2342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1050757</v>
      </c>
      <c r="G166" s="104">
        <v>160000</v>
      </c>
      <c r="H166" s="104">
        <v>693743</v>
      </c>
      <c r="I166" s="104">
        <v>0</v>
      </c>
      <c r="J166" s="104">
        <v>197014</v>
      </c>
      <c r="K166" s="36"/>
      <c r="L166" s="221" t="s">
        <v>2338</v>
      </c>
      <c r="M166" s="95"/>
      <c r="N166" s="96"/>
      <c r="O166" s="97"/>
      <c r="P166" s="46"/>
      <c r="Q166" s="46"/>
      <c r="R166" s="95"/>
      <c r="S166" s="96"/>
      <c r="T166" s="97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5783456</v>
      </c>
      <c r="G167" s="104">
        <v>150000</v>
      </c>
      <c r="H167" s="104">
        <v>1242357</v>
      </c>
      <c r="I167" s="104">
        <v>50000</v>
      </c>
      <c r="J167" s="104">
        <v>4341099</v>
      </c>
      <c r="K167" s="36"/>
      <c r="L167" s="221" t="s">
        <v>2338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7970019</v>
      </c>
      <c r="G168" s="104">
        <v>0</v>
      </c>
      <c r="H168" s="104">
        <v>7012893</v>
      </c>
      <c r="I168" s="104">
        <v>270200</v>
      </c>
      <c r="J168" s="104">
        <v>686926</v>
      </c>
      <c r="K168" s="36"/>
      <c r="L168" s="221" t="s">
        <v>2338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4601767</v>
      </c>
      <c r="G169" s="104">
        <v>2846127</v>
      </c>
      <c r="H169" s="104">
        <v>589976</v>
      </c>
      <c r="I169" s="104">
        <v>0</v>
      </c>
      <c r="J169" s="104">
        <v>1165664</v>
      </c>
      <c r="K169" s="36"/>
      <c r="L169" s="221" t="s">
        <v>2338</v>
      </c>
      <c r="M169" s="95"/>
      <c r="N169" s="96"/>
      <c r="O169" s="97"/>
      <c r="P169" s="46"/>
      <c r="Q169" s="46"/>
      <c r="R169" s="95"/>
      <c r="S169" s="96"/>
      <c r="T169" s="97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0</v>
      </c>
      <c r="G170" s="104">
        <v>0</v>
      </c>
      <c r="H170" s="104">
        <v>0</v>
      </c>
      <c r="I170" s="104">
        <v>0</v>
      </c>
      <c r="J170" s="104">
        <v>0</v>
      </c>
      <c r="K170" s="36"/>
      <c r="L170" s="222" t="s">
        <v>2286</v>
      </c>
      <c r="M170" s="95"/>
      <c r="N170" s="96"/>
      <c r="O170" s="78"/>
      <c r="P170" s="46"/>
      <c r="Q170" s="46"/>
      <c r="R170" s="95"/>
      <c r="S170" s="96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116572149</v>
      </c>
      <c r="G171" s="104">
        <v>582400</v>
      </c>
      <c r="H171" s="104">
        <v>2455837</v>
      </c>
      <c r="I171" s="104">
        <v>89609098</v>
      </c>
      <c r="J171" s="104">
        <v>23924814</v>
      </c>
      <c r="K171" s="36"/>
      <c r="L171" s="221" t="s">
        <v>2338</v>
      </c>
      <c r="M171" s="95"/>
      <c r="N171" s="96"/>
      <c r="O171" s="78"/>
      <c r="P171" s="46"/>
      <c r="Q171" s="46"/>
      <c r="R171" s="95"/>
      <c r="S171" s="96"/>
      <c r="T171" s="97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137996195</v>
      </c>
      <c r="G172" s="104">
        <v>186500</v>
      </c>
      <c r="H172" s="104">
        <v>8400320</v>
      </c>
      <c r="I172" s="104">
        <v>19041125</v>
      </c>
      <c r="J172" s="104">
        <v>110368250</v>
      </c>
      <c r="K172" s="36"/>
      <c r="L172" s="221" t="s">
        <v>2342</v>
      </c>
      <c r="M172" s="95"/>
      <c r="N172" s="96"/>
      <c r="O172" s="97"/>
      <c r="P172" s="46"/>
      <c r="Q172" s="46"/>
      <c r="R172" s="95"/>
      <c r="S172" s="96"/>
      <c r="T172" s="97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203248</v>
      </c>
      <c r="G173" s="104">
        <v>14027</v>
      </c>
      <c r="H173" s="104">
        <v>160818</v>
      </c>
      <c r="I173" s="104">
        <v>18000</v>
      </c>
      <c r="J173" s="104">
        <v>10403</v>
      </c>
      <c r="K173" s="36"/>
      <c r="L173" s="221" t="s">
        <v>2338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368971</v>
      </c>
      <c r="G174" s="104">
        <v>0</v>
      </c>
      <c r="H174" s="104">
        <v>368971</v>
      </c>
      <c r="I174" s="104">
        <v>0</v>
      </c>
      <c r="J174" s="104">
        <v>0</v>
      </c>
      <c r="K174" s="36"/>
      <c r="L174" s="222" t="s">
        <v>2286</v>
      </c>
      <c r="M174" s="95"/>
      <c r="N174" s="96"/>
      <c r="O174" s="97"/>
      <c r="P174" s="46"/>
      <c r="Q174" s="46"/>
      <c r="R174" s="95"/>
      <c r="S174" s="96"/>
      <c r="T174" s="97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2902052</v>
      </c>
      <c r="G175" s="104">
        <v>0</v>
      </c>
      <c r="H175" s="104">
        <v>1947913</v>
      </c>
      <c r="I175" s="104">
        <v>0</v>
      </c>
      <c r="J175" s="104">
        <v>954139</v>
      </c>
      <c r="K175" s="36"/>
      <c r="L175" s="221" t="s">
        <v>2338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882598</v>
      </c>
      <c r="G176" s="104">
        <v>171000</v>
      </c>
      <c r="H176" s="104">
        <v>189337</v>
      </c>
      <c r="I176" s="104">
        <v>30000</v>
      </c>
      <c r="J176" s="104">
        <v>492261</v>
      </c>
      <c r="K176" s="36"/>
      <c r="L176" s="221" t="s">
        <v>2338</v>
      </c>
      <c r="M176" s="95"/>
      <c r="N176" s="96"/>
      <c r="O176" s="97"/>
      <c r="P176" s="46"/>
      <c r="Q176" s="46"/>
      <c r="R176" s="95"/>
      <c r="S176" s="96"/>
      <c r="T176" s="97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6487701</v>
      </c>
      <c r="G177" s="104">
        <v>0</v>
      </c>
      <c r="H177" s="104">
        <v>1930190</v>
      </c>
      <c r="I177" s="104">
        <v>0</v>
      </c>
      <c r="J177" s="104">
        <v>4557511</v>
      </c>
      <c r="K177" s="36"/>
      <c r="L177" s="221" t="s">
        <v>2338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6715641</v>
      </c>
      <c r="G178" s="104">
        <v>1909510</v>
      </c>
      <c r="H178" s="104">
        <v>3403715</v>
      </c>
      <c r="I178" s="104">
        <v>188496</v>
      </c>
      <c r="J178" s="104">
        <v>1213920</v>
      </c>
      <c r="K178" s="36"/>
      <c r="L178" s="222" t="s">
        <v>2286</v>
      </c>
      <c r="M178" s="95"/>
      <c r="N178" s="96"/>
      <c r="O178" s="78"/>
      <c r="P178" s="46"/>
      <c r="Q178" s="46"/>
      <c r="R178" s="95"/>
      <c r="S178" s="96"/>
      <c r="T178" s="78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4169298</v>
      </c>
      <c r="G179" s="104">
        <v>0</v>
      </c>
      <c r="H179" s="104">
        <v>2181368</v>
      </c>
      <c r="I179" s="104">
        <v>34700</v>
      </c>
      <c r="J179" s="104">
        <v>1953230</v>
      </c>
      <c r="K179" s="36"/>
      <c r="L179" s="221" t="s">
        <v>2342</v>
      </c>
      <c r="M179" s="95"/>
      <c r="N179" s="96"/>
      <c r="O179" s="78"/>
      <c r="P179" s="46"/>
      <c r="Q179" s="46"/>
      <c r="R179" s="95"/>
      <c r="S179" s="96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728834</v>
      </c>
      <c r="G180" s="104">
        <v>211000</v>
      </c>
      <c r="H180" s="104">
        <v>517834</v>
      </c>
      <c r="I180" s="104">
        <v>0</v>
      </c>
      <c r="J180" s="104">
        <v>0</v>
      </c>
      <c r="K180" s="36"/>
      <c r="L180" s="222" t="s">
        <v>2286</v>
      </c>
      <c r="M180" s="95"/>
      <c r="N180" s="96"/>
      <c r="O180" s="78"/>
      <c r="P180" s="46"/>
      <c r="Q180" s="46"/>
      <c r="R180" s="95"/>
      <c r="S180" s="96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2073871</v>
      </c>
      <c r="G181" s="104">
        <v>279100</v>
      </c>
      <c r="H181" s="104">
        <v>1006016</v>
      </c>
      <c r="I181" s="104">
        <v>75800</v>
      </c>
      <c r="J181" s="104">
        <v>712955</v>
      </c>
      <c r="K181" s="36"/>
      <c r="L181" s="221" t="s">
        <v>2338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132300</v>
      </c>
      <c r="G182" s="104">
        <v>0</v>
      </c>
      <c r="H182" s="104">
        <v>9300</v>
      </c>
      <c r="I182" s="104">
        <v>123000</v>
      </c>
      <c r="J182" s="104">
        <v>0</v>
      </c>
      <c r="K182" s="36"/>
      <c r="L182" s="221" t="s">
        <v>2338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801919</v>
      </c>
      <c r="G183" s="104">
        <v>0</v>
      </c>
      <c r="H183" s="104">
        <v>775519</v>
      </c>
      <c r="I183" s="104">
        <v>23000</v>
      </c>
      <c r="J183" s="104">
        <v>3400</v>
      </c>
      <c r="K183" s="36"/>
      <c r="L183" s="221" t="s">
        <v>2342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157493</v>
      </c>
      <c r="G184" s="104">
        <v>0</v>
      </c>
      <c r="H184" s="104">
        <v>132849</v>
      </c>
      <c r="I184" s="104">
        <v>0</v>
      </c>
      <c r="J184" s="104">
        <v>24644</v>
      </c>
      <c r="K184" s="36"/>
      <c r="L184" s="221" t="s">
        <v>2342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2438445</v>
      </c>
      <c r="G185" s="104">
        <v>0</v>
      </c>
      <c r="H185" s="104">
        <v>1232051</v>
      </c>
      <c r="I185" s="104">
        <v>6000</v>
      </c>
      <c r="J185" s="104">
        <v>1200394</v>
      </c>
      <c r="K185" s="36"/>
      <c r="L185" s="221" t="s">
        <v>2342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287840</v>
      </c>
      <c r="G186" s="104">
        <v>0</v>
      </c>
      <c r="H186" s="104">
        <v>187329</v>
      </c>
      <c r="I186" s="104">
        <v>0</v>
      </c>
      <c r="J186" s="104">
        <v>100511</v>
      </c>
      <c r="K186" s="36"/>
      <c r="L186" s="221" t="s">
        <v>2338</v>
      </c>
      <c r="M186" s="95"/>
      <c r="N186" s="96"/>
      <c r="O186" s="97"/>
      <c r="P186" s="46"/>
      <c r="Q186" s="46"/>
      <c r="R186" s="95"/>
      <c r="S186" s="96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597253</v>
      </c>
      <c r="G187" s="104">
        <v>0</v>
      </c>
      <c r="H187" s="104">
        <v>361026</v>
      </c>
      <c r="I187" s="104">
        <v>0</v>
      </c>
      <c r="J187" s="104">
        <v>236227</v>
      </c>
      <c r="K187" s="36"/>
      <c r="L187" s="221" t="s">
        <v>2338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322044</v>
      </c>
      <c r="G188" s="104">
        <v>0</v>
      </c>
      <c r="H188" s="104">
        <v>296444</v>
      </c>
      <c r="I188" s="104">
        <v>0</v>
      </c>
      <c r="J188" s="104">
        <v>25600</v>
      </c>
      <c r="K188" s="36"/>
      <c r="L188" s="222" t="s">
        <v>2286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706099</v>
      </c>
      <c r="G189" s="104">
        <v>0</v>
      </c>
      <c r="H189" s="104">
        <v>510741</v>
      </c>
      <c r="I189" s="104">
        <v>0</v>
      </c>
      <c r="J189" s="104">
        <v>195358</v>
      </c>
      <c r="K189" s="36"/>
      <c r="L189" s="221" t="s">
        <v>2342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27375851</v>
      </c>
      <c r="G190" s="104">
        <v>9543475</v>
      </c>
      <c r="H190" s="104">
        <v>10791838</v>
      </c>
      <c r="I190" s="104">
        <v>1631582</v>
      </c>
      <c r="J190" s="104">
        <v>5408956</v>
      </c>
      <c r="K190" s="36"/>
      <c r="L190" s="221" t="s">
        <v>2338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1734317</v>
      </c>
      <c r="G191" s="104">
        <v>135500</v>
      </c>
      <c r="H191" s="104">
        <v>781865</v>
      </c>
      <c r="I191" s="104">
        <v>0</v>
      </c>
      <c r="J191" s="104">
        <v>816952</v>
      </c>
      <c r="K191" s="36"/>
      <c r="L191" s="221" t="s">
        <v>2342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13155</v>
      </c>
      <c r="G192" s="104">
        <v>0</v>
      </c>
      <c r="H192" s="104">
        <v>6155</v>
      </c>
      <c r="I192" s="104">
        <v>0</v>
      </c>
      <c r="J192" s="104">
        <v>7000</v>
      </c>
      <c r="K192" s="36"/>
      <c r="L192" s="221" t="s">
        <v>2338</v>
      </c>
      <c r="M192" s="95"/>
      <c r="N192" s="96"/>
      <c r="O192" s="78"/>
      <c r="P192" s="46"/>
      <c r="Q192" s="46"/>
      <c r="R192" s="95"/>
      <c r="S192" s="96"/>
      <c r="T192" s="97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2051283</v>
      </c>
      <c r="G193" s="104">
        <v>354000</v>
      </c>
      <c r="H193" s="104">
        <v>1053678</v>
      </c>
      <c r="I193" s="104">
        <v>0</v>
      </c>
      <c r="J193" s="104">
        <v>643605</v>
      </c>
      <c r="K193" s="36"/>
      <c r="L193" s="221" t="s">
        <v>2338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1762324</v>
      </c>
      <c r="G194" s="104">
        <v>0</v>
      </c>
      <c r="H194" s="104">
        <v>533095</v>
      </c>
      <c r="I194" s="104">
        <v>0</v>
      </c>
      <c r="J194" s="104">
        <v>1229229</v>
      </c>
      <c r="K194" s="36"/>
      <c r="L194" s="221" t="s">
        <v>2338</v>
      </c>
      <c r="M194" s="95"/>
      <c r="N194" s="96"/>
      <c r="O194" s="97"/>
      <c r="P194" s="46"/>
      <c r="Q194" s="46"/>
      <c r="R194" s="95"/>
      <c r="S194" s="96"/>
      <c r="T194" s="97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776723</v>
      </c>
      <c r="G195" s="104">
        <v>0</v>
      </c>
      <c r="H195" s="104">
        <v>316113</v>
      </c>
      <c r="I195" s="104">
        <v>0</v>
      </c>
      <c r="J195" s="104">
        <v>460610</v>
      </c>
      <c r="K195" s="36"/>
      <c r="L195" s="221" t="s">
        <v>2338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2" t="s">
        <v>2286</v>
      </c>
      <c r="M196" s="95"/>
      <c r="N196" s="96"/>
      <c r="O196" s="97"/>
      <c r="P196" s="46"/>
      <c r="Q196" s="46"/>
      <c r="R196" s="95"/>
      <c r="S196" s="96"/>
      <c r="T196" s="97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4375876</v>
      </c>
      <c r="G197" s="104">
        <v>0</v>
      </c>
      <c r="H197" s="104">
        <v>1390640</v>
      </c>
      <c r="I197" s="104">
        <v>62200</v>
      </c>
      <c r="J197" s="104">
        <v>2923036</v>
      </c>
      <c r="K197" s="36"/>
      <c r="L197" s="222" t="s">
        <v>2286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766131</v>
      </c>
      <c r="G198" s="104">
        <v>67050</v>
      </c>
      <c r="H198" s="104">
        <v>558227</v>
      </c>
      <c r="I198" s="104">
        <v>58200</v>
      </c>
      <c r="J198" s="104">
        <v>82654</v>
      </c>
      <c r="K198" s="36"/>
      <c r="L198" s="221" t="s">
        <v>2342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11029938</v>
      </c>
      <c r="G199" s="104">
        <v>5078000</v>
      </c>
      <c r="H199" s="104">
        <v>3539141</v>
      </c>
      <c r="I199" s="104">
        <v>1949971</v>
      </c>
      <c r="J199" s="104">
        <v>462826</v>
      </c>
      <c r="K199" s="36"/>
      <c r="L199" s="221" t="s">
        <v>2342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2" t="s">
        <v>2286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13873351</v>
      </c>
      <c r="G201" s="104">
        <v>8625377</v>
      </c>
      <c r="H201" s="104">
        <v>3357159</v>
      </c>
      <c r="I201" s="104">
        <v>2500</v>
      </c>
      <c r="J201" s="104">
        <v>1888315</v>
      </c>
      <c r="K201" s="36"/>
      <c r="L201" s="221" t="s">
        <v>2342</v>
      </c>
      <c r="M201" s="95"/>
      <c r="N201" s="96"/>
      <c r="O201" s="97"/>
      <c r="P201" s="46"/>
      <c r="Q201" s="46"/>
      <c r="R201" s="95"/>
      <c r="S201" s="96"/>
      <c r="T201" s="78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14187174</v>
      </c>
      <c r="G202" s="104">
        <v>6809825</v>
      </c>
      <c r="H202" s="104">
        <v>5309183</v>
      </c>
      <c r="I202" s="104">
        <v>32000</v>
      </c>
      <c r="J202" s="104">
        <v>2036166</v>
      </c>
      <c r="K202" s="36"/>
      <c r="L202" s="221" t="s">
        <v>2338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2253749</v>
      </c>
      <c r="G203" s="104">
        <v>1424750</v>
      </c>
      <c r="H203" s="104">
        <v>828999</v>
      </c>
      <c r="I203" s="104">
        <v>0</v>
      </c>
      <c r="J203" s="104">
        <v>0</v>
      </c>
      <c r="K203" s="36"/>
      <c r="L203" s="221" t="s">
        <v>2338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3658044</v>
      </c>
      <c r="G204" s="104">
        <v>460900</v>
      </c>
      <c r="H204" s="104">
        <v>949530</v>
      </c>
      <c r="I204" s="104">
        <v>2136442</v>
      </c>
      <c r="J204" s="104">
        <v>111172</v>
      </c>
      <c r="K204" s="36"/>
      <c r="L204" s="221" t="s">
        <v>2338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15501594</v>
      </c>
      <c r="G205" s="104">
        <v>1443016</v>
      </c>
      <c r="H205" s="104">
        <v>4953226</v>
      </c>
      <c r="I205" s="104">
        <v>5582751</v>
      </c>
      <c r="J205" s="104">
        <v>3522601</v>
      </c>
      <c r="K205" s="36"/>
      <c r="L205" s="221" t="s">
        <v>2338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7992461</v>
      </c>
      <c r="G206" s="104">
        <v>2335019</v>
      </c>
      <c r="H206" s="104">
        <v>3386979</v>
      </c>
      <c r="I206" s="104">
        <v>980900</v>
      </c>
      <c r="J206" s="104">
        <v>1289563</v>
      </c>
      <c r="K206" s="36"/>
      <c r="L206" s="221" t="s">
        <v>2338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10681844</v>
      </c>
      <c r="G207" s="104">
        <v>7269826</v>
      </c>
      <c r="H207" s="104">
        <v>2206068</v>
      </c>
      <c r="I207" s="104">
        <v>2502</v>
      </c>
      <c r="J207" s="104">
        <v>1203448</v>
      </c>
      <c r="K207" s="36"/>
      <c r="L207" s="221" t="s">
        <v>2338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31493807</v>
      </c>
      <c r="G208" s="104">
        <v>18854182</v>
      </c>
      <c r="H208" s="104">
        <v>6829146</v>
      </c>
      <c r="I208" s="104">
        <v>498393</v>
      </c>
      <c r="J208" s="104">
        <v>5312086</v>
      </c>
      <c r="K208" s="36"/>
      <c r="L208" s="221" t="s">
        <v>2338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14075030</v>
      </c>
      <c r="G209" s="104">
        <v>11531823</v>
      </c>
      <c r="H209" s="104">
        <v>1967251</v>
      </c>
      <c r="I209" s="104">
        <v>130000</v>
      </c>
      <c r="J209" s="104">
        <v>445956</v>
      </c>
      <c r="K209" s="36"/>
      <c r="L209" s="221" t="s">
        <v>2338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16201892</v>
      </c>
      <c r="G210" s="104">
        <v>10735080</v>
      </c>
      <c r="H210" s="104">
        <v>4228847</v>
      </c>
      <c r="I210" s="104">
        <v>0</v>
      </c>
      <c r="J210" s="104">
        <v>1237965</v>
      </c>
      <c r="K210" s="36"/>
      <c r="L210" s="221" t="s">
        <v>2338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4437542</v>
      </c>
      <c r="G211" s="104">
        <v>1523200</v>
      </c>
      <c r="H211" s="104">
        <v>891454</v>
      </c>
      <c r="I211" s="104">
        <v>159199</v>
      </c>
      <c r="J211" s="104">
        <v>1863689</v>
      </c>
      <c r="K211" s="36"/>
      <c r="L211" s="221" t="s">
        <v>2338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4411941</v>
      </c>
      <c r="G212" s="104">
        <v>1220280</v>
      </c>
      <c r="H212" s="104">
        <v>3076921</v>
      </c>
      <c r="I212" s="104">
        <v>0</v>
      </c>
      <c r="J212" s="104">
        <v>114740</v>
      </c>
      <c r="K212" s="36"/>
      <c r="L212" s="221" t="s">
        <v>2338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1054486</v>
      </c>
      <c r="G213" s="104">
        <v>842604</v>
      </c>
      <c r="H213" s="104">
        <v>163459</v>
      </c>
      <c r="I213" s="104">
        <v>0</v>
      </c>
      <c r="J213" s="104">
        <v>48423</v>
      </c>
      <c r="K213" s="36"/>
      <c r="L213" s="221" t="s">
        <v>2338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4288744</v>
      </c>
      <c r="G214" s="104">
        <v>15452</v>
      </c>
      <c r="H214" s="104">
        <v>1390915</v>
      </c>
      <c r="I214" s="104">
        <v>1355802</v>
      </c>
      <c r="J214" s="104">
        <v>1526575</v>
      </c>
      <c r="K214" s="36"/>
      <c r="L214" s="221" t="s">
        <v>2338</v>
      </c>
      <c r="M214" s="95"/>
      <c r="N214" s="96"/>
      <c r="O214" s="97"/>
      <c r="P214" s="46"/>
      <c r="Q214" s="46"/>
      <c r="R214" s="95"/>
      <c r="S214" s="96"/>
      <c r="T214" s="97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6134639</v>
      </c>
      <c r="G215" s="104">
        <v>2978073</v>
      </c>
      <c r="H215" s="104">
        <v>1659236</v>
      </c>
      <c r="I215" s="104">
        <v>171500</v>
      </c>
      <c r="J215" s="104">
        <v>1325830</v>
      </c>
      <c r="K215" s="36"/>
      <c r="L215" s="221" t="s">
        <v>2338</v>
      </c>
      <c r="M215" s="95"/>
      <c r="N215" s="96"/>
      <c r="O215" s="97"/>
      <c r="P215" s="46"/>
      <c r="Q215" s="46"/>
      <c r="R215" s="95"/>
      <c r="S215" s="96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635755</v>
      </c>
      <c r="G216" s="104">
        <v>3136</v>
      </c>
      <c r="H216" s="104">
        <v>247054</v>
      </c>
      <c r="I216" s="104">
        <v>28000</v>
      </c>
      <c r="J216" s="104">
        <v>357565</v>
      </c>
      <c r="K216" s="36"/>
      <c r="L216" s="221" t="s">
        <v>2338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11859192</v>
      </c>
      <c r="G217" s="104">
        <v>960000</v>
      </c>
      <c r="H217" s="104">
        <v>1514674</v>
      </c>
      <c r="I217" s="104">
        <v>7341174</v>
      </c>
      <c r="J217" s="104">
        <v>2043344</v>
      </c>
      <c r="K217" s="36"/>
      <c r="L217" s="221" t="s">
        <v>2342</v>
      </c>
      <c r="M217" s="95"/>
      <c r="N217" s="96"/>
      <c r="O217" s="97"/>
      <c r="P217" s="46"/>
      <c r="Q217" s="46"/>
      <c r="R217" s="95"/>
      <c r="S217" s="96"/>
      <c r="T217" s="97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490281</v>
      </c>
      <c r="G218" s="104">
        <v>99500</v>
      </c>
      <c r="H218" s="104">
        <v>152167</v>
      </c>
      <c r="I218" s="104">
        <v>42733</v>
      </c>
      <c r="J218" s="104">
        <v>195881</v>
      </c>
      <c r="K218" s="36"/>
      <c r="L218" s="221" t="s">
        <v>2338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711912</v>
      </c>
      <c r="G219" s="104">
        <v>0</v>
      </c>
      <c r="H219" s="104">
        <v>432520</v>
      </c>
      <c r="I219" s="104">
        <v>57500</v>
      </c>
      <c r="J219" s="104">
        <v>221892</v>
      </c>
      <c r="K219" s="36"/>
      <c r="L219" s="221" t="s">
        <v>2342</v>
      </c>
      <c r="M219" s="95"/>
      <c r="N219" s="96"/>
      <c r="O219" s="97"/>
      <c r="P219" s="46"/>
      <c r="Q219" s="46"/>
      <c r="R219" s="95"/>
      <c r="S219" s="96"/>
      <c r="T219" s="97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205079</v>
      </c>
      <c r="G220" s="104">
        <v>4000</v>
      </c>
      <c r="H220" s="104">
        <v>117375</v>
      </c>
      <c r="I220" s="104">
        <v>0</v>
      </c>
      <c r="J220" s="104">
        <v>83704</v>
      </c>
      <c r="K220" s="36"/>
      <c r="L220" s="221" t="s">
        <v>2338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383050</v>
      </c>
      <c r="G221" s="104">
        <v>40004</v>
      </c>
      <c r="H221" s="104">
        <v>75478</v>
      </c>
      <c r="I221" s="104">
        <v>61875</v>
      </c>
      <c r="J221" s="104">
        <v>205693</v>
      </c>
      <c r="K221" s="36"/>
      <c r="L221" s="221" t="s">
        <v>2342</v>
      </c>
      <c r="M221" s="95"/>
      <c r="N221" s="96"/>
      <c r="O221" s="97"/>
      <c r="P221" s="46"/>
      <c r="Q221" s="46"/>
      <c r="R221" s="95"/>
      <c r="S221" s="96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14010</v>
      </c>
      <c r="G222" s="104">
        <v>0</v>
      </c>
      <c r="H222" s="104">
        <v>4810</v>
      </c>
      <c r="I222" s="104">
        <v>0</v>
      </c>
      <c r="J222" s="104">
        <v>9200</v>
      </c>
      <c r="K222" s="36"/>
      <c r="L222" s="221" t="s">
        <v>2342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501246</v>
      </c>
      <c r="G223" s="104">
        <v>185000</v>
      </c>
      <c r="H223" s="104">
        <v>98887</v>
      </c>
      <c r="I223" s="104">
        <v>18000</v>
      </c>
      <c r="J223" s="104">
        <v>199359</v>
      </c>
      <c r="K223" s="36"/>
      <c r="L223" s="221" t="s">
        <v>2342</v>
      </c>
      <c r="M223" s="95"/>
      <c r="N223" s="96"/>
      <c r="O223" s="97"/>
      <c r="P223" s="46"/>
      <c r="Q223" s="46"/>
      <c r="R223" s="95"/>
      <c r="S223" s="96"/>
      <c r="T223" s="97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552441</v>
      </c>
      <c r="G224" s="104">
        <v>149500</v>
      </c>
      <c r="H224" s="104">
        <v>382941</v>
      </c>
      <c r="I224" s="104">
        <v>8000</v>
      </c>
      <c r="J224" s="104">
        <v>12000</v>
      </c>
      <c r="K224" s="36"/>
      <c r="L224" s="221" t="s">
        <v>2338</v>
      </c>
      <c r="M224" s="95"/>
      <c r="N224" s="96"/>
      <c r="O224" s="97"/>
      <c r="P224" s="46"/>
      <c r="Q224" s="46"/>
      <c r="R224" s="95"/>
      <c r="S224" s="96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1822105</v>
      </c>
      <c r="G225" s="104">
        <v>238800</v>
      </c>
      <c r="H225" s="104">
        <v>467565</v>
      </c>
      <c r="I225" s="104">
        <v>58860</v>
      </c>
      <c r="J225" s="104">
        <v>1056880</v>
      </c>
      <c r="K225" s="36"/>
      <c r="L225" s="221" t="s">
        <v>2338</v>
      </c>
      <c r="M225" s="95"/>
      <c r="N225" s="96"/>
      <c r="O225" s="97"/>
      <c r="P225" s="46"/>
      <c r="Q225" s="46"/>
      <c r="R225" s="95"/>
      <c r="S225" s="96"/>
      <c r="T225" s="97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53445983</v>
      </c>
      <c r="G226" s="104">
        <v>925502</v>
      </c>
      <c r="H226" s="104">
        <v>1548604</v>
      </c>
      <c r="I226" s="104">
        <v>6114040</v>
      </c>
      <c r="J226" s="104">
        <v>44857837</v>
      </c>
      <c r="K226" s="36"/>
      <c r="L226" s="221" t="s">
        <v>2342</v>
      </c>
      <c r="M226" s="95"/>
      <c r="N226" s="96"/>
      <c r="O226" s="97"/>
      <c r="P226" s="46"/>
      <c r="Q226" s="46"/>
      <c r="R226" s="95"/>
      <c r="S226" s="96"/>
      <c r="T226" s="97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5229</v>
      </c>
      <c r="G227" s="104">
        <v>0</v>
      </c>
      <c r="H227" s="104">
        <v>0</v>
      </c>
      <c r="I227" s="104">
        <v>0</v>
      </c>
      <c r="J227" s="104">
        <v>5229</v>
      </c>
      <c r="K227" s="36"/>
      <c r="L227" s="222" t="s">
        <v>2286</v>
      </c>
      <c r="M227" s="95"/>
      <c r="N227" s="96"/>
      <c r="O227" s="97"/>
      <c r="P227" s="46"/>
      <c r="Q227" s="46"/>
      <c r="R227" s="95"/>
      <c r="S227" s="96"/>
      <c r="T227" s="78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173192</v>
      </c>
      <c r="G228" s="104">
        <v>1</v>
      </c>
      <c r="H228" s="104">
        <v>84429</v>
      </c>
      <c r="I228" s="104">
        <v>64786</v>
      </c>
      <c r="J228" s="104">
        <v>23976</v>
      </c>
      <c r="K228" s="36"/>
      <c r="L228" s="221" t="s">
        <v>2342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4230580</v>
      </c>
      <c r="G229" s="104">
        <v>9425</v>
      </c>
      <c r="H229" s="104">
        <v>352373</v>
      </c>
      <c r="I229" s="104">
        <v>36400</v>
      </c>
      <c r="J229" s="104">
        <v>3832382</v>
      </c>
      <c r="K229" s="36"/>
      <c r="L229" s="221" t="s">
        <v>2342</v>
      </c>
      <c r="M229" s="95"/>
      <c r="N229" s="96"/>
      <c r="O229" s="97"/>
      <c r="P229" s="46"/>
      <c r="Q229" s="46"/>
      <c r="R229" s="95"/>
      <c r="S229" s="96"/>
      <c r="T229" s="97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36537842</v>
      </c>
      <c r="G230" s="104">
        <v>1646095</v>
      </c>
      <c r="H230" s="104">
        <v>2837869</v>
      </c>
      <c r="I230" s="104">
        <v>16660603</v>
      </c>
      <c r="J230" s="104">
        <v>15393275</v>
      </c>
      <c r="K230" s="36"/>
      <c r="L230" s="221" t="s">
        <v>2338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20122092</v>
      </c>
      <c r="G231" s="104">
        <v>262000</v>
      </c>
      <c r="H231" s="104">
        <v>9173795</v>
      </c>
      <c r="I231" s="104">
        <v>5460000</v>
      </c>
      <c r="J231" s="104">
        <v>5226297</v>
      </c>
      <c r="K231" s="36"/>
      <c r="L231" s="221" t="s">
        <v>2338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38959426</v>
      </c>
      <c r="G232" s="104">
        <v>23687292</v>
      </c>
      <c r="H232" s="104">
        <v>7591867</v>
      </c>
      <c r="I232" s="104">
        <v>6451600</v>
      </c>
      <c r="J232" s="104">
        <v>1228667</v>
      </c>
      <c r="K232" s="36"/>
      <c r="L232" s="221" t="s">
        <v>2342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3553067</v>
      </c>
      <c r="G233" s="104">
        <v>129600</v>
      </c>
      <c r="H233" s="104">
        <v>1240331</v>
      </c>
      <c r="I233" s="104">
        <v>0</v>
      </c>
      <c r="J233" s="104">
        <v>2183136</v>
      </c>
      <c r="K233" s="36"/>
      <c r="L233" s="221" t="s">
        <v>2338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12728984</v>
      </c>
      <c r="G234" s="104">
        <v>5774300</v>
      </c>
      <c r="H234" s="104">
        <v>3347179</v>
      </c>
      <c r="I234" s="104">
        <v>3322000</v>
      </c>
      <c r="J234" s="104">
        <v>285505</v>
      </c>
      <c r="K234" s="36"/>
      <c r="L234" s="221" t="s">
        <v>2342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11902201</v>
      </c>
      <c r="G235" s="104">
        <v>6800</v>
      </c>
      <c r="H235" s="104">
        <v>8553073</v>
      </c>
      <c r="I235" s="104">
        <v>2716200</v>
      </c>
      <c r="J235" s="104">
        <v>626128</v>
      </c>
      <c r="K235" s="36"/>
      <c r="L235" s="221" t="s">
        <v>2338</v>
      </c>
      <c r="M235" s="95"/>
      <c r="N235" s="96"/>
      <c r="O235" s="97"/>
      <c r="P235" s="46"/>
      <c r="Q235" s="46"/>
      <c r="R235" s="95"/>
      <c r="S235" s="96"/>
      <c r="T235" s="97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836076</v>
      </c>
      <c r="G236" s="104">
        <v>27000</v>
      </c>
      <c r="H236" s="104">
        <v>809076</v>
      </c>
      <c r="I236" s="104">
        <v>0</v>
      </c>
      <c r="J236" s="104">
        <v>0</v>
      </c>
      <c r="K236" s="36"/>
      <c r="L236" s="221" t="s">
        <v>2338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6032519</v>
      </c>
      <c r="G237" s="104">
        <v>502767</v>
      </c>
      <c r="H237" s="104">
        <v>1036517</v>
      </c>
      <c r="I237" s="104">
        <v>0</v>
      </c>
      <c r="J237" s="104">
        <v>4493235</v>
      </c>
      <c r="K237" s="36"/>
      <c r="L237" s="221" t="s">
        <v>2338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27492896</v>
      </c>
      <c r="G238" s="104">
        <v>8284600</v>
      </c>
      <c r="H238" s="104">
        <v>9331844</v>
      </c>
      <c r="I238" s="104">
        <v>1520000</v>
      </c>
      <c r="J238" s="104">
        <v>8356452</v>
      </c>
      <c r="K238" s="36"/>
      <c r="L238" s="221" t="s">
        <v>2338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1021171</v>
      </c>
      <c r="G239" s="104">
        <v>0</v>
      </c>
      <c r="H239" s="104">
        <v>713280</v>
      </c>
      <c r="I239" s="104">
        <v>205000</v>
      </c>
      <c r="J239" s="104">
        <v>102891</v>
      </c>
      <c r="K239" s="36"/>
      <c r="L239" s="222" t="s">
        <v>2286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24924115</v>
      </c>
      <c r="G240" s="104">
        <v>7882903</v>
      </c>
      <c r="H240" s="104">
        <v>13129196</v>
      </c>
      <c r="I240" s="104">
        <v>0</v>
      </c>
      <c r="J240" s="104">
        <v>3912016</v>
      </c>
      <c r="K240" s="36"/>
      <c r="L240" s="221" t="s">
        <v>2338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11786382</v>
      </c>
      <c r="G241" s="104">
        <v>0</v>
      </c>
      <c r="H241" s="104">
        <v>10764440</v>
      </c>
      <c r="I241" s="104">
        <v>0</v>
      </c>
      <c r="J241" s="104">
        <v>1021942</v>
      </c>
      <c r="K241" s="50"/>
      <c r="L241" s="221" t="s">
        <v>2342</v>
      </c>
      <c r="M241" s="95"/>
      <c r="N241" s="96"/>
      <c r="O241" s="78"/>
      <c r="P241" s="46"/>
      <c r="Q241" s="46"/>
      <c r="R241" s="95"/>
      <c r="S241" s="96"/>
      <c r="T241" s="97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49213944</v>
      </c>
      <c r="G242" s="104">
        <v>25659221</v>
      </c>
      <c r="H242" s="104">
        <v>13195603</v>
      </c>
      <c r="I242" s="104">
        <v>3219435</v>
      </c>
      <c r="J242" s="104">
        <v>7139685</v>
      </c>
      <c r="K242" s="36"/>
      <c r="L242" s="221" t="s">
        <v>2338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66924731</v>
      </c>
      <c r="G243" s="104">
        <v>42580710</v>
      </c>
      <c r="H243" s="104">
        <v>16745824</v>
      </c>
      <c r="I243" s="104">
        <v>2804903</v>
      </c>
      <c r="J243" s="104">
        <v>4793294</v>
      </c>
      <c r="K243" s="36"/>
      <c r="L243" s="221" t="s">
        <v>2343</v>
      </c>
      <c r="M243" s="95"/>
      <c r="N243" s="96"/>
      <c r="O243" s="78"/>
      <c r="P243" s="46"/>
      <c r="Q243" s="46"/>
      <c r="R243" s="95"/>
      <c r="S243" s="96"/>
      <c r="T243" s="97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148629655</v>
      </c>
      <c r="G244" s="104">
        <v>7422675</v>
      </c>
      <c r="H244" s="104">
        <v>24855452</v>
      </c>
      <c r="I244" s="104">
        <v>55257496</v>
      </c>
      <c r="J244" s="104">
        <v>61094032</v>
      </c>
      <c r="K244" s="36"/>
      <c r="L244" s="221" t="s">
        <v>2338</v>
      </c>
      <c r="M244" s="95"/>
      <c r="N244" s="96"/>
      <c r="O244" s="78"/>
      <c r="P244" s="46"/>
      <c r="Q244" s="46"/>
      <c r="R244" s="95"/>
      <c r="S244" s="96"/>
      <c r="T244" s="97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14585499</v>
      </c>
      <c r="G245" s="104">
        <v>11609500</v>
      </c>
      <c r="H245" s="104">
        <v>2903995</v>
      </c>
      <c r="I245" s="104">
        <v>0</v>
      </c>
      <c r="J245" s="104">
        <v>72004</v>
      </c>
      <c r="K245" s="36"/>
      <c r="L245" s="221" t="s">
        <v>2338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21729908</v>
      </c>
      <c r="G246" s="104">
        <v>531500</v>
      </c>
      <c r="H246" s="104">
        <v>4316800</v>
      </c>
      <c r="I246" s="104">
        <v>1913936</v>
      </c>
      <c r="J246" s="104">
        <v>14967672</v>
      </c>
      <c r="K246" s="36"/>
      <c r="L246" s="221" t="s">
        <v>2338</v>
      </c>
      <c r="M246" s="95"/>
      <c r="N246" s="96"/>
      <c r="O246" s="97"/>
      <c r="P246" s="46"/>
      <c r="Q246" s="46"/>
      <c r="R246" s="95"/>
      <c r="S246" s="96"/>
      <c r="T246" s="78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2582733</v>
      </c>
      <c r="G247" s="104">
        <v>293000</v>
      </c>
      <c r="H247" s="104">
        <v>1394282</v>
      </c>
      <c r="I247" s="104">
        <v>24800</v>
      </c>
      <c r="J247" s="104">
        <v>870651</v>
      </c>
      <c r="K247" s="36"/>
      <c r="L247" s="222" t="s">
        <v>2286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3476267</v>
      </c>
      <c r="G248" s="104">
        <v>0</v>
      </c>
      <c r="H248" s="104">
        <v>1189461</v>
      </c>
      <c r="I248" s="104">
        <v>672190</v>
      </c>
      <c r="J248" s="104">
        <v>1614616</v>
      </c>
      <c r="K248" s="36"/>
      <c r="L248" s="221" t="s">
        <v>2338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15437001</v>
      </c>
      <c r="G249" s="104">
        <v>9660</v>
      </c>
      <c r="H249" s="104">
        <v>10187631</v>
      </c>
      <c r="I249" s="104">
        <v>0</v>
      </c>
      <c r="J249" s="104">
        <v>5239710</v>
      </c>
      <c r="K249" s="36"/>
      <c r="L249" s="221" t="s">
        <v>2342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3474855</v>
      </c>
      <c r="G250" s="104">
        <v>0</v>
      </c>
      <c r="H250" s="104">
        <v>2915248</v>
      </c>
      <c r="I250" s="104">
        <v>0</v>
      </c>
      <c r="J250" s="104">
        <v>559607</v>
      </c>
      <c r="K250" s="36"/>
      <c r="L250" s="221" t="s">
        <v>2342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39916543</v>
      </c>
      <c r="G251" s="104">
        <v>0</v>
      </c>
      <c r="H251" s="104">
        <v>3633323</v>
      </c>
      <c r="I251" s="104">
        <v>743500</v>
      </c>
      <c r="J251" s="104">
        <v>35539720</v>
      </c>
      <c r="K251" s="36"/>
      <c r="L251" s="221" t="s">
        <v>2342</v>
      </c>
      <c r="M251" s="95"/>
      <c r="N251" s="96"/>
      <c r="O251" s="78"/>
      <c r="P251" s="46"/>
      <c r="Q251" s="46"/>
      <c r="R251" s="95"/>
      <c r="S251" s="96"/>
      <c r="T251" s="78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44935667</v>
      </c>
      <c r="G252" s="104">
        <v>1086301</v>
      </c>
      <c r="H252" s="104">
        <v>6769633</v>
      </c>
      <c r="I252" s="104">
        <v>14300154</v>
      </c>
      <c r="J252" s="104">
        <v>22779579</v>
      </c>
      <c r="K252" s="36"/>
      <c r="L252" s="221" t="s">
        <v>2338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993150</v>
      </c>
      <c r="G253" s="104">
        <v>11000</v>
      </c>
      <c r="H253" s="104">
        <v>771564</v>
      </c>
      <c r="I253" s="104">
        <v>0</v>
      </c>
      <c r="J253" s="104">
        <v>210586</v>
      </c>
      <c r="K253" s="36"/>
      <c r="L253" s="221" t="s">
        <v>2342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12080234</v>
      </c>
      <c r="G254" s="104">
        <v>1169683</v>
      </c>
      <c r="H254" s="104">
        <v>2819986</v>
      </c>
      <c r="I254" s="104">
        <v>4491850</v>
      </c>
      <c r="J254" s="104">
        <v>3598715</v>
      </c>
      <c r="K254" s="36"/>
      <c r="L254" s="221" t="s">
        <v>2342</v>
      </c>
      <c r="M254" s="95"/>
      <c r="N254" s="96"/>
      <c r="O254" s="78"/>
      <c r="P254" s="46"/>
      <c r="Q254" s="46"/>
      <c r="R254" s="95"/>
      <c r="S254" s="96"/>
      <c r="T254" s="97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6068275</v>
      </c>
      <c r="G255" s="104">
        <v>3793251</v>
      </c>
      <c r="H255" s="104">
        <v>2000628</v>
      </c>
      <c r="I255" s="104">
        <v>32500</v>
      </c>
      <c r="J255" s="104">
        <v>241896</v>
      </c>
      <c r="K255" s="36"/>
      <c r="L255" s="221" t="s">
        <v>2342</v>
      </c>
      <c r="M255" s="95"/>
      <c r="N255" s="96"/>
      <c r="O255" s="97"/>
      <c r="P255" s="46"/>
      <c r="Q255" s="46"/>
      <c r="R255" s="95"/>
      <c r="S255" s="96"/>
      <c r="T255" s="78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1918544</v>
      </c>
      <c r="G256" s="104">
        <v>527800</v>
      </c>
      <c r="H256" s="104">
        <v>47000</v>
      </c>
      <c r="I256" s="104">
        <v>772923</v>
      </c>
      <c r="J256" s="104">
        <v>570821</v>
      </c>
      <c r="K256" s="36"/>
      <c r="L256" s="221" t="s">
        <v>2338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3761773</v>
      </c>
      <c r="G257" s="104">
        <v>1341645</v>
      </c>
      <c r="H257" s="104">
        <v>1939956</v>
      </c>
      <c r="I257" s="104">
        <v>27001</v>
      </c>
      <c r="J257" s="104">
        <v>453171</v>
      </c>
      <c r="K257" s="36"/>
      <c r="L257" s="221" t="s">
        <v>2342</v>
      </c>
      <c r="M257" s="95"/>
      <c r="N257" s="96"/>
      <c r="O257" s="78"/>
      <c r="P257" s="46"/>
      <c r="Q257" s="46"/>
      <c r="R257" s="95"/>
      <c r="S257" s="96"/>
      <c r="T257" s="97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4258176</v>
      </c>
      <c r="G258" s="104">
        <v>0</v>
      </c>
      <c r="H258" s="104">
        <v>1794544</v>
      </c>
      <c r="I258" s="104">
        <v>0</v>
      </c>
      <c r="J258" s="104">
        <v>2463632</v>
      </c>
      <c r="K258" s="36"/>
      <c r="L258" s="221" t="s">
        <v>2342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1267279</v>
      </c>
      <c r="G259" s="104">
        <v>0</v>
      </c>
      <c r="H259" s="104">
        <v>691843</v>
      </c>
      <c r="I259" s="104">
        <v>10000</v>
      </c>
      <c r="J259" s="104">
        <v>565436</v>
      </c>
      <c r="K259" s="36"/>
      <c r="L259" s="221" t="s">
        <v>2342</v>
      </c>
      <c r="M259" s="95"/>
      <c r="N259" s="96"/>
      <c r="O259" s="78"/>
      <c r="P259" s="46"/>
      <c r="Q259" s="46"/>
      <c r="R259" s="95"/>
      <c r="S259" s="96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16361592</v>
      </c>
      <c r="G260" s="104">
        <v>2806579</v>
      </c>
      <c r="H260" s="104">
        <v>1309508</v>
      </c>
      <c r="I260" s="104">
        <v>8605334</v>
      </c>
      <c r="J260" s="104">
        <v>3640171</v>
      </c>
      <c r="K260" s="36"/>
      <c r="L260" s="221" t="s">
        <v>2342</v>
      </c>
      <c r="M260" s="95"/>
      <c r="N260" s="96"/>
      <c r="O260" s="97"/>
      <c r="P260" s="46"/>
      <c r="Q260" s="46"/>
      <c r="R260" s="95"/>
      <c r="S260" s="96"/>
      <c r="T260" s="78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10130080</v>
      </c>
      <c r="G261" s="104">
        <v>0</v>
      </c>
      <c r="H261" s="104">
        <v>732592</v>
      </c>
      <c r="I261" s="104">
        <v>4135000</v>
      </c>
      <c r="J261" s="104">
        <v>5262488</v>
      </c>
      <c r="K261" s="36"/>
      <c r="L261" s="221" t="s">
        <v>2342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7320547</v>
      </c>
      <c r="G262" s="104">
        <v>3266524</v>
      </c>
      <c r="H262" s="104">
        <v>2774786</v>
      </c>
      <c r="I262" s="104">
        <v>100000</v>
      </c>
      <c r="J262" s="104">
        <v>1179237</v>
      </c>
      <c r="K262" s="36"/>
      <c r="L262" s="221" t="s">
        <v>2338</v>
      </c>
      <c r="M262" s="95"/>
      <c r="N262" s="96"/>
      <c r="O262" s="97"/>
      <c r="P262" s="46"/>
      <c r="Q262" s="46"/>
      <c r="R262" s="95"/>
      <c r="S262" s="96"/>
      <c r="T262" s="97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11963005</v>
      </c>
      <c r="G263" s="104">
        <v>4263232</v>
      </c>
      <c r="H263" s="104">
        <v>4882415</v>
      </c>
      <c r="I263" s="104">
        <v>956506</v>
      </c>
      <c r="J263" s="104">
        <v>1860852</v>
      </c>
      <c r="K263" s="36"/>
      <c r="L263" s="221" t="s">
        <v>2338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433540</v>
      </c>
      <c r="G264" s="104">
        <v>0</v>
      </c>
      <c r="H264" s="104">
        <v>433540</v>
      </c>
      <c r="I264" s="104">
        <v>0</v>
      </c>
      <c r="J264" s="104">
        <v>0</v>
      </c>
      <c r="K264" s="36"/>
      <c r="L264" s="221" t="s">
        <v>2342</v>
      </c>
      <c r="M264" s="95"/>
      <c r="N264" s="96"/>
      <c r="O264" s="97"/>
      <c r="P264" s="46"/>
      <c r="Q264" s="46"/>
      <c r="R264" s="95"/>
      <c r="S264" s="96"/>
      <c r="T264" s="97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1079278</v>
      </c>
      <c r="G265" s="104">
        <v>513000</v>
      </c>
      <c r="H265" s="104">
        <v>108400</v>
      </c>
      <c r="I265" s="104">
        <v>456878</v>
      </c>
      <c r="J265" s="104">
        <v>1000</v>
      </c>
      <c r="K265" s="36"/>
      <c r="L265" s="221" t="s">
        <v>2342</v>
      </c>
      <c r="M265" s="95"/>
      <c r="N265" s="96"/>
      <c r="O265" s="97"/>
      <c r="P265" s="46"/>
      <c r="Q265" s="46"/>
      <c r="R265" s="95"/>
      <c r="S265" s="96"/>
      <c r="T265" s="97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1538524</v>
      </c>
      <c r="G266" s="104">
        <v>0</v>
      </c>
      <c r="H266" s="104">
        <v>591492</v>
      </c>
      <c r="I266" s="104">
        <v>0</v>
      </c>
      <c r="J266" s="104">
        <v>947032</v>
      </c>
      <c r="K266" s="36"/>
      <c r="L266" s="221" t="s">
        <v>2338</v>
      </c>
      <c r="M266" s="95"/>
      <c r="N266" s="96"/>
      <c r="O266" s="78"/>
      <c r="P266" s="46"/>
      <c r="Q266" s="46"/>
      <c r="R266" s="95"/>
      <c r="S266" s="96"/>
      <c r="T266" s="97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1750783</v>
      </c>
      <c r="G267" s="104">
        <v>357000</v>
      </c>
      <c r="H267" s="104">
        <v>1247368</v>
      </c>
      <c r="I267" s="104">
        <v>0</v>
      </c>
      <c r="J267" s="104">
        <v>146415</v>
      </c>
      <c r="K267" s="36"/>
      <c r="L267" s="221" t="s">
        <v>2342</v>
      </c>
      <c r="M267" s="95"/>
      <c r="N267" s="96"/>
      <c r="O267" s="97"/>
      <c r="P267" s="46"/>
      <c r="Q267" s="46"/>
      <c r="R267" s="95"/>
      <c r="S267" s="96"/>
      <c r="T267" s="97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1677446</v>
      </c>
      <c r="G268" s="104">
        <v>852300</v>
      </c>
      <c r="H268" s="104">
        <v>652764</v>
      </c>
      <c r="I268" s="104">
        <v>162382</v>
      </c>
      <c r="J268" s="104">
        <v>10000</v>
      </c>
      <c r="K268" s="36"/>
      <c r="L268" s="221" t="s">
        <v>2338</v>
      </c>
      <c r="M268" s="95"/>
      <c r="N268" s="96"/>
      <c r="O268" s="78"/>
      <c r="P268" s="46"/>
      <c r="Q268" s="46"/>
      <c r="R268" s="95"/>
      <c r="S268" s="96"/>
      <c r="T268" s="97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541663</v>
      </c>
      <c r="G269" s="104">
        <v>90000</v>
      </c>
      <c r="H269" s="104">
        <v>3400</v>
      </c>
      <c r="I269" s="104">
        <v>0</v>
      </c>
      <c r="J269" s="104">
        <v>448263</v>
      </c>
      <c r="K269" s="36"/>
      <c r="L269" s="221" t="s">
        <v>2338</v>
      </c>
      <c r="M269" s="95"/>
      <c r="N269" s="96"/>
      <c r="O269" s="97"/>
      <c r="P269" s="46"/>
      <c r="Q269" s="46"/>
      <c r="R269" s="95"/>
      <c r="S269" s="96"/>
      <c r="T269" s="97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13831783</v>
      </c>
      <c r="G270" s="104">
        <v>731600</v>
      </c>
      <c r="H270" s="104">
        <v>5057952</v>
      </c>
      <c r="I270" s="104">
        <v>42200</v>
      </c>
      <c r="J270" s="104">
        <v>8000031</v>
      </c>
      <c r="K270" s="36"/>
      <c r="L270" s="221" t="s">
        <v>2338</v>
      </c>
      <c r="M270" s="95"/>
      <c r="N270" s="96"/>
      <c r="O270" s="97"/>
      <c r="P270" s="46"/>
      <c r="Q270" s="46"/>
      <c r="R270" s="95"/>
      <c r="S270" s="96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512152</v>
      </c>
      <c r="G271" s="104">
        <v>7000</v>
      </c>
      <c r="H271" s="104">
        <v>505152</v>
      </c>
      <c r="I271" s="104">
        <v>0</v>
      </c>
      <c r="J271" s="104">
        <v>0</v>
      </c>
      <c r="K271" s="36"/>
      <c r="L271" s="221" t="s">
        <v>2338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7780477</v>
      </c>
      <c r="G272" s="104">
        <v>303062</v>
      </c>
      <c r="H272" s="104">
        <v>2663680</v>
      </c>
      <c r="I272" s="104">
        <v>61200</v>
      </c>
      <c r="J272" s="104">
        <v>4752535</v>
      </c>
      <c r="K272" s="36"/>
      <c r="L272" s="221" t="s">
        <v>2342</v>
      </c>
      <c r="M272" s="95"/>
      <c r="N272" s="96"/>
      <c r="O272" s="78"/>
      <c r="P272" s="46"/>
      <c r="Q272" s="46"/>
      <c r="R272" s="95"/>
      <c r="S272" s="96"/>
      <c r="T272" s="97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487740</v>
      </c>
      <c r="G273" s="104">
        <v>0</v>
      </c>
      <c r="H273" s="104">
        <v>386615</v>
      </c>
      <c r="I273" s="104">
        <v>0</v>
      </c>
      <c r="J273" s="104">
        <v>101125</v>
      </c>
      <c r="K273" s="36"/>
      <c r="L273" s="221" t="s">
        <v>2338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3808029</v>
      </c>
      <c r="G274" s="104">
        <v>72800</v>
      </c>
      <c r="H274" s="104">
        <v>960209</v>
      </c>
      <c r="I274" s="104">
        <v>107000</v>
      </c>
      <c r="J274" s="104">
        <v>2668020</v>
      </c>
      <c r="K274" s="36"/>
      <c r="L274" s="221" t="s">
        <v>2338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715256</v>
      </c>
      <c r="G275" s="104">
        <v>0</v>
      </c>
      <c r="H275" s="104">
        <v>367177</v>
      </c>
      <c r="I275" s="104">
        <v>0</v>
      </c>
      <c r="J275" s="104">
        <v>348079</v>
      </c>
      <c r="K275" s="36"/>
      <c r="L275" s="221" t="s">
        <v>2338</v>
      </c>
      <c r="M275" s="95"/>
      <c r="N275" s="96"/>
      <c r="O275" s="97"/>
      <c r="P275" s="46"/>
      <c r="Q275" s="46"/>
      <c r="R275" s="95"/>
      <c r="S275" s="96"/>
      <c r="T275" s="78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8935077</v>
      </c>
      <c r="G276" s="104">
        <v>5946764</v>
      </c>
      <c r="H276" s="104">
        <v>100364</v>
      </c>
      <c r="I276" s="104">
        <v>52200</v>
      </c>
      <c r="J276" s="104">
        <v>2835749</v>
      </c>
      <c r="K276" s="36"/>
      <c r="L276" s="221" t="s">
        <v>2338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50386465</v>
      </c>
      <c r="G277" s="104">
        <v>21372000</v>
      </c>
      <c r="H277" s="104">
        <v>16262026</v>
      </c>
      <c r="I277" s="104">
        <v>8950000</v>
      </c>
      <c r="J277" s="104">
        <v>3802439</v>
      </c>
      <c r="K277" s="36"/>
      <c r="L277" s="221" t="s">
        <v>2342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294840</v>
      </c>
      <c r="G278" s="104">
        <v>259600</v>
      </c>
      <c r="H278" s="104">
        <v>35240</v>
      </c>
      <c r="I278" s="104">
        <v>0</v>
      </c>
      <c r="J278" s="104">
        <v>0</v>
      </c>
      <c r="K278" s="36"/>
      <c r="L278" s="222" t="s">
        <v>2286</v>
      </c>
      <c r="M278" s="95"/>
      <c r="N278" s="96"/>
      <c r="O278" s="78"/>
      <c r="P278" s="46"/>
      <c r="Q278" s="46"/>
      <c r="R278" s="95"/>
      <c r="S278" s="96"/>
      <c r="T278" s="97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763121</v>
      </c>
      <c r="G279" s="104">
        <v>0</v>
      </c>
      <c r="H279" s="104">
        <v>326574</v>
      </c>
      <c r="I279" s="104">
        <v>0</v>
      </c>
      <c r="J279" s="104">
        <v>436547</v>
      </c>
      <c r="K279" s="36"/>
      <c r="L279" s="221" t="s">
        <v>2338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28647528</v>
      </c>
      <c r="G280" s="104">
        <v>2628301</v>
      </c>
      <c r="H280" s="104">
        <v>715053</v>
      </c>
      <c r="I280" s="104">
        <v>17638950</v>
      </c>
      <c r="J280" s="104">
        <v>7665224</v>
      </c>
      <c r="K280" s="36"/>
      <c r="L280" s="221" t="s">
        <v>2338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64348560</v>
      </c>
      <c r="G281" s="104">
        <v>8777085</v>
      </c>
      <c r="H281" s="104">
        <v>18921276</v>
      </c>
      <c r="I281" s="104">
        <v>20193341</v>
      </c>
      <c r="J281" s="104">
        <v>16456858</v>
      </c>
      <c r="K281" s="36"/>
      <c r="L281" s="221" t="s">
        <v>2338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519843491</v>
      </c>
      <c r="G282" s="104">
        <v>301092647</v>
      </c>
      <c r="H282" s="104">
        <v>95119207</v>
      </c>
      <c r="I282" s="104">
        <v>6343673</v>
      </c>
      <c r="J282" s="104">
        <v>117287964</v>
      </c>
      <c r="K282" s="36"/>
      <c r="L282" s="221" t="s">
        <v>2338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24153181</v>
      </c>
      <c r="G283" s="104">
        <v>591500</v>
      </c>
      <c r="H283" s="104">
        <v>2936126</v>
      </c>
      <c r="I283" s="104">
        <v>18571878</v>
      </c>
      <c r="J283" s="104">
        <v>2053677</v>
      </c>
      <c r="K283" s="36"/>
      <c r="L283" s="221" t="s">
        <v>2338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10455691</v>
      </c>
      <c r="G284" s="104">
        <v>309000</v>
      </c>
      <c r="H284" s="104">
        <v>5177880</v>
      </c>
      <c r="I284" s="104">
        <v>1837957</v>
      </c>
      <c r="J284" s="104">
        <v>3130854</v>
      </c>
      <c r="K284" s="36"/>
      <c r="L284" s="221" t="s">
        <v>2342</v>
      </c>
      <c r="M284" s="95"/>
      <c r="N284" s="96"/>
      <c r="O284" s="78"/>
      <c r="P284" s="46"/>
      <c r="Q284" s="46"/>
      <c r="R284" s="95"/>
      <c r="S284" s="96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17003531</v>
      </c>
      <c r="G285" s="104">
        <v>0</v>
      </c>
      <c r="H285" s="104">
        <v>2412958</v>
      </c>
      <c r="I285" s="104">
        <v>2561000</v>
      </c>
      <c r="J285" s="104">
        <v>12029573</v>
      </c>
      <c r="K285" s="36"/>
      <c r="L285" s="222" t="s">
        <v>2286</v>
      </c>
      <c r="M285" s="95"/>
      <c r="N285" s="96"/>
      <c r="O285" s="78"/>
      <c r="P285" s="46"/>
      <c r="Q285" s="46"/>
      <c r="R285" s="95"/>
      <c r="S285" s="96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6192065</v>
      </c>
      <c r="G286" s="104">
        <v>1491601</v>
      </c>
      <c r="H286" s="104">
        <v>1783376</v>
      </c>
      <c r="I286" s="104">
        <v>0</v>
      </c>
      <c r="J286" s="104">
        <v>2917088</v>
      </c>
      <c r="K286" s="36"/>
      <c r="L286" s="221" t="s">
        <v>2338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50">G287+H287+I287+J287</f>
        <v>25041702</v>
      </c>
      <c r="G287" s="104">
        <v>7539777</v>
      </c>
      <c r="H287" s="104">
        <v>1332448</v>
      </c>
      <c r="I287" s="104">
        <v>214800</v>
      </c>
      <c r="J287" s="104">
        <v>15954677</v>
      </c>
      <c r="K287" s="36"/>
      <c r="L287" s="222" t="s">
        <v>2286</v>
      </c>
      <c r="M287" s="95"/>
      <c r="N287" s="96"/>
      <c r="O287" s="97"/>
      <c r="P287" s="46"/>
      <c r="Q287" s="46"/>
      <c r="R287" s="95"/>
      <c r="S287" s="96"/>
      <c r="T287" s="97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14097255</v>
      </c>
      <c r="G288" s="104">
        <v>6390040</v>
      </c>
      <c r="H288" s="104">
        <v>4816284</v>
      </c>
      <c r="I288" s="104">
        <v>240000</v>
      </c>
      <c r="J288" s="104">
        <v>2650931</v>
      </c>
      <c r="K288" s="36"/>
      <c r="L288" s="221" t="s">
        <v>2338</v>
      </c>
      <c r="M288" s="95"/>
      <c r="N288" s="96"/>
      <c r="O288" s="97"/>
      <c r="P288" s="46"/>
      <c r="Q288" s="46"/>
      <c r="R288" s="95"/>
      <c r="S288" s="96"/>
      <c r="T288" s="78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2117535</v>
      </c>
      <c r="G289" s="104">
        <v>372501</v>
      </c>
      <c r="H289" s="104">
        <v>727889</v>
      </c>
      <c r="I289" s="104">
        <v>97600</v>
      </c>
      <c r="J289" s="104">
        <v>919545</v>
      </c>
      <c r="K289" s="36"/>
      <c r="L289" s="221" t="s">
        <v>2338</v>
      </c>
      <c r="M289" s="95"/>
      <c r="N289" s="96"/>
      <c r="O289" s="97"/>
      <c r="P289" s="46"/>
      <c r="Q289" s="46"/>
      <c r="R289" s="95"/>
      <c r="S289" s="96"/>
      <c r="T289" s="78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877005</v>
      </c>
      <c r="G290" s="104">
        <v>200000</v>
      </c>
      <c r="H290" s="104">
        <v>266885</v>
      </c>
      <c r="I290" s="104">
        <v>31490</v>
      </c>
      <c r="J290" s="104">
        <v>378630</v>
      </c>
      <c r="K290" s="36"/>
      <c r="L290" s="221" t="s">
        <v>2338</v>
      </c>
      <c r="M290" s="95"/>
      <c r="N290" s="96"/>
      <c r="O290" s="97"/>
      <c r="P290" s="46"/>
      <c r="Q290" s="46"/>
      <c r="R290" s="95"/>
      <c r="S290" s="96"/>
      <c r="T290" s="78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209887</v>
      </c>
      <c r="G291" s="104">
        <v>0</v>
      </c>
      <c r="H291" s="104">
        <v>40204</v>
      </c>
      <c r="I291" s="104">
        <v>0</v>
      </c>
      <c r="J291" s="104">
        <v>169683</v>
      </c>
      <c r="K291" s="36"/>
      <c r="L291" s="221" t="s">
        <v>2338</v>
      </c>
      <c r="M291" s="95"/>
      <c r="N291" s="96"/>
      <c r="O291" s="78"/>
      <c r="P291" s="46"/>
      <c r="Q291" s="46"/>
      <c r="R291" s="95"/>
      <c r="S291" s="96"/>
      <c r="T291" s="97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174338</v>
      </c>
      <c r="G292" s="104">
        <v>0</v>
      </c>
      <c r="H292" s="104">
        <v>96938</v>
      </c>
      <c r="I292" s="104">
        <v>0</v>
      </c>
      <c r="J292" s="104">
        <v>77400</v>
      </c>
      <c r="K292" s="36"/>
      <c r="L292" s="221" t="s">
        <v>2338</v>
      </c>
      <c r="M292" s="95"/>
      <c r="N292" s="96"/>
      <c r="O292" s="97"/>
      <c r="P292" s="46"/>
      <c r="Q292" s="46"/>
      <c r="R292" s="95"/>
      <c r="S292" s="96"/>
      <c r="T292" s="78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662225</v>
      </c>
      <c r="G293" s="104">
        <v>0</v>
      </c>
      <c r="H293" s="104">
        <v>365414</v>
      </c>
      <c r="I293" s="104">
        <v>0</v>
      </c>
      <c r="J293" s="104">
        <v>296811</v>
      </c>
      <c r="K293" s="36"/>
      <c r="L293" s="221" t="s">
        <v>2338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12950996</v>
      </c>
      <c r="G294" s="104">
        <v>6022765</v>
      </c>
      <c r="H294" s="104">
        <v>3075314</v>
      </c>
      <c r="I294" s="104">
        <v>355640</v>
      </c>
      <c r="J294" s="104">
        <v>3497277</v>
      </c>
      <c r="K294" s="36"/>
      <c r="L294" s="221" t="s">
        <v>2338</v>
      </c>
      <c r="M294" s="95"/>
      <c r="N294" s="96"/>
      <c r="O294" s="97"/>
      <c r="P294" s="46"/>
      <c r="Q294" s="46"/>
      <c r="R294" s="95"/>
      <c r="S294" s="96"/>
      <c r="T294" s="97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2353699</v>
      </c>
      <c r="G295" s="104">
        <v>427550</v>
      </c>
      <c r="H295" s="104">
        <v>1173999</v>
      </c>
      <c r="I295" s="104">
        <v>705500</v>
      </c>
      <c r="J295" s="104">
        <v>46650</v>
      </c>
      <c r="K295" s="36"/>
      <c r="L295" s="221" t="s">
        <v>2338</v>
      </c>
      <c r="M295" s="95"/>
      <c r="N295" s="96"/>
      <c r="O295" s="78"/>
      <c r="P295" s="46"/>
      <c r="Q295" s="46"/>
      <c r="R295" s="95"/>
      <c r="S295" s="96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1938216</v>
      </c>
      <c r="G296" s="104">
        <v>1110635</v>
      </c>
      <c r="H296" s="104">
        <v>639899</v>
      </c>
      <c r="I296" s="104">
        <v>101800</v>
      </c>
      <c r="J296" s="104">
        <v>85882</v>
      </c>
      <c r="K296" s="36"/>
      <c r="L296" s="221" t="s">
        <v>2342</v>
      </c>
      <c r="M296" s="95"/>
      <c r="N296" s="96"/>
      <c r="O296" s="97"/>
      <c r="P296" s="46"/>
      <c r="Q296" s="46"/>
      <c r="R296" s="95"/>
      <c r="S296" s="96"/>
      <c r="T296" s="97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1676857</v>
      </c>
      <c r="G297" s="104">
        <v>247000</v>
      </c>
      <c r="H297" s="104">
        <v>284933</v>
      </c>
      <c r="I297" s="104">
        <v>25000</v>
      </c>
      <c r="J297" s="104">
        <v>1119924</v>
      </c>
      <c r="K297" s="36"/>
      <c r="L297" s="221" t="s">
        <v>2342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1133185</v>
      </c>
      <c r="G298" s="104">
        <v>0</v>
      </c>
      <c r="H298" s="104">
        <v>599394</v>
      </c>
      <c r="I298" s="104">
        <v>228400</v>
      </c>
      <c r="J298" s="104">
        <v>305391</v>
      </c>
      <c r="K298" s="36"/>
      <c r="L298" s="221" t="s">
        <v>2338</v>
      </c>
      <c r="M298" s="95"/>
      <c r="N298" s="96"/>
      <c r="O298" s="97"/>
      <c r="P298" s="46"/>
      <c r="Q298" s="46"/>
      <c r="R298" s="95"/>
      <c r="S298" s="96"/>
      <c r="T298" s="97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7497500</v>
      </c>
      <c r="G299" s="104">
        <v>307400</v>
      </c>
      <c r="H299" s="104">
        <v>217460</v>
      </c>
      <c r="I299" s="104">
        <v>6420240</v>
      </c>
      <c r="J299" s="104">
        <v>552400</v>
      </c>
      <c r="K299" s="36"/>
      <c r="L299" s="221" t="s">
        <v>2338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347905</v>
      </c>
      <c r="G300" s="104">
        <v>0</v>
      </c>
      <c r="H300" s="104">
        <v>147411</v>
      </c>
      <c r="I300" s="104">
        <v>0</v>
      </c>
      <c r="J300" s="104">
        <v>200494</v>
      </c>
      <c r="K300" s="36"/>
      <c r="L300" s="221" t="s">
        <v>2338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132656</v>
      </c>
      <c r="G301" s="104">
        <v>4000</v>
      </c>
      <c r="H301" s="104">
        <v>21820</v>
      </c>
      <c r="I301" s="104">
        <v>1400</v>
      </c>
      <c r="J301" s="104">
        <v>105436</v>
      </c>
      <c r="K301" s="36"/>
      <c r="L301" s="221" t="s">
        <v>2338</v>
      </c>
      <c r="M301" s="95"/>
      <c r="N301" s="96"/>
      <c r="O301" s="78"/>
      <c r="P301" s="46"/>
      <c r="Q301" s="46"/>
      <c r="R301" s="95"/>
      <c r="S301" s="96"/>
      <c r="T301" s="97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971300</v>
      </c>
      <c r="G302" s="104">
        <v>0</v>
      </c>
      <c r="H302" s="104">
        <v>865750</v>
      </c>
      <c r="I302" s="104">
        <v>0</v>
      </c>
      <c r="J302" s="104">
        <v>105550</v>
      </c>
      <c r="K302" s="36"/>
      <c r="L302" s="221" t="s">
        <v>2338</v>
      </c>
      <c r="M302" s="95"/>
      <c r="N302" s="96"/>
      <c r="O302" s="97"/>
      <c r="P302" s="46"/>
      <c r="Q302" s="46"/>
      <c r="R302" s="95"/>
      <c r="S302" s="96"/>
      <c r="T302" s="78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6450805</v>
      </c>
      <c r="G303" s="104">
        <v>19000</v>
      </c>
      <c r="H303" s="104">
        <v>255278</v>
      </c>
      <c r="I303" s="104">
        <v>166401</v>
      </c>
      <c r="J303" s="104">
        <v>6010126</v>
      </c>
      <c r="K303" s="36"/>
      <c r="L303" s="221" t="s">
        <v>2338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239123</v>
      </c>
      <c r="G304" s="104">
        <v>0</v>
      </c>
      <c r="H304" s="104">
        <v>157123</v>
      </c>
      <c r="I304" s="104">
        <v>0</v>
      </c>
      <c r="J304" s="104">
        <v>82000</v>
      </c>
      <c r="K304" s="36"/>
      <c r="L304" s="222" t="s">
        <v>2286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2113018</v>
      </c>
      <c r="G305" s="104">
        <v>19000</v>
      </c>
      <c r="H305" s="104">
        <v>1565736</v>
      </c>
      <c r="I305" s="104">
        <v>0</v>
      </c>
      <c r="J305" s="104">
        <v>528282</v>
      </c>
      <c r="K305" s="36"/>
      <c r="L305" s="221" t="s">
        <v>2338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389573</v>
      </c>
      <c r="G306" s="104">
        <v>0</v>
      </c>
      <c r="H306" s="104">
        <v>56454</v>
      </c>
      <c r="I306" s="104">
        <v>0</v>
      </c>
      <c r="J306" s="104">
        <v>333119</v>
      </c>
      <c r="K306" s="36"/>
      <c r="L306" s="221" t="s">
        <v>2342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2443313</v>
      </c>
      <c r="G307" s="104">
        <v>478300</v>
      </c>
      <c r="H307" s="104">
        <v>1008626</v>
      </c>
      <c r="I307" s="104">
        <v>467250</v>
      </c>
      <c r="J307" s="104">
        <v>489137</v>
      </c>
      <c r="K307" s="36"/>
      <c r="L307" s="221" t="s">
        <v>2338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219980</v>
      </c>
      <c r="G308" s="104">
        <v>0</v>
      </c>
      <c r="H308" s="104">
        <v>107996</v>
      </c>
      <c r="I308" s="104">
        <v>2100</v>
      </c>
      <c r="J308" s="104">
        <v>109884</v>
      </c>
      <c r="K308" s="36"/>
      <c r="L308" s="221" t="s">
        <v>2338</v>
      </c>
      <c r="M308" s="95"/>
      <c r="N308" s="96"/>
      <c r="O308" s="97"/>
      <c r="P308" s="46"/>
      <c r="Q308" s="46"/>
      <c r="R308" s="95"/>
      <c r="S308" s="96"/>
      <c r="T308" s="97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26302723</v>
      </c>
      <c r="G309" s="104">
        <v>14612210</v>
      </c>
      <c r="H309" s="104">
        <v>5692796</v>
      </c>
      <c r="I309" s="104">
        <v>1901905</v>
      </c>
      <c r="J309" s="104">
        <v>4095812</v>
      </c>
      <c r="K309" s="36"/>
      <c r="L309" s="221" t="s">
        <v>2338</v>
      </c>
      <c r="M309" s="95"/>
      <c r="N309" s="96"/>
      <c r="O309" s="97"/>
      <c r="P309" s="46"/>
      <c r="Q309" s="46"/>
      <c r="R309" s="95"/>
      <c r="S309" s="96"/>
      <c r="T309" s="97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11928050</v>
      </c>
      <c r="G310" s="104">
        <v>7011362</v>
      </c>
      <c r="H310" s="104">
        <v>2756849</v>
      </c>
      <c r="I310" s="104">
        <v>284800</v>
      </c>
      <c r="J310" s="104">
        <v>1875039</v>
      </c>
      <c r="K310" s="36"/>
      <c r="L310" s="221" t="s">
        <v>2338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118856</v>
      </c>
      <c r="G311" s="104">
        <v>0</v>
      </c>
      <c r="H311" s="104">
        <v>75606</v>
      </c>
      <c r="I311" s="104">
        <v>0</v>
      </c>
      <c r="J311" s="104">
        <v>43250</v>
      </c>
      <c r="K311" s="36"/>
      <c r="L311" s="221" t="s">
        <v>2338</v>
      </c>
      <c r="M311" s="95"/>
      <c r="N311" s="96"/>
      <c r="O311" s="97"/>
      <c r="P311" s="46"/>
      <c r="Q311" s="46"/>
      <c r="R311" s="95"/>
      <c r="S311" s="96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3987664</v>
      </c>
      <c r="G312" s="104">
        <v>1233301</v>
      </c>
      <c r="H312" s="104">
        <v>2348115</v>
      </c>
      <c r="I312" s="104">
        <v>106200</v>
      </c>
      <c r="J312" s="104">
        <v>300048</v>
      </c>
      <c r="K312" s="36"/>
      <c r="L312" s="221" t="s">
        <v>2338</v>
      </c>
      <c r="M312" s="95"/>
      <c r="N312" s="96"/>
      <c r="O312" s="78"/>
      <c r="P312" s="46"/>
      <c r="Q312" s="46"/>
      <c r="R312" s="95"/>
      <c r="S312" s="96"/>
      <c r="T312" s="97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4396475</v>
      </c>
      <c r="G313" s="104">
        <v>337700</v>
      </c>
      <c r="H313" s="104">
        <v>221624</v>
      </c>
      <c r="I313" s="104">
        <v>1263200</v>
      </c>
      <c r="J313" s="104">
        <v>2573951</v>
      </c>
      <c r="K313" s="36"/>
      <c r="L313" s="221" t="s">
        <v>2338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1148568</v>
      </c>
      <c r="G314" s="104">
        <v>0</v>
      </c>
      <c r="H314" s="104">
        <v>796607</v>
      </c>
      <c r="I314" s="104">
        <v>54201</v>
      </c>
      <c r="J314" s="104">
        <v>297760</v>
      </c>
      <c r="K314" s="36"/>
      <c r="L314" s="221" t="s">
        <v>2342</v>
      </c>
      <c r="M314" s="95"/>
      <c r="N314" s="96"/>
      <c r="O314" s="97"/>
      <c r="P314" s="46"/>
      <c r="Q314" s="46"/>
      <c r="R314" s="95"/>
      <c r="S314" s="96"/>
      <c r="T314" s="97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12528148</v>
      </c>
      <c r="G315" s="104">
        <v>2178403</v>
      </c>
      <c r="H315" s="104">
        <v>2564961</v>
      </c>
      <c r="I315" s="104">
        <v>260000</v>
      </c>
      <c r="J315" s="104">
        <v>7524784</v>
      </c>
      <c r="K315" s="36"/>
      <c r="L315" s="221" t="s">
        <v>2338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.7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23097608</v>
      </c>
      <c r="G316" s="104">
        <v>830640</v>
      </c>
      <c r="H316" s="104">
        <v>4599672</v>
      </c>
      <c r="I316" s="104">
        <v>597000</v>
      </c>
      <c r="J316" s="104">
        <v>17070296</v>
      </c>
      <c r="K316" s="36"/>
      <c r="L316" s="221" t="s">
        <v>2338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.7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17875595</v>
      </c>
      <c r="G317" s="104">
        <v>1102427</v>
      </c>
      <c r="H317" s="104">
        <v>12634385</v>
      </c>
      <c r="I317" s="104">
        <v>623100</v>
      </c>
      <c r="J317" s="104">
        <v>3515683</v>
      </c>
      <c r="K317" s="36"/>
      <c r="L317" s="221" t="s">
        <v>2338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.7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3535032</v>
      </c>
      <c r="G318" s="104">
        <v>183422</v>
      </c>
      <c r="H318" s="104">
        <v>678471</v>
      </c>
      <c r="I318" s="104">
        <v>76367</v>
      </c>
      <c r="J318" s="104">
        <v>2596772</v>
      </c>
      <c r="K318" s="36"/>
      <c r="L318" s="221" t="s">
        <v>2338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.7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402653</v>
      </c>
      <c r="G319" s="104">
        <v>0</v>
      </c>
      <c r="H319" s="104">
        <v>226341</v>
      </c>
      <c r="I319" s="104">
        <v>0</v>
      </c>
      <c r="J319" s="104">
        <v>176312</v>
      </c>
      <c r="K319" s="36"/>
      <c r="L319" s="221" t="s">
        <v>2338</v>
      </c>
      <c r="M319" s="158"/>
      <c r="N319" s="96"/>
      <c r="O319" s="97"/>
      <c r="P319" s="46"/>
      <c r="Q319" s="46"/>
      <c r="R319" s="95"/>
      <c r="S319" s="96"/>
      <c r="T319" s="97"/>
      <c r="U319" s="46"/>
    </row>
    <row r="320" spans="1:21" ht="15.7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12474370</v>
      </c>
      <c r="G320" s="104">
        <v>791200</v>
      </c>
      <c r="H320" s="104">
        <v>4694243</v>
      </c>
      <c r="I320" s="104">
        <v>244850</v>
      </c>
      <c r="J320" s="104">
        <v>6744077</v>
      </c>
      <c r="K320" s="36"/>
      <c r="L320" s="221" t="s">
        <v>2338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.7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119183780</v>
      </c>
      <c r="G321" s="104">
        <v>5887705</v>
      </c>
      <c r="H321" s="104">
        <v>4718670</v>
      </c>
      <c r="I321" s="104">
        <v>51953378</v>
      </c>
      <c r="J321" s="104">
        <v>56624027</v>
      </c>
      <c r="K321" s="36"/>
      <c r="L321" s="221" t="s">
        <v>2338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.7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1285053</v>
      </c>
      <c r="G322" s="104">
        <v>0</v>
      </c>
      <c r="H322" s="104">
        <v>1186429</v>
      </c>
      <c r="I322" s="104">
        <v>2000</v>
      </c>
      <c r="J322" s="104">
        <v>96624</v>
      </c>
      <c r="K322" s="36"/>
      <c r="L322" s="221" t="s">
        <v>2338</v>
      </c>
      <c r="M322" s="95"/>
      <c r="N322" s="96"/>
      <c r="O322" s="78"/>
      <c r="P322" s="46"/>
      <c r="Q322" s="46"/>
      <c r="R322" s="95"/>
      <c r="S322" s="96"/>
      <c r="T322" s="78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61" t="s">
        <v>2195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.7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38321647</v>
      </c>
      <c r="G324" s="104">
        <v>5018827</v>
      </c>
      <c r="H324" s="104">
        <v>13658464</v>
      </c>
      <c r="I324" s="104">
        <v>6580734</v>
      </c>
      <c r="J324" s="104">
        <v>13063622</v>
      </c>
      <c r="K324" s="36"/>
      <c r="L324" s="221" t="s">
        <v>2338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.7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29816625</v>
      </c>
      <c r="G325" s="104">
        <v>8118710</v>
      </c>
      <c r="H325" s="104">
        <v>4076655</v>
      </c>
      <c r="I325" s="104">
        <v>8000000</v>
      </c>
      <c r="J325" s="104">
        <v>9621260</v>
      </c>
      <c r="K325" s="36"/>
      <c r="L325" s="221" t="s">
        <v>2342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.7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14436885</v>
      </c>
      <c r="G326" s="104">
        <v>3135333</v>
      </c>
      <c r="H326" s="104">
        <v>2763104</v>
      </c>
      <c r="I326" s="104">
        <v>4267046</v>
      </c>
      <c r="J326" s="104">
        <v>4271402</v>
      </c>
      <c r="K326" s="63"/>
      <c r="L326" s="221" t="s">
        <v>2338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.7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25951804</v>
      </c>
      <c r="G327" s="104">
        <v>2581946</v>
      </c>
      <c r="H327" s="104">
        <v>4927458</v>
      </c>
      <c r="I327" s="104">
        <v>80000</v>
      </c>
      <c r="J327" s="104">
        <v>18362400</v>
      </c>
      <c r="K327" s="36"/>
      <c r="L327" s="221" t="s">
        <v>2338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.7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7927490</v>
      </c>
      <c r="G328" s="104">
        <v>1331750</v>
      </c>
      <c r="H328" s="104">
        <v>1842032</v>
      </c>
      <c r="I328" s="104">
        <v>0</v>
      </c>
      <c r="J328" s="104">
        <v>4753708</v>
      </c>
      <c r="K328" s="36"/>
      <c r="L328" s="221" t="s">
        <v>2338</v>
      </c>
      <c r="M328" s="95"/>
      <c r="N328" s="96"/>
      <c r="O328" s="97"/>
      <c r="P328" s="46"/>
      <c r="Q328" s="46"/>
      <c r="R328" s="95"/>
      <c r="S328" s="96"/>
      <c r="T328" s="78"/>
      <c r="U328" s="46"/>
    </row>
    <row r="329" spans="1:21" ht="15.7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39672751</v>
      </c>
      <c r="G329" s="104">
        <v>2875000</v>
      </c>
      <c r="H329" s="104">
        <v>727790</v>
      </c>
      <c r="I329" s="104">
        <v>24092100</v>
      </c>
      <c r="J329" s="104">
        <v>11977861</v>
      </c>
      <c r="K329" s="36"/>
      <c r="L329" s="221" t="s">
        <v>2338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.7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2" t="s">
        <v>2286</v>
      </c>
      <c r="M330" s="95"/>
      <c r="N330" s="96"/>
      <c r="O330" s="97"/>
      <c r="P330" s="46"/>
      <c r="Q330" s="46"/>
      <c r="R330" s="95"/>
      <c r="S330" s="96"/>
      <c r="T330" s="97"/>
      <c r="U330" s="46"/>
    </row>
    <row r="331" spans="1:21" ht="15.7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41354778</v>
      </c>
      <c r="G331" s="104">
        <v>7075480</v>
      </c>
      <c r="H331" s="104">
        <v>5551764</v>
      </c>
      <c r="I331" s="104">
        <v>20266767</v>
      </c>
      <c r="J331" s="104">
        <v>8460767</v>
      </c>
      <c r="K331" s="36"/>
      <c r="L331" s="221" t="s">
        <v>2338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.7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66395307</v>
      </c>
      <c r="G332" s="104">
        <v>7807923</v>
      </c>
      <c r="H332" s="104">
        <v>11953933</v>
      </c>
      <c r="I332" s="104">
        <v>1734841</v>
      </c>
      <c r="J332" s="104">
        <v>44898610</v>
      </c>
      <c r="K332" s="36"/>
      <c r="L332" s="221" t="s">
        <v>2342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.7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277888</v>
      </c>
      <c r="G333" s="104">
        <v>0</v>
      </c>
      <c r="H333" s="104">
        <v>267888</v>
      </c>
      <c r="I333" s="104">
        <v>0</v>
      </c>
      <c r="J333" s="104">
        <v>10000</v>
      </c>
      <c r="K333" s="36"/>
      <c r="L333" s="221" t="s">
        <v>2338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.7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5358241</v>
      </c>
      <c r="G334" s="104">
        <v>1879200</v>
      </c>
      <c r="H334" s="104">
        <v>2854580</v>
      </c>
      <c r="I334" s="104">
        <v>300000</v>
      </c>
      <c r="J334" s="104">
        <v>324461</v>
      </c>
      <c r="K334" s="36"/>
      <c r="L334" s="221" t="s">
        <v>2338</v>
      </c>
      <c r="M334" s="95"/>
      <c r="N334" s="96"/>
      <c r="O334" s="97"/>
      <c r="P334" s="46"/>
      <c r="Q334" s="46"/>
      <c r="R334" s="95"/>
      <c r="S334" s="96"/>
      <c r="T334" s="97"/>
      <c r="U334" s="46"/>
    </row>
    <row r="335" spans="1:21" ht="15.7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1254919</v>
      </c>
      <c r="G335" s="104">
        <v>40500</v>
      </c>
      <c r="H335" s="104">
        <v>540227</v>
      </c>
      <c r="I335" s="104">
        <v>371829</v>
      </c>
      <c r="J335" s="104">
        <v>302363</v>
      </c>
      <c r="K335" s="36"/>
      <c r="L335" s="221" t="s">
        <v>2338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.7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11254768</v>
      </c>
      <c r="G336" s="104">
        <v>3034838</v>
      </c>
      <c r="H336" s="104">
        <v>5416628</v>
      </c>
      <c r="I336" s="104">
        <v>145293</v>
      </c>
      <c r="J336" s="104">
        <v>2658009</v>
      </c>
      <c r="K336" s="36"/>
      <c r="L336" s="221" t="s">
        <v>2342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.7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4562731</v>
      </c>
      <c r="G337" s="104">
        <v>1208500</v>
      </c>
      <c r="H337" s="104">
        <v>2484879</v>
      </c>
      <c r="I337" s="104">
        <v>0</v>
      </c>
      <c r="J337" s="104">
        <v>869352</v>
      </c>
      <c r="K337" s="36"/>
      <c r="L337" s="221" t="s">
        <v>2342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.7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8453474</v>
      </c>
      <c r="G338" s="104">
        <v>580800</v>
      </c>
      <c r="H338" s="104">
        <v>2105364</v>
      </c>
      <c r="I338" s="104">
        <v>4301261</v>
      </c>
      <c r="J338" s="104">
        <v>1466049</v>
      </c>
      <c r="K338" s="36"/>
      <c r="L338" s="221" t="s">
        <v>2342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.7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914740</v>
      </c>
      <c r="G339" s="104">
        <v>83000</v>
      </c>
      <c r="H339" s="104">
        <v>598673</v>
      </c>
      <c r="I339" s="104">
        <v>0</v>
      </c>
      <c r="J339" s="104">
        <v>233067</v>
      </c>
      <c r="K339" s="36"/>
      <c r="L339" s="221" t="s">
        <v>2338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.7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43135737</v>
      </c>
      <c r="G340" s="104">
        <v>25872449</v>
      </c>
      <c r="H340" s="104">
        <v>6834642</v>
      </c>
      <c r="I340" s="104">
        <v>5918282</v>
      </c>
      <c r="J340" s="104">
        <v>4510364</v>
      </c>
      <c r="K340" s="36"/>
      <c r="L340" s="221" t="s">
        <v>2338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.7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18024110</v>
      </c>
      <c r="G341" s="104">
        <v>439900</v>
      </c>
      <c r="H341" s="104">
        <v>8421660</v>
      </c>
      <c r="I341" s="104">
        <v>0</v>
      </c>
      <c r="J341" s="104">
        <v>9162550</v>
      </c>
      <c r="K341" s="36"/>
      <c r="L341" s="221" t="s">
        <v>2338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.7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18376075</v>
      </c>
      <c r="G342" s="104">
        <v>2874050</v>
      </c>
      <c r="H342" s="104">
        <v>5189851</v>
      </c>
      <c r="I342" s="104">
        <v>0</v>
      </c>
      <c r="J342" s="104">
        <v>10312174</v>
      </c>
      <c r="K342" s="36"/>
      <c r="L342" s="221" t="s">
        <v>2338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.7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19390005</v>
      </c>
      <c r="G343" s="104">
        <v>677601</v>
      </c>
      <c r="H343" s="104">
        <v>9309559</v>
      </c>
      <c r="I343" s="104">
        <v>4513000</v>
      </c>
      <c r="J343" s="104">
        <v>4889845</v>
      </c>
      <c r="K343" s="36"/>
      <c r="L343" s="221" t="s">
        <v>2338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.7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127405578</v>
      </c>
      <c r="G344" s="104">
        <v>2543500</v>
      </c>
      <c r="H344" s="104">
        <v>6045547</v>
      </c>
      <c r="I344" s="104">
        <v>65165064</v>
      </c>
      <c r="J344" s="104">
        <v>53651467</v>
      </c>
      <c r="K344" s="36"/>
      <c r="L344" s="221" t="s">
        <v>2338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.7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9865390</v>
      </c>
      <c r="G345" s="104">
        <v>306</v>
      </c>
      <c r="H345" s="104">
        <v>4470405</v>
      </c>
      <c r="I345" s="104">
        <v>5000</v>
      </c>
      <c r="J345" s="104">
        <v>5389679</v>
      </c>
      <c r="K345" s="36"/>
      <c r="L345" s="221" t="s">
        <v>2342</v>
      </c>
      <c r="M345" s="95"/>
      <c r="N345" s="96"/>
      <c r="O345" s="78"/>
      <c r="P345" s="46"/>
      <c r="Q345" s="46"/>
      <c r="R345" s="95"/>
      <c r="S345" s="96"/>
      <c r="T345" s="97"/>
      <c r="U345" s="46"/>
    </row>
    <row r="346" spans="1:21" ht="15.7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40338588</v>
      </c>
      <c r="G346" s="104">
        <v>117605</v>
      </c>
      <c r="H346" s="104">
        <v>4139515</v>
      </c>
      <c r="I346" s="104">
        <v>1185422</v>
      </c>
      <c r="J346" s="104">
        <v>34896046</v>
      </c>
      <c r="K346" s="36"/>
      <c r="L346" s="221" t="s">
        <v>2338</v>
      </c>
      <c r="M346" s="95"/>
      <c r="N346" s="96"/>
      <c r="O346" s="78"/>
      <c r="P346" s="46"/>
      <c r="Q346" s="46"/>
      <c r="R346" s="95"/>
      <c r="S346" s="96"/>
      <c r="T346" s="78"/>
      <c r="U346" s="46"/>
    </row>
    <row r="347" spans="1:21" ht="15.7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2930414</v>
      </c>
      <c r="G347" s="104">
        <v>1071971</v>
      </c>
      <c r="H347" s="104">
        <v>703993</v>
      </c>
      <c r="I347" s="104">
        <v>1052800</v>
      </c>
      <c r="J347" s="104">
        <v>101650</v>
      </c>
      <c r="K347" s="36"/>
      <c r="L347" s="221" t="s">
        <v>2338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.7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62545641</v>
      </c>
      <c r="G348" s="104">
        <v>9356132</v>
      </c>
      <c r="H348" s="104">
        <v>6060067</v>
      </c>
      <c r="I348" s="104">
        <v>35026606</v>
      </c>
      <c r="J348" s="104">
        <v>12102836</v>
      </c>
      <c r="K348" s="36"/>
      <c r="L348" s="221" t="s">
        <v>2338</v>
      </c>
      <c r="M348" s="95"/>
      <c r="N348" s="96"/>
      <c r="O348" s="97"/>
      <c r="P348" s="46"/>
      <c r="Q348" s="46"/>
      <c r="R348" s="95"/>
      <c r="S348" s="96"/>
      <c r="T348" s="97"/>
      <c r="U348" s="46"/>
    </row>
    <row r="349" spans="1:21" ht="15.7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13268402</v>
      </c>
      <c r="G349" s="104">
        <v>250800</v>
      </c>
      <c r="H349" s="104">
        <v>3449672</v>
      </c>
      <c r="I349" s="104">
        <v>7038865</v>
      </c>
      <c r="J349" s="104">
        <v>2529065</v>
      </c>
      <c r="K349" s="36"/>
      <c r="L349" s="221" t="s">
        <v>2342</v>
      </c>
      <c r="M349" s="95"/>
      <c r="N349" s="96"/>
      <c r="O349" s="97"/>
      <c r="P349" s="46"/>
      <c r="Q349" s="46"/>
      <c r="R349" s="95"/>
      <c r="S349" s="96"/>
      <c r="T349" s="78"/>
      <c r="U349" s="46"/>
    </row>
    <row r="350" spans="1:21" ht="15.7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2198150</v>
      </c>
      <c r="G350" s="104">
        <v>1</v>
      </c>
      <c r="H350" s="104">
        <v>1618393</v>
      </c>
      <c r="I350" s="104">
        <v>0</v>
      </c>
      <c r="J350" s="104">
        <v>579756</v>
      </c>
      <c r="K350" s="36"/>
      <c r="L350" s="221" t="s">
        <v>2342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.7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2291535</v>
      </c>
      <c r="G351" s="104">
        <v>184102</v>
      </c>
      <c r="H351" s="104">
        <v>923593</v>
      </c>
      <c r="I351" s="104">
        <v>9919</v>
      </c>
      <c r="J351" s="104">
        <v>1173921</v>
      </c>
      <c r="K351" s="36"/>
      <c r="L351" s="221" t="s">
        <v>2338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.7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80335252</v>
      </c>
      <c r="G352" s="104">
        <v>7633106</v>
      </c>
      <c r="H352" s="104">
        <v>28129513</v>
      </c>
      <c r="I352" s="104">
        <v>20332052</v>
      </c>
      <c r="J352" s="104">
        <v>24240581</v>
      </c>
      <c r="K352" s="36"/>
      <c r="L352" s="221" t="s">
        <v>2338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.7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729781</v>
      </c>
      <c r="G353" s="104">
        <v>0</v>
      </c>
      <c r="H353" s="104">
        <v>568031</v>
      </c>
      <c r="I353" s="104">
        <v>125200</v>
      </c>
      <c r="J353" s="104">
        <v>36550</v>
      </c>
      <c r="K353" s="36"/>
      <c r="L353" s="221" t="s">
        <v>2338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.7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407510</v>
      </c>
      <c r="G354" s="104">
        <v>0</v>
      </c>
      <c r="H354" s="104">
        <v>261210</v>
      </c>
      <c r="I354" s="104">
        <v>0</v>
      </c>
      <c r="J354" s="104">
        <v>146300</v>
      </c>
      <c r="K354" s="36"/>
      <c r="L354" s="221" t="s">
        <v>2338</v>
      </c>
      <c r="M354" s="95"/>
      <c r="N354" s="96"/>
      <c r="O354" s="78"/>
      <c r="P354" s="46"/>
      <c r="Q354" s="46"/>
      <c r="R354" s="95"/>
      <c r="S354" s="96"/>
      <c r="T354" s="78"/>
      <c r="U354" s="46"/>
    </row>
    <row r="355" spans="1:21" ht="15.7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6454441</v>
      </c>
      <c r="G355" s="104">
        <v>646104</v>
      </c>
      <c r="H355" s="104">
        <v>4162632</v>
      </c>
      <c r="I355" s="104">
        <v>0</v>
      </c>
      <c r="J355" s="104">
        <v>1645705</v>
      </c>
      <c r="K355" s="36"/>
      <c r="L355" s="221" t="s">
        <v>2342</v>
      </c>
      <c r="M355" s="95"/>
      <c r="N355" s="96"/>
      <c r="O355" s="78"/>
      <c r="P355" s="46"/>
      <c r="Q355" s="46"/>
      <c r="R355" s="95"/>
      <c r="S355" s="96"/>
      <c r="T355" s="97"/>
      <c r="U355" s="46"/>
    </row>
    <row r="356" spans="1:21" ht="15.7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2054761</v>
      </c>
      <c r="G356" s="104">
        <v>145600</v>
      </c>
      <c r="H356" s="104">
        <v>1260351</v>
      </c>
      <c r="I356" s="104">
        <v>313500</v>
      </c>
      <c r="J356" s="104">
        <v>335310</v>
      </c>
      <c r="K356" s="36"/>
      <c r="L356" s="221" t="s">
        <v>2338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.7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0</v>
      </c>
      <c r="G357" s="104">
        <v>0</v>
      </c>
      <c r="H357" s="104">
        <v>0</v>
      </c>
      <c r="I357" s="104">
        <v>0</v>
      </c>
      <c r="J357" s="104">
        <v>0</v>
      </c>
      <c r="K357" s="36"/>
      <c r="L357" s="222" t="s">
        <v>2286</v>
      </c>
      <c r="M357" s="95"/>
      <c r="N357" s="96"/>
      <c r="O357" s="97"/>
      <c r="P357" s="46"/>
      <c r="Q357" s="46"/>
      <c r="R357" s="95"/>
      <c r="S357" s="96"/>
      <c r="T357" s="97"/>
      <c r="U357" s="46"/>
    </row>
    <row r="358" spans="1:21" ht="15.7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1500717</v>
      </c>
      <c r="G358" s="104">
        <v>713690</v>
      </c>
      <c r="H358" s="104">
        <v>569027</v>
      </c>
      <c r="I358" s="104">
        <v>45000</v>
      </c>
      <c r="J358" s="104">
        <v>173000</v>
      </c>
      <c r="K358" s="36"/>
      <c r="L358" s="222" t="s">
        <v>2286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.7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2393495</v>
      </c>
      <c r="G359" s="104">
        <v>189000</v>
      </c>
      <c r="H359" s="104">
        <v>1962760</v>
      </c>
      <c r="I359" s="104">
        <v>0</v>
      </c>
      <c r="J359" s="104">
        <v>241735</v>
      </c>
      <c r="K359" s="36"/>
      <c r="L359" s="221" t="s">
        <v>2342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.7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3390956</v>
      </c>
      <c r="G360" s="104">
        <v>911200</v>
      </c>
      <c r="H360" s="104">
        <v>1355757</v>
      </c>
      <c r="I360" s="104">
        <v>283775</v>
      </c>
      <c r="J360" s="104">
        <v>840224</v>
      </c>
      <c r="K360" s="36"/>
      <c r="L360" s="221" t="s">
        <v>2338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.7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2415399</v>
      </c>
      <c r="G361" s="104">
        <v>2</v>
      </c>
      <c r="H361" s="104">
        <v>1931986</v>
      </c>
      <c r="I361" s="104">
        <v>300000</v>
      </c>
      <c r="J361" s="104">
        <v>183411</v>
      </c>
      <c r="K361" s="36"/>
      <c r="L361" s="222" t="s">
        <v>2286</v>
      </c>
      <c r="M361" s="95"/>
      <c r="N361" s="96"/>
      <c r="O361" s="97"/>
      <c r="P361" s="46"/>
      <c r="Q361" s="46"/>
      <c r="R361" s="95"/>
      <c r="S361" s="96"/>
      <c r="T361" s="97"/>
      <c r="U361" s="46"/>
    </row>
    <row r="362" spans="1:21" ht="15.7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12171640</v>
      </c>
      <c r="G362" s="104">
        <v>5528000</v>
      </c>
      <c r="H362" s="104">
        <v>4779690</v>
      </c>
      <c r="I362" s="104">
        <v>250000</v>
      </c>
      <c r="J362" s="104">
        <v>1613950</v>
      </c>
      <c r="K362" s="36"/>
      <c r="L362" s="221" t="s">
        <v>2342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.7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69653062</v>
      </c>
      <c r="G363" s="104">
        <v>0</v>
      </c>
      <c r="H363" s="104">
        <v>1175359</v>
      </c>
      <c r="I363" s="104">
        <v>64204700</v>
      </c>
      <c r="J363" s="104">
        <v>4273003</v>
      </c>
      <c r="K363" s="36"/>
      <c r="L363" s="221" t="s">
        <v>2338</v>
      </c>
      <c r="M363" s="95"/>
      <c r="N363" s="96"/>
      <c r="O363" s="78"/>
      <c r="P363" s="46"/>
      <c r="Q363" s="46"/>
      <c r="R363" s="95"/>
      <c r="S363" s="96"/>
      <c r="T363" s="78"/>
      <c r="U363" s="46"/>
    </row>
    <row r="364" spans="1:21" ht="15.7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628961</v>
      </c>
      <c r="G364" s="104">
        <v>0</v>
      </c>
      <c r="H364" s="104">
        <v>165375</v>
      </c>
      <c r="I364" s="104">
        <v>21900</v>
      </c>
      <c r="J364" s="104">
        <v>441686</v>
      </c>
      <c r="K364" s="63"/>
      <c r="L364" s="221" t="s">
        <v>2342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.7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4581839</v>
      </c>
      <c r="G365" s="104">
        <v>3044200</v>
      </c>
      <c r="H365" s="104">
        <v>1392429</v>
      </c>
      <c r="I365" s="104">
        <v>0</v>
      </c>
      <c r="J365" s="104">
        <v>145210</v>
      </c>
      <c r="K365" s="36"/>
      <c r="L365" s="221" t="s">
        <v>2338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.7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279051</v>
      </c>
      <c r="G366" s="104">
        <v>5000</v>
      </c>
      <c r="H366" s="104">
        <v>110676</v>
      </c>
      <c r="I366" s="104">
        <v>152500</v>
      </c>
      <c r="J366" s="104">
        <v>10875</v>
      </c>
      <c r="K366" s="36"/>
      <c r="L366" s="221" t="s">
        <v>2338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.7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333062</v>
      </c>
      <c r="G367" s="104">
        <v>14000</v>
      </c>
      <c r="H367" s="104">
        <v>133031</v>
      </c>
      <c r="I367" s="104">
        <v>0</v>
      </c>
      <c r="J367" s="104">
        <v>186031</v>
      </c>
      <c r="K367" s="36"/>
      <c r="L367" s="222" t="s">
        <v>2286</v>
      </c>
      <c r="M367" s="95"/>
      <c r="N367" s="96"/>
      <c r="O367" s="97"/>
      <c r="P367" s="46"/>
      <c r="Q367" s="46"/>
      <c r="R367" s="95"/>
      <c r="S367" s="96"/>
      <c r="T367" s="78"/>
      <c r="U367" s="46"/>
    </row>
    <row r="368" spans="1:21" ht="15.7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24660710</v>
      </c>
      <c r="G368" s="104">
        <v>2945750</v>
      </c>
      <c r="H368" s="104">
        <v>6102643</v>
      </c>
      <c r="I368" s="104">
        <v>546500</v>
      </c>
      <c r="J368" s="104">
        <v>15065817</v>
      </c>
      <c r="K368" s="36"/>
      <c r="L368" s="221" t="s">
        <v>2342</v>
      </c>
      <c r="M368" s="95"/>
      <c r="N368" s="96"/>
      <c r="O368" s="97"/>
      <c r="P368" s="46"/>
      <c r="Q368" s="46"/>
      <c r="R368" s="95"/>
      <c r="S368" s="96"/>
      <c r="T368" s="97"/>
      <c r="U368" s="46"/>
    </row>
    <row r="369" spans="1:21" ht="15.7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1893555</v>
      </c>
      <c r="G369" s="104">
        <v>1021500</v>
      </c>
      <c r="H369" s="104">
        <v>857055</v>
      </c>
      <c r="I369" s="104">
        <v>0</v>
      </c>
      <c r="J369" s="104">
        <v>15000</v>
      </c>
      <c r="K369" s="36"/>
      <c r="L369" s="221" t="s">
        <v>2342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.7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19183658</v>
      </c>
      <c r="G370" s="104">
        <v>5117050</v>
      </c>
      <c r="H370" s="104">
        <v>4527218</v>
      </c>
      <c r="I370" s="104">
        <v>213900</v>
      </c>
      <c r="J370" s="104">
        <v>9325490</v>
      </c>
      <c r="K370" s="36"/>
      <c r="L370" s="221" t="s">
        <v>2338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.7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19284991</v>
      </c>
      <c r="G371" s="104">
        <v>6007422</v>
      </c>
      <c r="H371" s="104">
        <v>6729694</v>
      </c>
      <c r="I371" s="104">
        <v>2054144</v>
      </c>
      <c r="J371" s="104">
        <v>4493731</v>
      </c>
      <c r="K371" s="36"/>
      <c r="L371" s="221" t="s">
        <v>2338</v>
      </c>
      <c r="M371" s="95"/>
      <c r="N371" s="96"/>
      <c r="O371" s="97"/>
      <c r="P371" s="46"/>
      <c r="Q371" s="46"/>
      <c r="R371" s="95"/>
      <c r="S371" s="96"/>
      <c r="T371" s="97"/>
      <c r="U371" s="46"/>
    </row>
    <row r="372" spans="1:21" ht="15.7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1245726</v>
      </c>
      <c r="G372" s="104">
        <v>0</v>
      </c>
      <c r="H372" s="104">
        <v>1012226</v>
      </c>
      <c r="I372" s="104">
        <v>233500</v>
      </c>
      <c r="J372" s="104">
        <v>0</v>
      </c>
      <c r="K372" s="36"/>
      <c r="L372" s="221" t="s">
        <v>2342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.7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1222774</v>
      </c>
      <c r="G373" s="104">
        <v>141800</v>
      </c>
      <c r="H373" s="104">
        <v>1030974</v>
      </c>
      <c r="I373" s="104">
        <v>0</v>
      </c>
      <c r="J373" s="104">
        <v>50000</v>
      </c>
      <c r="K373" s="36"/>
      <c r="L373" s="222" t="s">
        <v>2286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.7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14313347</v>
      </c>
      <c r="G374" s="104">
        <v>408000</v>
      </c>
      <c r="H374" s="104">
        <v>733005</v>
      </c>
      <c r="I374" s="104">
        <v>5000</v>
      </c>
      <c r="J374" s="104">
        <v>13167342</v>
      </c>
      <c r="K374" s="36"/>
      <c r="L374" s="221" t="s">
        <v>2342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.7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3037516</v>
      </c>
      <c r="G375" s="104">
        <v>2401</v>
      </c>
      <c r="H375" s="104">
        <v>2709413</v>
      </c>
      <c r="I375" s="104">
        <v>0</v>
      </c>
      <c r="J375" s="104">
        <v>325702</v>
      </c>
      <c r="K375" s="36"/>
      <c r="L375" s="221" t="s">
        <v>2338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.7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1057300</v>
      </c>
      <c r="G376" s="104">
        <v>890000</v>
      </c>
      <c r="H376" s="104">
        <v>123500</v>
      </c>
      <c r="I376" s="104">
        <v>42000</v>
      </c>
      <c r="J376" s="104">
        <v>1800</v>
      </c>
      <c r="K376" s="36"/>
      <c r="L376" s="221" t="s">
        <v>2342</v>
      </c>
      <c r="M376" s="95"/>
      <c r="N376" s="96"/>
      <c r="O376" s="97"/>
      <c r="P376" s="46"/>
      <c r="Q376" s="46"/>
      <c r="R376" s="95"/>
      <c r="S376" s="96"/>
      <c r="T376" s="78"/>
      <c r="U376" s="46"/>
    </row>
    <row r="377" spans="1:21" ht="15.7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52022667</v>
      </c>
      <c r="G377" s="104">
        <v>38599504</v>
      </c>
      <c r="H377" s="104">
        <v>4981111</v>
      </c>
      <c r="I377" s="104">
        <v>5903245</v>
      </c>
      <c r="J377" s="104">
        <v>2538807</v>
      </c>
      <c r="K377" s="36"/>
      <c r="L377" s="221" t="s">
        <v>2338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.7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10253151</v>
      </c>
      <c r="G378" s="104">
        <v>81902</v>
      </c>
      <c r="H378" s="104">
        <v>7256282</v>
      </c>
      <c r="I378" s="104">
        <v>236500</v>
      </c>
      <c r="J378" s="104">
        <v>2678467</v>
      </c>
      <c r="K378" s="36"/>
      <c r="L378" s="221" t="s">
        <v>2338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.7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6864771</v>
      </c>
      <c r="G379" s="104">
        <v>2874650</v>
      </c>
      <c r="H379" s="104">
        <v>3990110</v>
      </c>
      <c r="I379" s="104">
        <v>0</v>
      </c>
      <c r="J379" s="104">
        <v>11</v>
      </c>
      <c r="K379" s="36"/>
      <c r="L379" s="221" t="s">
        <v>2342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.7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19975512</v>
      </c>
      <c r="G380" s="104">
        <v>4585275</v>
      </c>
      <c r="H380" s="104">
        <v>5779776</v>
      </c>
      <c r="I380" s="104">
        <v>4877282</v>
      </c>
      <c r="J380" s="104">
        <v>4733179</v>
      </c>
      <c r="K380" s="36"/>
      <c r="L380" s="221" t="s">
        <v>2338</v>
      </c>
      <c r="M380" s="95"/>
      <c r="N380" s="96"/>
      <c r="O380" s="97"/>
      <c r="P380" s="46"/>
      <c r="Q380" s="46"/>
      <c r="R380" s="95"/>
      <c r="S380" s="96"/>
      <c r="T380" s="97"/>
      <c r="U380" s="46"/>
    </row>
    <row r="381" spans="1:21" ht="15.7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1219608</v>
      </c>
      <c r="G381" s="104">
        <v>3800</v>
      </c>
      <c r="H381" s="104">
        <v>868137</v>
      </c>
      <c r="I381" s="104">
        <v>1501</v>
      </c>
      <c r="J381" s="104">
        <v>346170</v>
      </c>
      <c r="K381" s="36"/>
      <c r="L381" s="221" t="s">
        <v>2342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.7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8741410</v>
      </c>
      <c r="G382" s="104">
        <v>1191404</v>
      </c>
      <c r="H382" s="104">
        <v>2738019</v>
      </c>
      <c r="I382" s="104">
        <v>0</v>
      </c>
      <c r="J382" s="104">
        <v>4811987</v>
      </c>
      <c r="K382" s="36"/>
      <c r="L382" s="221" t="s">
        <v>2338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.7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40269562</v>
      </c>
      <c r="G383" s="104">
        <v>12109748</v>
      </c>
      <c r="H383" s="104">
        <v>14560768</v>
      </c>
      <c r="I383" s="104">
        <v>1243930</v>
      </c>
      <c r="J383" s="104">
        <v>12355116</v>
      </c>
      <c r="K383" s="36"/>
      <c r="L383" s="221" t="s">
        <v>2338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.7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5621188</v>
      </c>
      <c r="G384" s="104">
        <v>801105</v>
      </c>
      <c r="H384" s="104">
        <v>1345150</v>
      </c>
      <c r="I384" s="104">
        <v>2724494</v>
      </c>
      <c r="J384" s="104">
        <v>750439</v>
      </c>
      <c r="K384" s="36"/>
      <c r="L384" s="221" t="s">
        <v>2342</v>
      </c>
      <c r="M384" s="95"/>
      <c r="N384" s="96"/>
      <c r="O384" s="78"/>
      <c r="P384" s="46"/>
      <c r="Q384" s="46"/>
      <c r="R384" s="95"/>
      <c r="S384" s="96"/>
      <c r="T384" s="97"/>
      <c r="U384" s="46"/>
    </row>
    <row r="385" spans="1:21" ht="15.7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3476780</v>
      </c>
      <c r="G385" s="104">
        <v>1877500</v>
      </c>
      <c r="H385" s="104">
        <v>1417326</v>
      </c>
      <c r="I385" s="104">
        <v>2000</v>
      </c>
      <c r="J385" s="104">
        <v>179954</v>
      </c>
      <c r="K385" s="36"/>
      <c r="L385" s="221" t="s">
        <v>2342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.7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8385403</v>
      </c>
      <c r="G386" s="104">
        <v>1226850</v>
      </c>
      <c r="H386" s="104">
        <v>5142618</v>
      </c>
      <c r="I386" s="104">
        <v>0</v>
      </c>
      <c r="J386" s="104">
        <v>2015935</v>
      </c>
      <c r="K386" s="36"/>
      <c r="L386" s="221" t="s">
        <v>2342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.7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1017549</v>
      </c>
      <c r="G387" s="104">
        <v>1000</v>
      </c>
      <c r="H387" s="104">
        <v>497548</v>
      </c>
      <c r="I387" s="104">
        <v>3750</v>
      </c>
      <c r="J387" s="104">
        <v>515251</v>
      </c>
      <c r="K387" s="36"/>
      <c r="L387" s="221" t="s">
        <v>2342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.7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15758603</v>
      </c>
      <c r="G388" s="104">
        <v>737400</v>
      </c>
      <c r="H388" s="104">
        <v>5246609</v>
      </c>
      <c r="I388" s="104">
        <v>3451300</v>
      </c>
      <c r="J388" s="104">
        <v>6323294</v>
      </c>
      <c r="K388" s="36"/>
      <c r="L388" s="221" t="s">
        <v>2342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.7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14485510</v>
      </c>
      <c r="G389" s="104">
        <v>5137000</v>
      </c>
      <c r="H389" s="104">
        <v>5719174</v>
      </c>
      <c r="I389" s="104">
        <v>271201</v>
      </c>
      <c r="J389" s="104">
        <v>3358135</v>
      </c>
      <c r="K389" s="36"/>
      <c r="L389" s="221" t="s">
        <v>2338</v>
      </c>
      <c r="M389" s="95"/>
      <c r="N389" s="96"/>
      <c r="O389" s="78"/>
      <c r="P389" s="46"/>
      <c r="Q389" s="46"/>
      <c r="R389" s="95"/>
      <c r="S389" s="96"/>
      <c r="T389" s="97"/>
      <c r="U389" s="46"/>
    </row>
    <row r="390" spans="1:21" ht="15.7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3609239</v>
      </c>
      <c r="G390" s="104">
        <v>1405080</v>
      </c>
      <c r="H390" s="104">
        <v>1593073</v>
      </c>
      <c r="I390" s="104">
        <v>40000</v>
      </c>
      <c r="J390" s="104">
        <v>571086</v>
      </c>
      <c r="K390" s="36"/>
      <c r="L390" s="221" t="s">
        <v>2338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.7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5978741</v>
      </c>
      <c r="G391" s="104">
        <v>30001</v>
      </c>
      <c r="H391" s="104">
        <v>2763029</v>
      </c>
      <c r="I391" s="104">
        <v>0</v>
      </c>
      <c r="J391" s="104">
        <v>3185711</v>
      </c>
      <c r="K391" s="36"/>
      <c r="L391" s="221" t="s">
        <v>2342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.7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10902868</v>
      </c>
      <c r="G392" s="104">
        <v>1448708</v>
      </c>
      <c r="H392" s="104">
        <v>1369491</v>
      </c>
      <c r="I392" s="104">
        <v>53701</v>
      </c>
      <c r="J392" s="104">
        <v>8030968</v>
      </c>
      <c r="K392" s="63"/>
      <c r="L392" s="221" t="s">
        <v>2338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.7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329870</v>
      </c>
      <c r="G393" s="104">
        <v>0</v>
      </c>
      <c r="H393" s="104">
        <v>257500</v>
      </c>
      <c r="I393" s="104">
        <v>0</v>
      </c>
      <c r="J393" s="104">
        <v>72370</v>
      </c>
      <c r="K393" s="36"/>
      <c r="L393" s="221" t="s">
        <v>2338</v>
      </c>
      <c r="M393" s="95"/>
      <c r="N393" s="96"/>
      <c r="O393" s="97"/>
      <c r="P393" s="46"/>
      <c r="Q393" s="46"/>
      <c r="R393" s="95"/>
      <c r="S393" s="96"/>
      <c r="T393" s="78"/>
      <c r="U393" s="46"/>
    </row>
    <row r="394" spans="1:21" ht="15.7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12494672</v>
      </c>
      <c r="G394" s="104">
        <v>5483500</v>
      </c>
      <c r="H394" s="104">
        <v>6844947</v>
      </c>
      <c r="I394" s="104">
        <v>0</v>
      </c>
      <c r="J394" s="104">
        <v>166225</v>
      </c>
      <c r="K394" s="36"/>
      <c r="L394" s="221" t="s">
        <v>2338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.7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2886451</v>
      </c>
      <c r="G395" s="104">
        <v>432101</v>
      </c>
      <c r="H395" s="104">
        <v>662301</v>
      </c>
      <c r="I395" s="104">
        <v>1500000</v>
      </c>
      <c r="J395" s="104">
        <v>292049</v>
      </c>
      <c r="K395" s="36"/>
      <c r="L395" s="221" t="s">
        <v>2342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.7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10304754</v>
      </c>
      <c r="G396" s="104">
        <v>3961531</v>
      </c>
      <c r="H396" s="104">
        <v>3744968</v>
      </c>
      <c r="I396" s="104">
        <v>1211140</v>
      </c>
      <c r="J396" s="104">
        <v>1387115</v>
      </c>
      <c r="K396" s="36"/>
      <c r="L396" s="221" t="s">
        <v>2338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.7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3266325</v>
      </c>
      <c r="G397" s="104">
        <v>0</v>
      </c>
      <c r="H397" s="104">
        <v>698775</v>
      </c>
      <c r="I397" s="104">
        <v>739335</v>
      </c>
      <c r="J397" s="104">
        <v>1828215</v>
      </c>
      <c r="K397" s="36"/>
      <c r="L397" s="221" t="s">
        <v>2342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.7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44050</v>
      </c>
      <c r="G398" s="104">
        <v>0</v>
      </c>
      <c r="H398" s="104">
        <v>44050</v>
      </c>
      <c r="I398" s="104">
        <v>0</v>
      </c>
      <c r="J398" s="104">
        <v>0</v>
      </c>
      <c r="K398" s="36"/>
      <c r="L398" s="221" t="s">
        <v>2342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.7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1060751</v>
      </c>
      <c r="G399" s="104">
        <v>450900</v>
      </c>
      <c r="H399" s="104">
        <v>582950</v>
      </c>
      <c r="I399" s="104">
        <v>0</v>
      </c>
      <c r="J399" s="104">
        <v>26901</v>
      </c>
      <c r="K399" s="36"/>
      <c r="L399" s="221" t="s">
        <v>2342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.7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17166120</v>
      </c>
      <c r="G400" s="104">
        <v>13324240</v>
      </c>
      <c r="H400" s="104">
        <v>3041745</v>
      </c>
      <c r="I400" s="104">
        <v>362940</v>
      </c>
      <c r="J400" s="104">
        <v>437195</v>
      </c>
      <c r="K400" s="36"/>
      <c r="L400" s="221" t="s">
        <v>2338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.7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3605929</v>
      </c>
      <c r="G401" s="104">
        <v>744133</v>
      </c>
      <c r="H401" s="104">
        <v>1470619</v>
      </c>
      <c r="I401" s="104">
        <v>845990</v>
      </c>
      <c r="J401" s="104">
        <v>545187</v>
      </c>
      <c r="K401" s="36"/>
      <c r="L401" s="221" t="s">
        <v>2338</v>
      </c>
      <c r="M401" s="95"/>
      <c r="N401" s="96"/>
      <c r="O401" s="97"/>
      <c r="P401" s="46"/>
      <c r="Q401" s="46"/>
      <c r="R401" s="95"/>
      <c r="S401" s="96"/>
      <c r="T401" s="78"/>
      <c r="U401" s="46"/>
    </row>
    <row r="402" spans="1:21" ht="15.7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2175790</v>
      </c>
      <c r="G402" s="104">
        <v>1688150</v>
      </c>
      <c r="H402" s="104">
        <v>457854</v>
      </c>
      <c r="I402" s="104">
        <v>0</v>
      </c>
      <c r="J402" s="104">
        <v>29786</v>
      </c>
      <c r="K402" s="36"/>
      <c r="L402" s="222" t="s">
        <v>2286</v>
      </c>
      <c r="M402" s="95"/>
      <c r="N402" s="96"/>
      <c r="O402" s="78"/>
      <c r="P402" s="46"/>
      <c r="Q402" s="46"/>
      <c r="R402" s="95"/>
      <c r="S402" s="96"/>
      <c r="T402" s="97"/>
      <c r="U402" s="46"/>
    </row>
    <row r="403" spans="1:21" ht="15.7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3835334</v>
      </c>
      <c r="G403" s="104">
        <v>1752460</v>
      </c>
      <c r="H403" s="104">
        <v>1154063</v>
      </c>
      <c r="I403" s="104">
        <v>708198</v>
      </c>
      <c r="J403" s="104">
        <v>220613</v>
      </c>
      <c r="K403" s="36"/>
      <c r="L403" s="221" t="s">
        <v>2342</v>
      </c>
      <c r="M403" s="95"/>
      <c r="N403" s="96"/>
      <c r="O403" s="97"/>
      <c r="P403" s="46"/>
      <c r="Q403" s="46"/>
      <c r="R403" s="95"/>
      <c r="S403" s="96"/>
      <c r="T403" s="78"/>
      <c r="U403" s="46"/>
    </row>
    <row r="404" spans="1:21" ht="15.7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15896235</v>
      </c>
      <c r="G404" s="104">
        <v>1752505</v>
      </c>
      <c r="H404" s="104">
        <v>5082352</v>
      </c>
      <c r="I404" s="104">
        <v>1087730</v>
      </c>
      <c r="J404" s="104">
        <v>7973648</v>
      </c>
      <c r="K404" s="36"/>
      <c r="L404" s="221" t="s">
        <v>2338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.7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4458732</v>
      </c>
      <c r="G405" s="104">
        <v>16327</v>
      </c>
      <c r="H405" s="104">
        <v>2178673</v>
      </c>
      <c r="I405" s="104">
        <v>74802</v>
      </c>
      <c r="J405" s="104">
        <v>2188930</v>
      </c>
      <c r="K405" s="36"/>
      <c r="L405" s="221" t="s">
        <v>2338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.7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1222367</v>
      </c>
      <c r="G406" s="104">
        <v>207700</v>
      </c>
      <c r="H406" s="104">
        <v>897467</v>
      </c>
      <c r="I406" s="104">
        <v>24000</v>
      </c>
      <c r="J406" s="104">
        <v>93200</v>
      </c>
      <c r="K406" s="36"/>
      <c r="L406" s="221" t="s">
        <v>2338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.7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2426824</v>
      </c>
      <c r="G407" s="104">
        <v>1159400</v>
      </c>
      <c r="H407" s="104">
        <v>797829</v>
      </c>
      <c r="I407" s="104">
        <v>463600</v>
      </c>
      <c r="J407" s="104">
        <v>5995</v>
      </c>
      <c r="K407" s="36"/>
      <c r="L407" s="221" t="s">
        <v>2338</v>
      </c>
      <c r="M407" s="95"/>
      <c r="N407" s="96"/>
      <c r="O407" s="97"/>
      <c r="P407" s="46"/>
      <c r="Q407" s="46"/>
      <c r="R407" s="95"/>
      <c r="S407" s="96"/>
      <c r="T407" s="78"/>
      <c r="U407" s="46"/>
    </row>
    <row r="408" spans="1:21" ht="15.7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1344009</v>
      </c>
      <c r="G408" s="104">
        <v>627100</v>
      </c>
      <c r="H408" s="104">
        <v>671601</v>
      </c>
      <c r="I408" s="104">
        <v>0</v>
      </c>
      <c r="J408" s="104">
        <v>45308</v>
      </c>
      <c r="K408" s="36"/>
      <c r="L408" s="221" t="s">
        <v>2338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.7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10914656</v>
      </c>
      <c r="G409" s="104">
        <v>2774300</v>
      </c>
      <c r="H409" s="104">
        <v>4957202</v>
      </c>
      <c r="I409" s="104">
        <v>39300</v>
      </c>
      <c r="J409" s="104">
        <v>3143854</v>
      </c>
      <c r="K409" s="36"/>
      <c r="L409" s="221" t="s">
        <v>2338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.7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8640046</v>
      </c>
      <c r="G410" s="104">
        <v>3401000</v>
      </c>
      <c r="H410" s="104">
        <v>5191046</v>
      </c>
      <c r="I410" s="104">
        <v>0</v>
      </c>
      <c r="J410" s="104">
        <v>48000</v>
      </c>
      <c r="K410" s="36"/>
      <c r="L410" s="221" t="s">
        <v>2342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.7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573235</v>
      </c>
      <c r="G411" s="104">
        <v>0</v>
      </c>
      <c r="H411" s="104">
        <v>193570</v>
      </c>
      <c r="I411" s="104">
        <v>0</v>
      </c>
      <c r="J411" s="104">
        <v>379665</v>
      </c>
      <c r="K411" s="36"/>
      <c r="L411" s="222" t="s">
        <v>2286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.7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3977117</v>
      </c>
      <c r="G412" s="104">
        <v>496100</v>
      </c>
      <c r="H412" s="104">
        <v>1799248</v>
      </c>
      <c r="I412" s="104">
        <v>62400</v>
      </c>
      <c r="J412" s="104">
        <v>1619369</v>
      </c>
      <c r="K412" s="36"/>
      <c r="L412" s="221" t="s">
        <v>2338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.7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9213554</v>
      </c>
      <c r="G413" s="104">
        <v>1710470</v>
      </c>
      <c r="H413" s="104">
        <v>3970573</v>
      </c>
      <c r="I413" s="104">
        <v>146200</v>
      </c>
      <c r="J413" s="104">
        <v>3386311</v>
      </c>
      <c r="K413" s="36"/>
      <c r="L413" s="221" t="s">
        <v>2338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.7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24646965</v>
      </c>
      <c r="G414" s="104">
        <v>22071103</v>
      </c>
      <c r="H414" s="104">
        <v>1342001</v>
      </c>
      <c r="I414" s="104">
        <v>0</v>
      </c>
      <c r="J414" s="104">
        <v>1233861</v>
      </c>
      <c r="K414" s="36"/>
      <c r="L414" s="221" t="s">
        <v>2338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.7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1995676</v>
      </c>
      <c r="G415" s="104">
        <v>0</v>
      </c>
      <c r="H415" s="104">
        <v>593216</v>
      </c>
      <c r="I415" s="104">
        <v>0</v>
      </c>
      <c r="J415" s="104">
        <v>1402460</v>
      </c>
      <c r="K415" s="36"/>
      <c r="L415" s="222" t="s">
        <v>2286</v>
      </c>
      <c r="M415" s="95"/>
      <c r="N415" s="96"/>
      <c r="O415" s="78"/>
      <c r="P415" s="46"/>
      <c r="Q415" s="46"/>
      <c r="R415" s="95"/>
      <c r="S415" s="96"/>
      <c r="T415" s="97"/>
      <c r="U415" s="46"/>
    </row>
    <row r="416" spans="1:21" ht="15.7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19066417</v>
      </c>
      <c r="G416" s="104">
        <v>1290566</v>
      </c>
      <c r="H416" s="104">
        <v>2525552</v>
      </c>
      <c r="I416" s="104">
        <v>4516400</v>
      </c>
      <c r="J416" s="104">
        <v>10733899</v>
      </c>
      <c r="K416" s="36"/>
      <c r="L416" s="221" t="s">
        <v>2338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.7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34927124</v>
      </c>
      <c r="G417" s="104">
        <v>1117850</v>
      </c>
      <c r="H417" s="104">
        <v>1743021</v>
      </c>
      <c r="I417" s="104">
        <v>3559550</v>
      </c>
      <c r="J417" s="104">
        <v>28506703</v>
      </c>
      <c r="K417" s="36"/>
      <c r="L417" s="221" t="s">
        <v>2342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.7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5696662</v>
      </c>
      <c r="G418" s="104">
        <v>2352000</v>
      </c>
      <c r="H418" s="104">
        <v>3245650</v>
      </c>
      <c r="I418" s="104">
        <v>72000</v>
      </c>
      <c r="J418" s="104">
        <v>27012</v>
      </c>
      <c r="K418" s="36"/>
      <c r="L418" s="221" t="s">
        <v>2338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.7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145500</v>
      </c>
      <c r="G419" s="104">
        <v>0</v>
      </c>
      <c r="H419" s="104">
        <v>0</v>
      </c>
      <c r="I419" s="104">
        <v>0</v>
      </c>
      <c r="J419" s="104">
        <v>145500</v>
      </c>
      <c r="K419" s="36"/>
      <c r="L419" s="222" t="s">
        <v>2286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.7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2344942</v>
      </c>
      <c r="G420" s="104">
        <v>542200</v>
      </c>
      <c r="H420" s="104">
        <v>1802742</v>
      </c>
      <c r="I420" s="104">
        <v>0</v>
      </c>
      <c r="J420" s="104">
        <v>0</v>
      </c>
      <c r="K420" s="36"/>
      <c r="L420" s="221" t="s">
        <v>2338</v>
      </c>
      <c r="M420" s="95"/>
      <c r="N420" s="96"/>
      <c r="O420" s="97"/>
      <c r="P420" s="46"/>
      <c r="Q420" s="46"/>
      <c r="R420" s="95"/>
      <c r="S420" s="96"/>
      <c r="T420" s="97"/>
      <c r="U420" s="46"/>
    </row>
    <row r="421" spans="1:21" ht="15.7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1895019</v>
      </c>
      <c r="G421" s="104">
        <v>18003</v>
      </c>
      <c r="H421" s="104">
        <v>1186766</v>
      </c>
      <c r="I421" s="104">
        <v>0</v>
      </c>
      <c r="J421" s="104">
        <v>690250</v>
      </c>
      <c r="K421" s="36"/>
      <c r="L421" s="221" t="s">
        <v>2338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.7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9027848</v>
      </c>
      <c r="G422" s="104">
        <v>2200500</v>
      </c>
      <c r="H422" s="104">
        <v>4469625</v>
      </c>
      <c r="I422" s="104">
        <v>556001</v>
      </c>
      <c r="J422" s="104">
        <v>1801722</v>
      </c>
      <c r="K422" s="36"/>
      <c r="L422" s="221" t="s">
        <v>2338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.7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2894626</v>
      </c>
      <c r="G423" s="104">
        <v>994000</v>
      </c>
      <c r="H423" s="104">
        <v>1643266</v>
      </c>
      <c r="I423" s="104">
        <v>0</v>
      </c>
      <c r="J423" s="104">
        <v>257360</v>
      </c>
      <c r="K423" s="36"/>
      <c r="L423" s="221" t="s">
        <v>2338</v>
      </c>
      <c r="M423" s="95"/>
      <c r="N423" s="96"/>
      <c r="O423" s="78"/>
      <c r="P423" s="46"/>
      <c r="Q423" s="46"/>
      <c r="R423" s="95"/>
      <c r="S423" s="96"/>
      <c r="T423" s="78"/>
      <c r="U423" s="46"/>
    </row>
    <row r="424" spans="1:21" ht="15.7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1784156</v>
      </c>
      <c r="G424" s="104">
        <v>508250</v>
      </c>
      <c r="H424" s="104">
        <v>1249906</v>
      </c>
      <c r="I424" s="104">
        <v>26000</v>
      </c>
      <c r="J424" s="104">
        <v>0</v>
      </c>
      <c r="K424" s="36"/>
      <c r="L424" s="222" t="s">
        <v>2286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.7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1075920</v>
      </c>
      <c r="G425" s="104">
        <v>0</v>
      </c>
      <c r="H425" s="104">
        <v>950587</v>
      </c>
      <c r="I425" s="104">
        <v>0</v>
      </c>
      <c r="J425" s="104">
        <v>125333</v>
      </c>
      <c r="K425" s="36"/>
      <c r="L425" s="221" t="s">
        <v>2338</v>
      </c>
      <c r="M425" s="95"/>
      <c r="N425" s="96"/>
      <c r="O425" s="97"/>
      <c r="P425" s="46"/>
      <c r="Q425" s="46"/>
      <c r="R425" s="95"/>
      <c r="S425" s="96"/>
      <c r="T425" s="78"/>
      <c r="U425" s="46"/>
    </row>
    <row r="426" spans="1:21" ht="15.7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14405655</v>
      </c>
      <c r="G426" s="104">
        <v>2453175</v>
      </c>
      <c r="H426" s="104">
        <v>3717491</v>
      </c>
      <c r="I426" s="104">
        <v>4891271</v>
      </c>
      <c r="J426" s="104">
        <v>3343718</v>
      </c>
      <c r="K426" s="36"/>
      <c r="L426" s="221" t="s">
        <v>2338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.7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25119423</v>
      </c>
      <c r="G427" s="104">
        <v>11700936</v>
      </c>
      <c r="H427" s="104">
        <v>6004792</v>
      </c>
      <c r="I427" s="104">
        <v>44569</v>
      </c>
      <c r="J427" s="104">
        <v>7369126</v>
      </c>
      <c r="K427" s="36"/>
      <c r="L427" s="221" t="s">
        <v>2342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.7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2693218</v>
      </c>
      <c r="G428" s="104">
        <v>199000</v>
      </c>
      <c r="H428" s="104">
        <v>1472813</v>
      </c>
      <c r="I428" s="104">
        <v>19900</v>
      </c>
      <c r="J428" s="104">
        <v>1001505</v>
      </c>
      <c r="K428" s="36"/>
      <c r="L428" s="221" t="s">
        <v>2342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.7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22880858</v>
      </c>
      <c r="G429" s="104">
        <v>851700</v>
      </c>
      <c r="H429" s="104">
        <v>3442573</v>
      </c>
      <c r="I429" s="104">
        <v>0</v>
      </c>
      <c r="J429" s="104">
        <v>18586585</v>
      </c>
      <c r="K429" s="36"/>
      <c r="L429" s="221" t="s">
        <v>2338</v>
      </c>
      <c r="M429" s="95"/>
      <c r="N429" s="96"/>
      <c r="O429" s="78"/>
      <c r="P429" s="46"/>
      <c r="Q429" s="46"/>
      <c r="R429" s="95"/>
      <c r="S429" s="96"/>
      <c r="T429" s="97"/>
      <c r="U429" s="46"/>
    </row>
    <row r="430" spans="1:21" ht="15.7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5114717</v>
      </c>
      <c r="G430" s="104">
        <v>2922000</v>
      </c>
      <c r="H430" s="104">
        <v>1566429</v>
      </c>
      <c r="I430" s="104">
        <v>0</v>
      </c>
      <c r="J430" s="104">
        <v>626288</v>
      </c>
      <c r="K430" s="36"/>
      <c r="L430" s="221" t="s">
        <v>2338</v>
      </c>
      <c r="M430" s="95"/>
      <c r="N430" s="96"/>
      <c r="O430" s="97"/>
      <c r="P430" s="46"/>
      <c r="Q430" s="46"/>
      <c r="R430" s="95"/>
      <c r="S430" s="96"/>
      <c r="T430" s="78"/>
      <c r="U430" s="46"/>
    </row>
    <row r="431" spans="1:21" ht="15.7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2" t="s">
        <v>2286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.7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13622562</v>
      </c>
      <c r="G432" s="104">
        <v>7941736</v>
      </c>
      <c r="H432" s="104">
        <v>2409600</v>
      </c>
      <c r="I432" s="104">
        <v>247800</v>
      </c>
      <c r="J432" s="104">
        <v>3023426</v>
      </c>
      <c r="K432" s="36"/>
      <c r="L432" s="221" t="s">
        <v>2338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.7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569977</v>
      </c>
      <c r="G433" s="104">
        <v>0</v>
      </c>
      <c r="H433" s="104">
        <v>409013</v>
      </c>
      <c r="I433" s="104">
        <v>18500</v>
      </c>
      <c r="J433" s="104">
        <v>142464</v>
      </c>
      <c r="K433" s="36"/>
      <c r="L433" s="221" t="s">
        <v>2338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.7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36656720</v>
      </c>
      <c r="G434" s="104">
        <v>2193004</v>
      </c>
      <c r="H434" s="104">
        <v>4521128</v>
      </c>
      <c r="I434" s="104">
        <v>4733441</v>
      </c>
      <c r="J434" s="104">
        <v>25209147</v>
      </c>
      <c r="K434" s="36"/>
      <c r="L434" s="221" t="s">
        <v>2338</v>
      </c>
      <c r="M434" s="95"/>
      <c r="N434" s="96"/>
      <c r="O434" s="78"/>
      <c r="P434" s="46"/>
      <c r="Q434" s="46"/>
      <c r="R434" s="95"/>
      <c r="S434" s="96"/>
      <c r="T434" s="78"/>
      <c r="U434" s="46"/>
    </row>
    <row r="435" spans="1:21" ht="15.7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3240552</v>
      </c>
      <c r="G435" s="104">
        <v>150750</v>
      </c>
      <c r="H435" s="104">
        <v>2463146</v>
      </c>
      <c r="I435" s="104">
        <v>0</v>
      </c>
      <c r="J435" s="104">
        <v>626656</v>
      </c>
      <c r="K435" s="36"/>
      <c r="L435" s="221" t="s">
        <v>2338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.7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9684825</v>
      </c>
      <c r="G436" s="104">
        <v>536500</v>
      </c>
      <c r="H436" s="104">
        <v>5404463</v>
      </c>
      <c r="I436" s="104">
        <v>2001000</v>
      </c>
      <c r="J436" s="104">
        <v>1742862</v>
      </c>
      <c r="K436" s="36"/>
      <c r="L436" s="221" t="s">
        <v>2342</v>
      </c>
      <c r="M436" s="95"/>
      <c r="N436" s="96"/>
      <c r="O436" s="97"/>
      <c r="P436" s="46"/>
      <c r="Q436" s="46"/>
      <c r="R436" s="95"/>
      <c r="S436" s="96"/>
      <c r="T436" s="97"/>
      <c r="U436" s="46"/>
    </row>
    <row r="437" spans="1:21" ht="15.7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11592872</v>
      </c>
      <c r="G437" s="104">
        <v>1203000</v>
      </c>
      <c r="H437" s="104">
        <v>4475497</v>
      </c>
      <c r="I437" s="104">
        <v>1964001</v>
      </c>
      <c r="J437" s="104">
        <v>3950374</v>
      </c>
      <c r="K437" s="36"/>
      <c r="L437" s="221" t="s">
        <v>2342</v>
      </c>
      <c r="M437" s="95"/>
      <c r="N437" s="96"/>
      <c r="O437" s="97"/>
      <c r="P437" s="46"/>
      <c r="Q437" s="46"/>
      <c r="R437" s="95"/>
      <c r="S437" s="96"/>
      <c r="T437" s="97"/>
      <c r="U437" s="46"/>
    </row>
    <row r="438" spans="1:21" ht="15.7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1052094</v>
      </c>
      <c r="G438" s="104">
        <v>0</v>
      </c>
      <c r="H438" s="104">
        <v>593515</v>
      </c>
      <c r="I438" s="104">
        <v>38000</v>
      </c>
      <c r="J438" s="104">
        <v>420579</v>
      </c>
      <c r="K438" s="63"/>
      <c r="L438" s="221" t="s">
        <v>2338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.7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1954715</v>
      </c>
      <c r="G439" s="104">
        <v>0</v>
      </c>
      <c r="H439" s="104">
        <v>780809</v>
      </c>
      <c r="I439" s="104">
        <v>342300</v>
      </c>
      <c r="J439" s="104">
        <v>831606</v>
      </c>
      <c r="K439" s="36"/>
      <c r="L439" s="221" t="s">
        <v>2338</v>
      </c>
      <c r="M439" s="95"/>
      <c r="N439" s="96"/>
      <c r="O439" s="97"/>
      <c r="P439" s="46"/>
      <c r="Q439" s="46"/>
      <c r="R439" s="95"/>
      <c r="S439" s="96"/>
      <c r="T439" s="97"/>
      <c r="U439" s="46"/>
    </row>
    <row r="440" spans="1:21" ht="15.7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23040893</v>
      </c>
      <c r="G440" s="104">
        <v>6375300</v>
      </c>
      <c r="H440" s="104">
        <v>5252518</v>
      </c>
      <c r="I440" s="104">
        <v>1812500</v>
      </c>
      <c r="J440" s="104">
        <v>9600575</v>
      </c>
      <c r="K440" s="36"/>
      <c r="L440" s="221" t="s">
        <v>2338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.7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12203250</v>
      </c>
      <c r="G441" s="104">
        <v>1309060</v>
      </c>
      <c r="H441" s="104">
        <v>3648563</v>
      </c>
      <c r="I441" s="104">
        <v>2380940</v>
      </c>
      <c r="J441" s="104">
        <v>4864687</v>
      </c>
      <c r="K441" s="36"/>
      <c r="L441" s="221" t="s">
        <v>2338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.7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151008</v>
      </c>
      <c r="G442" s="104">
        <v>4500</v>
      </c>
      <c r="H442" s="104">
        <v>146508</v>
      </c>
      <c r="I442" s="104">
        <v>0</v>
      </c>
      <c r="J442" s="104">
        <v>0</v>
      </c>
      <c r="K442" s="36"/>
      <c r="L442" s="221" t="s">
        <v>2338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.7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18865571</v>
      </c>
      <c r="G443" s="104">
        <v>0</v>
      </c>
      <c r="H443" s="104">
        <v>1588891</v>
      </c>
      <c r="I443" s="104">
        <v>17002500</v>
      </c>
      <c r="J443" s="104">
        <v>274180</v>
      </c>
      <c r="K443" s="36"/>
      <c r="L443" s="222" t="s">
        <v>2286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.7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1174033</v>
      </c>
      <c r="G444" s="104">
        <v>0</v>
      </c>
      <c r="H444" s="104">
        <v>627642</v>
      </c>
      <c r="I444" s="104">
        <v>0</v>
      </c>
      <c r="J444" s="104">
        <v>546391</v>
      </c>
      <c r="K444" s="36"/>
      <c r="L444" s="221" t="s">
        <v>2338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.7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2383121</v>
      </c>
      <c r="G445" s="104">
        <v>935590</v>
      </c>
      <c r="H445" s="104">
        <v>608058</v>
      </c>
      <c r="I445" s="104">
        <v>0</v>
      </c>
      <c r="J445" s="104">
        <v>839473</v>
      </c>
      <c r="K445" s="36"/>
      <c r="L445" s="221" t="s">
        <v>2338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.7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4682436</v>
      </c>
      <c r="G446" s="104">
        <v>2773095</v>
      </c>
      <c r="H446" s="104">
        <v>1717541</v>
      </c>
      <c r="I446" s="104">
        <v>20000</v>
      </c>
      <c r="J446" s="104">
        <v>171800</v>
      </c>
      <c r="K446" s="36"/>
      <c r="L446" s="221" t="s">
        <v>2338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.7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14973619</v>
      </c>
      <c r="G447" s="104">
        <v>12528175</v>
      </c>
      <c r="H447" s="104">
        <v>1291294</v>
      </c>
      <c r="I447" s="104">
        <v>17500</v>
      </c>
      <c r="J447" s="104">
        <v>1136650</v>
      </c>
      <c r="K447" s="36"/>
      <c r="L447" s="221" t="s">
        <v>2338</v>
      </c>
      <c r="M447" s="95"/>
      <c r="N447" s="96"/>
      <c r="O447" s="78"/>
      <c r="P447" s="46"/>
      <c r="Q447" s="46"/>
      <c r="R447" s="95"/>
      <c r="S447" s="96"/>
      <c r="T447" s="97"/>
      <c r="U447" s="46"/>
    </row>
    <row r="448" spans="1:21" ht="15.7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1364612</v>
      </c>
      <c r="G448" s="104">
        <v>574104</v>
      </c>
      <c r="H448" s="104">
        <v>682703</v>
      </c>
      <c r="I448" s="104">
        <v>0</v>
      </c>
      <c r="J448" s="104">
        <v>107805</v>
      </c>
      <c r="K448" s="36"/>
      <c r="L448" s="221" t="s">
        <v>2338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.7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14433363</v>
      </c>
      <c r="G449" s="104">
        <v>5859520</v>
      </c>
      <c r="H449" s="104">
        <v>7213510</v>
      </c>
      <c r="I449" s="104">
        <v>93379</v>
      </c>
      <c r="J449" s="104">
        <v>1266954</v>
      </c>
      <c r="K449" s="36"/>
      <c r="L449" s="221" t="s">
        <v>2338</v>
      </c>
      <c r="M449" s="95"/>
      <c r="N449" s="96"/>
      <c r="O449" s="97"/>
      <c r="P449" s="46"/>
      <c r="Q449" s="46"/>
      <c r="R449" s="95"/>
      <c r="S449" s="96"/>
      <c r="T449" s="78"/>
      <c r="U449" s="46"/>
    </row>
    <row r="450" spans="1:21" ht="15.7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38782649</v>
      </c>
      <c r="G450" s="104">
        <v>14088857</v>
      </c>
      <c r="H450" s="104">
        <v>10796514</v>
      </c>
      <c r="I450" s="104">
        <v>3398750</v>
      </c>
      <c r="J450" s="104">
        <v>10498528</v>
      </c>
      <c r="K450" s="36"/>
      <c r="L450" s="221" t="s">
        <v>2342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.7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83293905</v>
      </c>
      <c r="G451" s="104">
        <v>27061932</v>
      </c>
      <c r="H451" s="104">
        <v>13200807</v>
      </c>
      <c r="I451" s="104">
        <v>3480024</v>
      </c>
      <c r="J451" s="104">
        <v>39551142</v>
      </c>
      <c r="K451" s="36"/>
      <c r="L451" s="221" t="s">
        <v>2342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.7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726238</v>
      </c>
      <c r="G452" s="104">
        <v>319455</v>
      </c>
      <c r="H452" s="104">
        <v>182773</v>
      </c>
      <c r="I452" s="104">
        <v>26000</v>
      </c>
      <c r="J452" s="104">
        <v>198010</v>
      </c>
      <c r="K452" s="36"/>
      <c r="L452" s="221" t="s">
        <v>2342</v>
      </c>
      <c r="M452" s="95"/>
      <c r="N452" s="96"/>
      <c r="O452" s="97"/>
      <c r="P452" s="46"/>
      <c r="Q452" s="46"/>
      <c r="R452" s="95"/>
      <c r="S452" s="96"/>
      <c r="T452" s="97"/>
      <c r="U452" s="46"/>
    </row>
    <row r="453" spans="1:21" ht="15.7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2229851</v>
      </c>
      <c r="G453" s="104">
        <v>1378655</v>
      </c>
      <c r="H453" s="104">
        <v>751796</v>
      </c>
      <c r="I453" s="104">
        <v>0</v>
      </c>
      <c r="J453" s="104">
        <v>99400</v>
      </c>
      <c r="K453" s="36"/>
      <c r="L453" s="221" t="s">
        <v>2338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.7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1676336</v>
      </c>
      <c r="G454" s="104">
        <v>1246021</v>
      </c>
      <c r="H454" s="104">
        <v>347745</v>
      </c>
      <c r="I454" s="104">
        <v>49570</v>
      </c>
      <c r="J454" s="104">
        <v>33000</v>
      </c>
      <c r="K454" s="36"/>
      <c r="L454" s="221" t="s">
        <v>2338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.7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8986470</v>
      </c>
      <c r="G455" s="104">
        <v>5213847</v>
      </c>
      <c r="H455" s="104">
        <v>1999138</v>
      </c>
      <c r="I455" s="104">
        <v>252199</v>
      </c>
      <c r="J455" s="104">
        <v>1521286</v>
      </c>
      <c r="K455" s="36"/>
      <c r="L455" s="221" t="s">
        <v>2338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.7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18360844</v>
      </c>
      <c r="G456" s="104">
        <v>7058158</v>
      </c>
      <c r="H456" s="104">
        <v>4216443</v>
      </c>
      <c r="I456" s="104">
        <v>3324007</v>
      </c>
      <c r="J456" s="104">
        <v>3762236</v>
      </c>
      <c r="K456" s="36"/>
      <c r="L456" s="221" t="s">
        <v>2338</v>
      </c>
      <c r="M456" s="95"/>
      <c r="N456" s="96"/>
      <c r="O456" s="78"/>
      <c r="P456" s="46"/>
      <c r="Q456" s="46"/>
      <c r="R456" s="95"/>
      <c r="S456" s="96"/>
      <c r="T456" s="97"/>
      <c r="U456" s="46"/>
    </row>
    <row r="457" spans="1:21" ht="15.7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300627</v>
      </c>
      <c r="G457" s="104">
        <v>0</v>
      </c>
      <c r="H457" s="104">
        <v>191852</v>
      </c>
      <c r="I457" s="104">
        <v>0</v>
      </c>
      <c r="J457" s="104">
        <v>108775</v>
      </c>
      <c r="K457" s="36"/>
      <c r="L457" s="221" t="s">
        <v>2342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.7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35485825</v>
      </c>
      <c r="G458" s="104">
        <v>13316625</v>
      </c>
      <c r="H458" s="104">
        <v>3246107</v>
      </c>
      <c r="I458" s="104">
        <v>9455671</v>
      </c>
      <c r="J458" s="104">
        <v>9467422</v>
      </c>
      <c r="K458" s="36"/>
      <c r="L458" s="221" t="s">
        <v>2342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.7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6232191</v>
      </c>
      <c r="G459" s="104">
        <v>4576254</v>
      </c>
      <c r="H459" s="104">
        <v>1211367</v>
      </c>
      <c r="I459" s="104">
        <v>2200</v>
      </c>
      <c r="J459" s="104">
        <v>442370</v>
      </c>
      <c r="K459" s="36"/>
      <c r="L459" s="221" t="s">
        <v>2338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.7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8105945</v>
      </c>
      <c r="G460" s="104">
        <v>2462953</v>
      </c>
      <c r="H460" s="104">
        <v>3438084</v>
      </c>
      <c r="I460" s="104">
        <v>559332</v>
      </c>
      <c r="J460" s="104">
        <v>1645576</v>
      </c>
      <c r="K460" s="36"/>
      <c r="L460" s="221" t="s">
        <v>2342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.7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31071697</v>
      </c>
      <c r="G461" s="104">
        <v>22874250</v>
      </c>
      <c r="H461" s="104">
        <v>7916746</v>
      </c>
      <c r="I461" s="104">
        <v>57100</v>
      </c>
      <c r="J461" s="104">
        <v>223601</v>
      </c>
      <c r="K461" s="36"/>
      <c r="L461" s="221" t="s">
        <v>2338</v>
      </c>
      <c r="M461" s="95"/>
      <c r="N461" s="96"/>
      <c r="O461" s="97"/>
      <c r="P461" s="46"/>
      <c r="Q461" s="46"/>
      <c r="R461" s="95"/>
      <c r="S461" s="96"/>
      <c r="T461" s="78"/>
      <c r="U461" s="46"/>
    </row>
    <row r="462" spans="1:21" ht="15.7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14712923</v>
      </c>
      <c r="G462" s="104">
        <v>7695097</v>
      </c>
      <c r="H462" s="104">
        <v>4677908</v>
      </c>
      <c r="I462" s="104">
        <v>1259857</v>
      </c>
      <c r="J462" s="104">
        <v>1080061</v>
      </c>
      <c r="K462" s="36"/>
      <c r="L462" s="221" t="s">
        <v>2342</v>
      </c>
      <c r="M462" s="95"/>
      <c r="N462" s="96"/>
      <c r="O462" s="97"/>
      <c r="P462" s="46"/>
      <c r="Q462" s="46"/>
      <c r="R462" s="95"/>
      <c r="S462" s="96"/>
      <c r="T462" s="97"/>
      <c r="U462" s="46"/>
    </row>
    <row r="463" spans="1:21" ht="15.7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11685892</v>
      </c>
      <c r="G463" s="104">
        <v>10353870</v>
      </c>
      <c r="H463" s="104">
        <v>599430</v>
      </c>
      <c r="I463" s="104">
        <v>71941</v>
      </c>
      <c r="J463" s="104">
        <v>660651</v>
      </c>
      <c r="K463" s="36"/>
      <c r="L463" s="221" t="s">
        <v>2338</v>
      </c>
      <c r="M463" s="95"/>
      <c r="N463" s="96"/>
      <c r="O463" s="78"/>
      <c r="P463" s="46"/>
      <c r="Q463" s="46"/>
      <c r="R463" s="95"/>
      <c r="S463" s="96"/>
      <c r="T463" s="78"/>
      <c r="U463" s="46"/>
    </row>
    <row r="464" spans="1:21" ht="15.7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1557941</v>
      </c>
      <c r="G464" s="104">
        <v>37771</v>
      </c>
      <c r="H464" s="104">
        <v>1143595</v>
      </c>
      <c r="I464" s="104">
        <v>300000</v>
      </c>
      <c r="J464" s="104">
        <v>76575</v>
      </c>
      <c r="K464" s="36"/>
      <c r="L464" s="221" t="s">
        <v>2338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.7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711859</v>
      </c>
      <c r="G465" s="104">
        <v>310320</v>
      </c>
      <c r="H465" s="104">
        <v>344039</v>
      </c>
      <c r="I465" s="104">
        <v>0</v>
      </c>
      <c r="J465" s="104">
        <v>57500</v>
      </c>
      <c r="K465" s="36"/>
      <c r="L465" s="221" t="s">
        <v>2342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.7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2" t="s">
        <v>2286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.7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1049558</v>
      </c>
      <c r="G467" s="104">
        <v>185500</v>
      </c>
      <c r="H467" s="104">
        <v>383850</v>
      </c>
      <c r="I467" s="104">
        <v>108127</v>
      </c>
      <c r="J467" s="104">
        <v>372081</v>
      </c>
      <c r="K467" s="36"/>
      <c r="L467" s="222" t="s">
        <v>2286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.7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9789553</v>
      </c>
      <c r="G468" s="104">
        <v>4787808</v>
      </c>
      <c r="H468" s="104">
        <v>2915296</v>
      </c>
      <c r="I468" s="104">
        <v>19401</v>
      </c>
      <c r="J468" s="104">
        <v>2067048</v>
      </c>
      <c r="K468" s="36"/>
      <c r="L468" s="221" t="s">
        <v>2338</v>
      </c>
      <c r="M468" s="95"/>
      <c r="N468" s="96"/>
      <c r="O468" s="97"/>
      <c r="P468" s="46"/>
      <c r="Q468" s="46"/>
      <c r="R468" s="95"/>
      <c r="S468" s="96"/>
      <c r="T468" s="97"/>
      <c r="U468" s="46"/>
    </row>
    <row r="469" spans="1:21" ht="15.7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4184912</v>
      </c>
      <c r="G469" s="104">
        <v>1041163</v>
      </c>
      <c r="H469" s="104">
        <v>2615673</v>
      </c>
      <c r="I469" s="104">
        <v>0</v>
      </c>
      <c r="J469" s="104">
        <v>528076</v>
      </c>
      <c r="K469" s="36"/>
      <c r="L469" s="221" t="s">
        <v>2338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.7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2725143</v>
      </c>
      <c r="G470" s="104">
        <v>1306950</v>
      </c>
      <c r="H470" s="104">
        <v>343244</v>
      </c>
      <c r="I470" s="104">
        <v>290000</v>
      </c>
      <c r="J470" s="104">
        <v>784949</v>
      </c>
      <c r="K470" s="36"/>
      <c r="L470" s="221" t="s">
        <v>2338</v>
      </c>
      <c r="M470" s="95"/>
      <c r="N470" s="96"/>
      <c r="O470" s="78"/>
      <c r="P470" s="46"/>
      <c r="Q470" s="46"/>
      <c r="R470" s="95"/>
      <c r="S470" s="96"/>
      <c r="T470" s="97"/>
      <c r="U470" s="46"/>
    </row>
    <row r="471" spans="1:21" ht="15.7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3004462</v>
      </c>
      <c r="G471" s="104">
        <v>966541</v>
      </c>
      <c r="H471" s="104">
        <v>1770635</v>
      </c>
      <c r="I471" s="104">
        <v>261088</v>
      </c>
      <c r="J471" s="104">
        <v>6198</v>
      </c>
      <c r="K471" s="36"/>
      <c r="L471" s="221" t="s">
        <v>2342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.7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4593425</v>
      </c>
      <c r="G472" s="104">
        <v>2983885</v>
      </c>
      <c r="H472" s="104">
        <v>1327511</v>
      </c>
      <c r="I472" s="104">
        <v>103501</v>
      </c>
      <c r="J472" s="104">
        <v>178528</v>
      </c>
      <c r="K472" s="36"/>
      <c r="L472" s="221" t="s">
        <v>2338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.7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372731</v>
      </c>
      <c r="G473" s="104">
        <v>0</v>
      </c>
      <c r="H473" s="104">
        <v>245679</v>
      </c>
      <c r="I473" s="104">
        <v>0</v>
      </c>
      <c r="J473" s="104">
        <v>127052</v>
      </c>
      <c r="K473" s="36"/>
      <c r="L473" s="221" t="s">
        <v>2338</v>
      </c>
      <c r="M473" s="95"/>
      <c r="N473" s="96"/>
      <c r="O473" s="97"/>
      <c r="P473" s="46"/>
      <c r="Q473" s="46"/>
      <c r="R473" s="95"/>
      <c r="S473" s="96"/>
      <c r="T473" s="97"/>
      <c r="U473" s="46"/>
    </row>
    <row r="474" spans="1:21" ht="15.7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31110360</v>
      </c>
      <c r="G474" s="104">
        <v>17839514</v>
      </c>
      <c r="H474" s="104">
        <v>3618065</v>
      </c>
      <c r="I474" s="104">
        <v>1357501</v>
      </c>
      <c r="J474" s="104">
        <v>8295280</v>
      </c>
      <c r="K474" s="36"/>
      <c r="L474" s="221" t="s">
        <v>2338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.7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5607454</v>
      </c>
      <c r="G475" s="104">
        <v>4090745</v>
      </c>
      <c r="H475" s="104">
        <v>1083959</v>
      </c>
      <c r="I475" s="104">
        <v>45000</v>
      </c>
      <c r="J475" s="104">
        <v>387750</v>
      </c>
      <c r="K475" s="36"/>
      <c r="L475" s="221" t="s">
        <v>2338</v>
      </c>
      <c r="M475" s="95"/>
      <c r="N475" s="96"/>
      <c r="O475" s="97"/>
      <c r="P475" s="46"/>
      <c r="Q475" s="46"/>
      <c r="R475" s="95"/>
      <c r="S475" s="96"/>
      <c r="T475" s="97"/>
      <c r="U475" s="46"/>
    </row>
    <row r="476" spans="1:21" ht="15.7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2227207</v>
      </c>
      <c r="G476" s="104">
        <v>1321100</v>
      </c>
      <c r="H476" s="104">
        <v>906107</v>
      </c>
      <c r="I476" s="104">
        <v>0</v>
      </c>
      <c r="J476" s="104">
        <v>0</v>
      </c>
      <c r="K476" s="36"/>
      <c r="L476" s="221" t="s">
        <v>2342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.7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14105520</v>
      </c>
      <c r="G477" s="104">
        <v>8375022</v>
      </c>
      <c r="H477" s="104">
        <v>2000318</v>
      </c>
      <c r="I477" s="104">
        <v>2725153</v>
      </c>
      <c r="J477" s="104">
        <v>1005027</v>
      </c>
      <c r="K477" s="36"/>
      <c r="L477" s="221" t="s">
        <v>2338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.7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827374</v>
      </c>
      <c r="G478" s="104">
        <v>10520</v>
      </c>
      <c r="H478" s="104">
        <v>769354</v>
      </c>
      <c r="I478" s="104">
        <v>42500</v>
      </c>
      <c r="J478" s="104">
        <v>5000</v>
      </c>
      <c r="K478" s="36"/>
      <c r="L478" s="221" t="s">
        <v>2338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.7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63662699</v>
      </c>
      <c r="G479" s="104">
        <v>787200</v>
      </c>
      <c r="H479" s="104">
        <v>21968267</v>
      </c>
      <c r="I479" s="104">
        <v>20340460</v>
      </c>
      <c r="J479" s="104">
        <v>20566772</v>
      </c>
      <c r="K479" s="36"/>
      <c r="L479" s="221" t="s">
        <v>2338</v>
      </c>
      <c r="M479" s="95"/>
      <c r="N479" s="96"/>
      <c r="O479" s="78"/>
      <c r="P479" s="46"/>
      <c r="Q479" s="46"/>
      <c r="R479" s="95"/>
      <c r="S479" s="96"/>
      <c r="T479" s="97"/>
      <c r="U479" s="46"/>
    </row>
    <row r="480" spans="1:21" ht="15.7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557024</v>
      </c>
      <c r="G480" s="104">
        <v>0</v>
      </c>
      <c r="H480" s="104">
        <v>557024</v>
      </c>
      <c r="I480" s="104">
        <v>0</v>
      </c>
      <c r="J480" s="104">
        <v>0</v>
      </c>
      <c r="K480" s="36"/>
      <c r="L480" s="222" t="s">
        <v>2286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.7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13063962</v>
      </c>
      <c r="G481" s="104">
        <v>165500</v>
      </c>
      <c r="H481" s="104">
        <v>4005881</v>
      </c>
      <c r="I481" s="104">
        <v>8357336</v>
      </c>
      <c r="J481" s="104">
        <v>535245</v>
      </c>
      <c r="K481" s="36"/>
      <c r="L481" s="221" t="s">
        <v>2342</v>
      </c>
      <c r="M481" s="95"/>
      <c r="N481" s="96"/>
      <c r="O481" s="97"/>
      <c r="P481" s="46"/>
      <c r="Q481" s="46"/>
      <c r="R481" s="95"/>
      <c r="S481" s="96"/>
      <c r="T481" s="78"/>
      <c r="U481" s="46"/>
    </row>
    <row r="482" spans="1:21" ht="15.7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10620822</v>
      </c>
      <c r="G482" s="104">
        <v>233550</v>
      </c>
      <c r="H482" s="104">
        <v>3089863</v>
      </c>
      <c r="I482" s="104">
        <v>7500</v>
      </c>
      <c r="J482" s="104">
        <v>7289909</v>
      </c>
      <c r="K482" s="36"/>
      <c r="L482" s="221" t="s">
        <v>2338</v>
      </c>
      <c r="M482" s="95"/>
      <c r="N482" s="96"/>
      <c r="O482" s="97"/>
      <c r="P482" s="46"/>
      <c r="Q482" s="46"/>
      <c r="R482" s="95"/>
      <c r="S482" s="96"/>
      <c r="T482" s="97"/>
      <c r="U482" s="46"/>
    </row>
    <row r="483" spans="1:21" ht="15.7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3404887</v>
      </c>
      <c r="G483" s="104">
        <v>347100</v>
      </c>
      <c r="H483" s="104">
        <v>2547487</v>
      </c>
      <c r="I483" s="104">
        <v>0</v>
      </c>
      <c r="J483" s="104">
        <v>510300</v>
      </c>
      <c r="K483" s="36"/>
      <c r="L483" s="221" t="s">
        <v>2338</v>
      </c>
      <c r="M483" s="95"/>
      <c r="N483" s="96"/>
      <c r="O483" s="97"/>
      <c r="P483" s="46"/>
      <c r="Q483" s="46"/>
      <c r="R483" s="95"/>
      <c r="S483" s="96"/>
      <c r="T483" s="97"/>
      <c r="U483" s="46"/>
    </row>
    <row r="484" spans="1:21" ht="15.7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26079013</v>
      </c>
      <c r="G484" s="104">
        <v>170100</v>
      </c>
      <c r="H484" s="104">
        <v>4076798</v>
      </c>
      <c r="I484" s="104">
        <v>19964094</v>
      </c>
      <c r="J484" s="104">
        <v>1868021</v>
      </c>
      <c r="K484" s="63"/>
      <c r="L484" s="222" t="s">
        <v>2286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.7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42900</v>
      </c>
      <c r="G485" s="104">
        <v>0</v>
      </c>
      <c r="H485" s="104">
        <v>0</v>
      </c>
      <c r="I485" s="104">
        <v>0</v>
      </c>
      <c r="J485" s="104">
        <v>42900</v>
      </c>
      <c r="K485" s="36"/>
      <c r="L485" s="222" t="s">
        <v>2286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.7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7425854</v>
      </c>
      <c r="G486" s="104">
        <v>5590700</v>
      </c>
      <c r="H486" s="104">
        <v>1619054</v>
      </c>
      <c r="I486" s="104">
        <v>800</v>
      </c>
      <c r="J486" s="104">
        <v>215300</v>
      </c>
      <c r="K486" s="36"/>
      <c r="L486" s="221" t="s">
        <v>2338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.7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261050</v>
      </c>
      <c r="G487" s="104">
        <v>0</v>
      </c>
      <c r="H487" s="104">
        <v>261050</v>
      </c>
      <c r="I487" s="104">
        <v>0</v>
      </c>
      <c r="J487" s="104">
        <v>0</v>
      </c>
      <c r="K487" s="36"/>
      <c r="L487" s="222" t="s">
        <v>2286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.7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1885839</v>
      </c>
      <c r="G488" s="104">
        <v>1100</v>
      </c>
      <c r="H488" s="104">
        <v>1617813</v>
      </c>
      <c r="I488" s="104">
        <v>0</v>
      </c>
      <c r="J488" s="104">
        <v>266926</v>
      </c>
      <c r="K488" s="36"/>
      <c r="L488" s="221" t="s">
        <v>2338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.7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12223605</v>
      </c>
      <c r="G489" s="104">
        <v>250000</v>
      </c>
      <c r="H489" s="104">
        <v>1219072</v>
      </c>
      <c r="I489" s="104">
        <v>4755402</v>
      </c>
      <c r="J489" s="104">
        <v>5999131</v>
      </c>
      <c r="K489" s="36"/>
      <c r="L489" s="221" t="s">
        <v>2338</v>
      </c>
      <c r="M489" s="95"/>
      <c r="N489" s="96"/>
      <c r="O489" s="97"/>
      <c r="P489" s="46"/>
      <c r="Q489" s="46"/>
      <c r="R489" s="95"/>
      <c r="S489" s="96"/>
      <c r="T489" s="97"/>
      <c r="U489" s="46"/>
    </row>
    <row r="490" spans="1:21" ht="15.7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1015767</v>
      </c>
      <c r="G490" s="104">
        <v>0</v>
      </c>
      <c r="H490" s="104">
        <v>780233</v>
      </c>
      <c r="I490" s="104">
        <v>0</v>
      </c>
      <c r="J490" s="104">
        <v>235534</v>
      </c>
      <c r="K490" s="36"/>
      <c r="L490" s="221" t="s">
        <v>2342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.7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53408988</v>
      </c>
      <c r="G491" s="104">
        <v>1808200</v>
      </c>
      <c r="H491" s="104">
        <v>7209016</v>
      </c>
      <c r="I491" s="104">
        <v>28178169</v>
      </c>
      <c r="J491" s="104">
        <v>16213603</v>
      </c>
      <c r="K491" s="36"/>
      <c r="L491" s="221" t="s">
        <v>2338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.7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7949442</v>
      </c>
      <c r="G492" s="104">
        <v>1275000</v>
      </c>
      <c r="H492" s="104">
        <v>4622764</v>
      </c>
      <c r="I492" s="104">
        <v>536000</v>
      </c>
      <c r="J492" s="104">
        <v>1515678</v>
      </c>
      <c r="K492" s="36"/>
      <c r="L492" s="221" t="s">
        <v>2342</v>
      </c>
      <c r="M492" s="95"/>
      <c r="N492" s="96"/>
      <c r="O492" s="97"/>
      <c r="P492" s="46"/>
      <c r="Q492" s="46"/>
      <c r="R492" s="95"/>
      <c r="S492" s="96"/>
      <c r="T492" s="78"/>
      <c r="U492" s="46"/>
    </row>
    <row r="493" spans="1:21" ht="15.7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2136904</v>
      </c>
      <c r="G493" s="104">
        <v>15605</v>
      </c>
      <c r="H493" s="104">
        <v>1196590</v>
      </c>
      <c r="I493" s="104">
        <v>88000</v>
      </c>
      <c r="J493" s="104">
        <v>836709</v>
      </c>
      <c r="K493" s="36"/>
      <c r="L493" s="221" t="s">
        <v>2342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.7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930904</v>
      </c>
      <c r="G494" s="104">
        <v>294400</v>
      </c>
      <c r="H494" s="104">
        <v>291905</v>
      </c>
      <c r="I494" s="104">
        <v>56300</v>
      </c>
      <c r="J494" s="104">
        <v>288299</v>
      </c>
      <c r="K494" s="36"/>
      <c r="L494" s="221" t="s">
        <v>2338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.7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495867</v>
      </c>
      <c r="G495" s="104">
        <v>179450</v>
      </c>
      <c r="H495" s="104">
        <v>43500</v>
      </c>
      <c r="I495" s="104">
        <v>6000</v>
      </c>
      <c r="J495" s="104">
        <v>266917</v>
      </c>
      <c r="K495" s="36"/>
      <c r="L495" s="221" t="s">
        <v>2338</v>
      </c>
      <c r="M495" s="95"/>
      <c r="N495" s="96"/>
      <c r="O495" s="97"/>
      <c r="P495" s="46"/>
      <c r="Q495" s="46"/>
      <c r="R495" s="95"/>
      <c r="S495" s="96"/>
      <c r="T495" s="78"/>
      <c r="U495" s="46"/>
    </row>
    <row r="496" spans="1:21" ht="15.7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426133</v>
      </c>
      <c r="G496" s="104">
        <v>227250</v>
      </c>
      <c r="H496" s="104">
        <v>106050</v>
      </c>
      <c r="I496" s="104">
        <v>40000</v>
      </c>
      <c r="J496" s="104">
        <v>52833</v>
      </c>
      <c r="K496" s="36"/>
      <c r="L496" s="221" t="s">
        <v>2338</v>
      </c>
      <c r="M496" s="95"/>
      <c r="N496" s="96"/>
      <c r="O496" s="97"/>
      <c r="P496" s="46"/>
      <c r="Q496" s="46"/>
      <c r="R496" s="95"/>
      <c r="S496" s="96"/>
      <c r="T496" s="97"/>
      <c r="U496" s="46"/>
    </row>
    <row r="497" spans="1:21" ht="15.7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997772</v>
      </c>
      <c r="G497" s="104">
        <v>346475</v>
      </c>
      <c r="H497" s="104">
        <v>76264</v>
      </c>
      <c r="I497" s="104">
        <v>554602</v>
      </c>
      <c r="J497" s="104">
        <v>20431</v>
      </c>
      <c r="K497" s="36"/>
      <c r="L497" s="221" t="s">
        <v>2338</v>
      </c>
      <c r="M497" s="95"/>
      <c r="N497" s="96"/>
      <c r="O497" s="78"/>
      <c r="P497" s="46"/>
      <c r="Q497" s="46"/>
      <c r="R497" s="95"/>
      <c r="S497" s="96"/>
      <c r="T497" s="78"/>
      <c r="U497" s="46"/>
    </row>
    <row r="498" spans="1:21" ht="15.7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686445</v>
      </c>
      <c r="G498" s="104">
        <v>28451</v>
      </c>
      <c r="H498" s="104">
        <v>354547</v>
      </c>
      <c r="I498" s="104">
        <v>192759</v>
      </c>
      <c r="J498" s="104">
        <v>110688</v>
      </c>
      <c r="K498" s="36"/>
      <c r="L498" s="221" t="s">
        <v>2342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.7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8994072</v>
      </c>
      <c r="G499" s="104">
        <v>250000</v>
      </c>
      <c r="H499" s="104">
        <v>218992</v>
      </c>
      <c r="I499" s="104">
        <v>5124967</v>
      </c>
      <c r="J499" s="104">
        <v>3400113</v>
      </c>
      <c r="K499" s="36"/>
      <c r="L499" s="221" t="s">
        <v>2338</v>
      </c>
      <c r="M499" s="95"/>
      <c r="N499" s="96"/>
      <c r="O499" s="97"/>
      <c r="P499" s="46"/>
      <c r="Q499" s="46"/>
      <c r="R499" s="95"/>
      <c r="S499" s="96"/>
      <c r="T499" s="78"/>
      <c r="U499" s="46"/>
    </row>
    <row r="500" spans="1:21" ht="15.7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637964</v>
      </c>
      <c r="G500" s="104">
        <v>331100</v>
      </c>
      <c r="H500" s="104">
        <v>286134</v>
      </c>
      <c r="I500" s="104">
        <v>1000</v>
      </c>
      <c r="J500" s="104">
        <v>19730</v>
      </c>
      <c r="K500" s="36"/>
      <c r="L500" s="221" t="s">
        <v>2338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.7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2285135</v>
      </c>
      <c r="G501" s="104">
        <v>11900</v>
      </c>
      <c r="H501" s="104">
        <v>972646</v>
      </c>
      <c r="I501" s="104">
        <v>13216</v>
      </c>
      <c r="J501" s="104">
        <v>1287373</v>
      </c>
      <c r="K501" s="36"/>
      <c r="L501" s="221" t="s">
        <v>2338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.7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1544157</v>
      </c>
      <c r="G502" s="104">
        <v>336500</v>
      </c>
      <c r="H502" s="104">
        <v>434463</v>
      </c>
      <c r="I502" s="104">
        <v>23300</v>
      </c>
      <c r="J502" s="104">
        <v>749894</v>
      </c>
      <c r="K502" s="36"/>
      <c r="L502" s="221" t="s">
        <v>2342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.7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1735671</v>
      </c>
      <c r="G503" s="104">
        <v>220400</v>
      </c>
      <c r="H503" s="104">
        <v>156900</v>
      </c>
      <c r="I503" s="104">
        <v>210563</v>
      </c>
      <c r="J503" s="104">
        <v>1147808</v>
      </c>
      <c r="K503" s="36"/>
      <c r="L503" s="221" t="s">
        <v>2338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.7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489405</v>
      </c>
      <c r="G504" s="104">
        <v>310400</v>
      </c>
      <c r="H504" s="104">
        <v>116555</v>
      </c>
      <c r="I504" s="104">
        <v>35750</v>
      </c>
      <c r="J504" s="104">
        <v>26700</v>
      </c>
      <c r="K504" s="36"/>
      <c r="L504" s="221" t="s">
        <v>2338</v>
      </c>
      <c r="M504" s="95"/>
      <c r="N504" s="96"/>
      <c r="O504" s="78"/>
      <c r="P504" s="46"/>
      <c r="Q504" s="46"/>
      <c r="R504" s="95"/>
      <c r="S504" s="96"/>
      <c r="T504" s="78"/>
      <c r="U504" s="46"/>
    </row>
    <row r="505" spans="1:21" ht="15.7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150315</v>
      </c>
      <c r="G505" s="104">
        <v>0</v>
      </c>
      <c r="H505" s="104">
        <v>111270</v>
      </c>
      <c r="I505" s="104">
        <v>5415</v>
      </c>
      <c r="J505" s="104">
        <v>33630</v>
      </c>
      <c r="K505" s="36"/>
      <c r="L505" s="221" t="s">
        <v>2338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.7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4821963</v>
      </c>
      <c r="G506" s="104">
        <v>1186401</v>
      </c>
      <c r="H506" s="104">
        <v>685417</v>
      </c>
      <c r="I506" s="104">
        <v>2028200</v>
      </c>
      <c r="J506" s="104">
        <v>921945</v>
      </c>
      <c r="K506" s="36"/>
      <c r="L506" s="221" t="s">
        <v>2342</v>
      </c>
      <c r="M506" s="95"/>
      <c r="N506" s="96"/>
      <c r="O506" s="97"/>
      <c r="P506" s="46"/>
      <c r="Q506" s="46"/>
      <c r="R506" s="95"/>
      <c r="S506" s="96"/>
      <c r="T506" s="97"/>
      <c r="U506" s="46"/>
    </row>
    <row r="507" spans="1:21" ht="15.7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2317522</v>
      </c>
      <c r="G507" s="104">
        <v>391793</v>
      </c>
      <c r="H507" s="104">
        <v>121356</v>
      </c>
      <c r="I507" s="104">
        <v>95753</v>
      </c>
      <c r="J507" s="104">
        <v>1708620</v>
      </c>
      <c r="K507" s="36"/>
      <c r="L507" s="221" t="s">
        <v>2338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.7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699913</v>
      </c>
      <c r="G508" s="104">
        <v>0</v>
      </c>
      <c r="H508" s="104">
        <v>254962</v>
      </c>
      <c r="I508" s="104">
        <v>0</v>
      </c>
      <c r="J508" s="104">
        <v>444951</v>
      </c>
      <c r="K508" s="36"/>
      <c r="L508" s="221" t="s">
        <v>2338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.7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7931839</v>
      </c>
      <c r="G509" s="104">
        <v>86950</v>
      </c>
      <c r="H509" s="104">
        <v>1672161</v>
      </c>
      <c r="I509" s="104">
        <v>1044883</v>
      </c>
      <c r="J509" s="104">
        <v>5127845</v>
      </c>
      <c r="K509" s="36"/>
      <c r="L509" s="221" t="s">
        <v>2338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.7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13643129</v>
      </c>
      <c r="G510" s="104">
        <v>1363600</v>
      </c>
      <c r="H510" s="104">
        <v>6353223</v>
      </c>
      <c r="I510" s="104">
        <v>903700</v>
      </c>
      <c r="J510" s="104">
        <v>5022606</v>
      </c>
      <c r="K510" s="36"/>
      <c r="L510" s="221" t="s">
        <v>2338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.7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7719978</v>
      </c>
      <c r="G511" s="104">
        <v>1704579</v>
      </c>
      <c r="H511" s="104">
        <v>5439369</v>
      </c>
      <c r="I511" s="104">
        <v>0</v>
      </c>
      <c r="J511" s="104">
        <v>576030</v>
      </c>
      <c r="K511" s="36"/>
      <c r="L511" s="221" t="s">
        <v>2338</v>
      </c>
      <c r="M511" s="95"/>
      <c r="N511" s="96"/>
      <c r="O511" s="97"/>
      <c r="P511" s="46"/>
      <c r="Q511" s="46"/>
      <c r="R511" s="95"/>
      <c r="S511" s="96"/>
      <c r="T511" s="97"/>
      <c r="U511" s="46"/>
    </row>
    <row r="512" spans="1:21" ht="15.7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3806523</v>
      </c>
      <c r="G512" s="104">
        <v>169000</v>
      </c>
      <c r="H512" s="104">
        <v>3618128</v>
      </c>
      <c r="I512" s="104">
        <v>0</v>
      </c>
      <c r="J512" s="104">
        <v>19395</v>
      </c>
      <c r="K512" s="36"/>
      <c r="L512" s="221" t="s">
        <v>2342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.7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43660973</v>
      </c>
      <c r="G513" s="104">
        <v>3753165</v>
      </c>
      <c r="H513" s="104">
        <v>2394183</v>
      </c>
      <c r="I513" s="104">
        <v>267265</v>
      </c>
      <c r="J513" s="104">
        <v>37246360</v>
      </c>
      <c r="K513" s="36"/>
      <c r="L513" s="221" t="s">
        <v>2338</v>
      </c>
      <c r="M513" s="95"/>
      <c r="N513" s="96"/>
      <c r="O513" s="97"/>
      <c r="P513" s="46"/>
      <c r="Q513" s="46"/>
      <c r="R513" s="95"/>
      <c r="S513" s="96"/>
      <c r="T513" s="97"/>
      <c r="U513" s="46"/>
    </row>
    <row r="514" spans="1:21" ht="15.7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38247773</v>
      </c>
      <c r="G514" s="104">
        <v>1567450</v>
      </c>
      <c r="H514" s="104">
        <v>7680063</v>
      </c>
      <c r="I514" s="104">
        <v>402000</v>
      </c>
      <c r="J514" s="104">
        <v>28598260</v>
      </c>
      <c r="K514" s="36"/>
      <c r="L514" s="221" t="s">
        <v>2338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.7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1195003</v>
      </c>
      <c r="G515" s="104">
        <v>0</v>
      </c>
      <c r="H515" s="104">
        <v>210167</v>
      </c>
      <c r="I515" s="104">
        <v>0</v>
      </c>
      <c r="J515" s="104">
        <v>984836</v>
      </c>
      <c r="K515" s="36"/>
      <c r="L515" s="221" t="s">
        <v>2342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.7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40243296</v>
      </c>
      <c r="G516" s="104">
        <v>3372080</v>
      </c>
      <c r="H516" s="104">
        <v>11845694</v>
      </c>
      <c r="I516" s="104">
        <v>90401</v>
      </c>
      <c r="J516" s="104">
        <v>24935121</v>
      </c>
      <c r="K516" s="36"/>
      <c r="L516" s="221" t="s">
        <v>2338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.7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1213762</v>
      </c>
      <c r="G517" s="104">
        <v>155000</v>
      </c>
      <c r="H517" s="104">
        <v>762177</v>
      </c>
      <c r="I517" s="104">
        <v>0</v>
      </c>
      <c r="J517" s="104">
        <v>296585</v>
      </c>
      <c r="K517" s="36"/>
      <c r="L517" s="222" t="s">
        <v>2286</v>
      </c>
      <c r="M517" s="95"/>
      <c r="N517" s="96"/>
      <c r="O517" s="97"/>
      <c r="P517" s="46"/>
      <c r="Q517" s="46"/>
      <c r="R517" s="95"/>
      <c r="S517" s="96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4648666</v>
      </c>
      <c r="G518" s="104">
        <v>2310264</v>
      </c>
      <c r="H518" s="104">
        <v>2208909</v>
      </c>
      <c r="I518" s="104">
        <v>0</v>
      </c>
      <c r="J518" s="104">
        <v>129493</v>
      </c>
      <c r="K518" s="36"/>
      <c r="L518" s="222" t="s">
        <v>2286</v>
      </c>
      <c r="M518" s="95"/>
      <c r="N518" s="96"/>
      <c r="O518" s="97"/>
      <c r="P518" s="46"/>
      <c r="Q518" s="46"/>
      <c r="R518" s="95"/>
      <c r="S518" s="96"/>
      <c r="T518" s="97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2038892</v>
      </c>
      <c r="G519" s="104">
        <v>203750</v>
      </c>
      <c r="H519" s="104">
        <v>1424642</v>
      </c>
      <c r="I519" s="104">
        <v>0</v>
      </c>
      <c r="J519" s="104">
        <v>410500</v>
      </c>
      <c r="K519" s="36"/>
      <c r="L519" s="221" t="s">
        <v>2338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15358</v>
      </c>
      <c r="G520" s="104">
        <v>0</v>
      </c>
      <c r="H520" s="104">
        <v>7358</v>
      </c>
      <c r="I520" s="104">
        <v>0</v>
      </c>
      <c r="J520" s="104">
        <v>8000</v>
      </c>
      <c r="K520" s="36"/>
      <c r="L520" s="221" t="s">
        <v>2338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5582915</v>
      </c>
      <c r="G521" s="104">
        <v>1133900</v>
      </c>
      <c r="H521" s="104">
        <v>2770709</v>
      </c>
      <c r="I521" s="104">
        <v>10502</v>
      </c>
      <c r="J521" s="104">
        <v>1667804</v>
      </c>
      <c r="K521" s="36"/>
      <c r="L521" s="221" t="s">
        <v>2338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2952448</v>
      </c>
      <c r="G522" s="104">
        <v>100</v>
      </c>
      <c r="H522" s="104">
        <v>1060198</v>
      </c>
      <c r="I522" s="104">
        <v>0</v>
      </c>
      <c r="J522" s="104">
        <v>1892150</v>
      </c>
      <c r="K522" s="36"/>
      <c r="L522" s="222" t="s">
        <v>2286</v>
      </c>
      <c r="M522" s="95"/>
      <c r="N522" s="96"/>
      <c r="O522" s="78"/>
      <c r="P522" s="46"/>
      <c r="Q522" s="46"/>
      <c r="R522" s="95"/>
      <c r="S522" s="96"/>
      <c r="T522" s="97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551164</v>
      </c>
      <c r="G523" s="104">
        <v>1</v>
      </c>
      <c r="H523" s="104">
        <v>527762</v>
      </c>
      <c r="I523" s="104">
        <v>0</v>
      </c>
      <c r="J523" s="104">
        <v>23401</v>
      </c>
      <c r="K523" s="36"/>
      <c r="L523" s="221" t="s">
        <v>2342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64949169</v>
      </c>
      <c r="G524" s="104">
        <v>87100</v>
      </c>
      <c r="H524" s="104">
        <v>4030132</v>
      </c>
      <c r="I524" s="104">
        <v>2735500</v>
      </c>
      <c r="J524" s="104">
        <v>58096437</v>
      </c>
      <c r="K524" s="36"/>
      <c r="L524" s="221" t="s">
        <v>2342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339463</v>
      </c>
      <c r="G525" s="104">
        <v>0</v>
      </c>
      <c r="H525" s="104">
        <v>154155</v>
      </c>
      <c r="I525" s="104">
        <v>0</v>
      </c>
      <c r="J525" s="104">
        <v>185308</v>
      </c>
      <c r="K525" s="36"/>
      <c r="L525" s="221" t="s">
        <v>2338</v>
      </c>
      <c r="M525" s="95"/>
      <c r="N525" s="96"/>
      <c r="O525" s="97"/>
      <c r="P525" s="46"/>
      <c r="Q525" s="46"/>
      <c r="R525" s="95"/>
      <c r="S525" s="96"/>
      <c r="T525" s="97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13567608</v>
      </c>
      <c r="G526" s="104">
        <v>7815453</v>
      </c>
      <c r="H526" s="104">
        <v>1819375</v>
      </c>
      <c r="I526" s="104">
        <v>1268000</v>
      </c>
      <c r="J526" s="104">
        <v>2664780</v>
      </c>
      <c r="K526" s="36"/>
      <c r="L526" s="221" t="s">
        <v>2338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422743</v>
      </c>
      <c r="G527" s="104">
        <v>190600</v>
      </c>
      <c r="H527" s="104">
        <v>189262</v>
      </c>
      <c r="I527" s="104">
        <v>0</v>
      </c>
      <c r="J527" s="104">
        <v>42881</v>
      </c>
      <c r="K527" s="36"/>
      <c r="L527" s="222" t="s">
        <v>2286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23526675</v>
      </c>
      <c r="G528" s="104">
        <v>2506195</v>
      </c>
      <c r="H528" s="104">
        <v>13787701</v>
      </c>
      <c r="I528" s="104">
        <v>284195</v>
      </c>
      <c r="J528" s="104">
        <v>6948584</v>
      </c>
      <c r="K528" s="36"/>
      <c r="L528" s="221" t="s">
        <v>2338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3877264</v>
      </c>
      <c r="G529" s="104">
        <v>1216500</v>
      </c>
      <c r="H529" s="104">
        <v>1788621</v>
      </c>
      <c r="I529" s="104">
        <v>31000</v>
      </c>
      <c r="J529" s="104">
        <v>841143</v>
      </c>
      <c r="K529" s="36"/>
      <c r="L529" s="221" t="s">
        <v>2335</v>
      </c>
      <c r="M529" s="95"/>
      <c r="N529" s="96"/>
      <c r="O529" s="97"/>
      <c r="P529" s="46"/>
      <c r="Q529" s="46"/>
      <c r="R529" s="95"/>
      <c r="S529" s="96"/>
      <c r="T529" s="78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2" t="s">
        <v>2286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1626439</v>
      </c>
      <c r="G531" s="104">
        <v>0</v>
      </c>
      <c r="H531" s="104">
        <v>530590</v>
      </c>
      <c r="I531" s="104">
        <v>417800</v>
      </c>
      <c r="J531" s="104">
        <v>678049</v>
      </c>
      <c r="K531" s="36"/>
      <c r="L531" s="221" t="s">
        <v>2338</v>
      </c>
      <c r="M531" s="95"/>
      <c r="N531" s="96"/>
      <c r="O531" s="97"/>
      <c r="P531" s="46"/>
      <c r="Q531" s="46"/>
      <c r="R531" s="95"/>
      <c r="S531" s="96"/>
      <c r="T531" s="97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58602</v>
      </c>
      <c r="G532" s="104">
        <v>0</v>
      </c>
      <c r="H532" s="104">
        <v>7000</v>
      </c>
      <c r="I532" s="104">
        <v>0</v>
      </c>
      <c r="J532" s="104">
        <v>51602</v>
      </c>
      <c r="K532" s="36"/>
      <c r="L532" s="222" t="s">
        <v>2286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1225302</v>
      </c>
      <c r="G533" s="104">
        <v>0</v>
      </c>
      <c r="H533" s="104">
        <v>1037122</v>
      </c>
      <c r="I533" s="104">
        <v>0</v>
      </c>
      <c r="J533" s="104">
        <v>188180</v>
      </c>
      <c r="K533" s="36"/>
      <c r="L533" s="221" t="s">
        <v>2338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2789935</v>
      </c>
      <c r="G534" s="104">
        <v>1041005</v>
      </c>
      <c r="H534" s="104">
        <v>580841</v>
      </c>
      <c r="I534" s="104">
        <v>308001</v>
      </c>
      <c r="J534" s="104">
        <v>860088</v>
      </c>
      <c r="K534" s="36"/>
      <c r="L534" s="221" t="s">
        <v>2338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826604</v>
      </c>
      <c r="G535" s="104">
        <v>0</v>
      </c>
      <c r="H535" s="104">
        <v>311809</v>
      </c>
      <c r="I535" s="104">
        <v>15000</v>
      </c>
      <c r="J535" s="104">
        <v>499795</v>
      </c>
      <c r="K535" s="36"/>
      <c r="L535" s="221" t="s">
        <v>2338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2013478</v>
      </c>
      <c r="G536" s="104">
        <v>1322300</v>
      </c>
      <c r="H536" s="104">
        <v>564803</v>
      </c>
      <c r="I536" s="104">
        <v>49400</v>
      </c>
      <c r="J536" s="104">
        <v>76975</v>
      </c>
      <c r="K536" s="36"/>
      <c r="L536" s="221" t="s">
        <v>2338</v>
      </c>
      <c r="M536" s="95"/>
      <c r="N536" s="96"/>
      <c r="O536" s="97"/>
      <c r="P536" s="46"/>
      <c r="Q536" s="46"/>
      <c r="R536" s="95"/>
      <c r="S536" s="96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966262</v>
      </c>
      <c r="G537" s="104">
        <v>113300</v>
      </c>
      <c r="H537" s="104">
        <v>365192</v>
      </c>
      <c r="I537" s="104">
        <v>166400</v>
      </c>
      <c r="J537" s="104">
        <v>321370</v>
      </c>
      <c r="K537" s="36"/>
      <c r="L537" s="221" t="s">
        <v>2338</v>
      </c>
      <c r="M537" s="95"/>
      <c r="N537" s="96"/>
      <c r="O537" s="78"/>
      <c r="P537" s="46"/>
      <c r="Q537" s="46"/>
      <c r="R537" s="95"/>
      <c r="S537" s="96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1166803</v>
      </c>
      <c r="G538" s="104">
        <v>559450</v>
      </c>
      <c r="H538" s="104">
        <v>341472</v>
      </c>
      <c r="I538" s="104">
        <v>3800</v>
      </c>
      <c r="J538" s="104">
        <v>262081</v>
      </c>
      <c r="K538" s="36"/>
      <c r="L538" s="221" t="s">
        <v>2338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2442317</v>
      </c>
      <c r="G539" s="104">
        <v>207100</v>
      </c>
      <c r="H539" s="104">
        <v>956774</v>
      </c>
      <c r="I539" s="104">
        <v>112000</v>
      </c>
      <c r="J539" s="104">
        <v>1166443</v>
      </c>
      <c r="K539" s="36"/>
      <c r="L539" s="221" t="s">
        <v>2338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1897467</v>
      </c>
      <c r="G540" s="104">
        <v>695350</v>
      </c>
      <c r="H540" s="104">
        <v>860247</v>
      </c>
      <c r="I540" s="104">
        <v>53043</v>
      </c>
      <c r="J540" s="104">
        <v>288827</v>
      </c>
      <c r="K540" s="36"/>
      <c r="L540" s="221" t="s">
        <v>2338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3477316</v>
      </c>
      <c r="G541" s="104">
        <v>168600</v>
      </c>
      <c r="H541" s="104">
        <v>2185875</v>
      </c>
      <c r="I541" s="104">
        <v>540860</v>
      </c>
      <c r="J541" s="104">
        <v>581981</v>
      </c>
      <c r="K541" s="36"/>
      <c r="L541" s="221" t="s">
        <v>2342</v>
      </c>
      <c r="M541" s="95"/>
      <c r="N541" s="96"/>
      <c r="O541" s="97"/>
      <c r="P541" s="46"/>
      <c r="Q541" s="46"/>
      <c r="R541" s="95"/>
      <c r="S541" s="96"/>
      <c r="T541" s="97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603570</v>
      </c>
      <c r="G542" s="104">
        <v>210200</v>
      </c>
      <c r="H542" s="104">
        <v>130634</v>
      </c>
      <c r="I542" s="104">
        <v>0</v>
      </c>
      <c r="J542" s="104">
        <v>262736</v>
      </c>
      <c r="K542" s="36"/>
      <c r="L542" s="221" t="s">
        <v>2338</v>
      </c>
      <c r="M542" s="95"/>
      <c r="N542" s="96"/>
      <c r="O542" s="97"/>
      <c r="P542" s="46"/>
      <c r="Q542" s="46"/>
      <c r="R542" s="95"/>
      <c r="S542" s="96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709503</v>
      </c>
      <c r="G543" s="104">
        <v>91100</v>
      </c>
      <c r="H543" s="104">
        <v>336537</v>
      </c>
      <c r="I543" s="104">
        <v>0</v>
      </c>
      <c r="J543" s="104">
        <v>281866</v>
      </c>
      <c r="K543" s="36"/>
      <c r="L543" s="221" t="s">
        <v>2342</v>
      </c>
      <c r="M543" s="95"/>
      <c r="N543" s="96"/>
      <c r="O543" s="97"/>
      <c r="P543" s="46"/>
      <c r="Q543" s="46"/>
      <c r="R543" s="95"/>
      <c r="S543" s="96"/>
      <c r="T543" s="97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1931285</v>
      </c>
      <c r="G544" s="104">
        <v>0</v>
      </c>
      <c r="H544" s="104">
        <v>841904</v>
      </c>
      <c r="I544" s="104">
        <v>5001</v>
      </c>
      <c r="J544" s="104">
        <v>1084380</v>
      </c>
      <c r="K544" s="36"/>
      <c r="L544" s="221" t="s">
        <v>2338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475501</v>
      </c>
      <c r="G545" s="104">
        <v>0</v>
      </c>
      <c r="H545" s="104">
        <v>433102</v>
      </c>
      <c r="I545" s="104">
        <v>0</v>
      </c>
      <c r="J545" s="104">
        <v>42399</v>
      </c>
      <c r="K545" s="36"/>
      <c r="L545" s="221" t="s">
        <v>2338</v>
      </c>
      <c r="M545" s="95"/>
      <c r="N545" s="96"/>
      <c r="O545" s="97"/>
      <c r="P545" s="46"/>
      <c r="Q545" s="46"/>
      <c r="R545" s="95"/>
      <c r="S545" s="96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266813</v>
      </c>
      <c r="G546" s="104">
        <v>0</v>
      </c>
      <c r="H546" s="104">
        <v>185413</v>
      </c>
      <c r="I546" s="104">
        <v>57800</v>
      </c>
      <c r="J546" s="104">
        <v>23600</v>
      </c>
      <c r="K546" s="36"/>
      <c r="L546" s="221" t="s">
        <v>2338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18193023</v>
      </c>
      <c r="G547" s="104">
        <v>7121502</v>
      </c>
      <c r="H547" s="104">
        <v>6622839</v>
      </c>
      <c r="I547" s="104">
        <v>860000</v>
      </c>
      <c r="J547" s="104">
        <v>3588682</v>
      </c>
      <c r="K547" s="36"/>
      <c r="L547" s="221" t="s">
        <v>2342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242136</v>
      </c>
      <c r="G548" s="104">
        <v>0</v>
      </c>
      <c r="H548" s="104">
        <v>237586</v>
      </c>
      <c r="I548" s="104">
        <v>0</v>
      </c>
      <c r="J548" s="104">
        <v>4550</v>
      </c>
      <c r="K548" s="36"/>
      <c r="L548" s="221" t="s">
        <v>2338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1090319</v>
      </c>
      <c r="G549" s="104">
        <v>0</v>
      </c>
      <c r="H549" s="104">
        <v>525674</v>
      </c>
      <c r="I549" s="104">
        <v>169800</v>
      </c>
      <c r="J549" s="104">
        <v>394845</v>
      </c>
      <c r="K549" s="36"/>
      <c r="L549" s="221" t="s">
        <v>2338</v>
      </c>
      <c r="M549" s="95"/>
      <c r="N549" s="96"/>
      <c r="O549" s="78"/>
      <c r="P549" s="46"/>
      <c r="Q549" s="46"/>
      <c r="R549" s="95"/>
      <c r="S549" s="96"/>
      <c r="T549" s="97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128455</v>
      </c>
      <c r="G550" s="104">
        <v>0</v>
      </c>
      <c r="H550" s="104">
        <v>84974</v>
      </c>
      <c r="I550" s="104">
        <v>6999</v>
      </c>
      <c r="J550" s="104">
        <v>36482</v>
      </c>
      <c r="K550" s="36"/>
      <c r="L550" s="221" t="s">
        <v>2338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6850367</v>
      </c>
      <c r="G551" s="104">
        <v>76700</v>
      </c>
      <c r="H551" s="104">
        <v>2621386</v>
      </c>
      <c r="I551" s="104">
        <v>3615301</v>
      </c>
      <c r="J551" s="104">
        <v>536980</v>
      </c>
      <c r="K551" s="36"/>
      <c r="L551" s="221" t="s">
        <v>2342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0</v>
      </c>
      <c r="G552" s="104">
        <v>0</v>
      </c>
      <c r="H552" s="104">
        <v>0</v>
      </c>
      <c r="I552" s="104">
        <v>0</v>
      </c>
      <c r="J552" s="104">
        <v>0</v>
      </c>
      <c r="K552" s="36"/>
      <c r="L552" s="222" t="s">
        <v>2286</v>
      </c>
      <c r="M552" s="95"/>
      <c r="N552" s="96"/>
      <c r="O552" s="97"/>
      <c r="P552" s="46"/>
      <c r="Q552" s="46"/>
      <c r="R552" s="95"/>
      <c r="S552" s="96"/>
      <c r="T552" s="97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2472851</v>
      </c>
      <c r="G553" s="104">
        <v>552115</v>
      </c>
      <c r="H553" s="104">
        <v>1105491</v>
      </c>
      <c r="I553" s="104">
        <v>286076</v>
      </c>
      <c r="J553" s="104">
        <v>529169</v>
      </c>
      <c r="K553" s="36"/>
      <c r="L553" s="221" t="s">
        <v>2338</v>
      </c>
      <c r="M553" s="95"/>
      <c r="N553" s="96"/>
      <c r="O553" s="97"/>
      <c r="P553" s="46"/>
      <c r="Q553" s="46"/>
      <c r="R553" s="95"/>
      <c r="S553" s="96"/>
      <c r="T553" s="97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14353010</v>
      </c>
      <c r="G554" s="104">
        <v>507250</v>
      </c>
      <c r="H554" s="104">
        <v>3962287</v>
      </c>
      <c r="I554" s="104">
        <v>120000</v>
      </c>
      <c r="J554" s="104">
        <v>9763473</v>
      </c>
      <c r="K554" s="36"/>
      <c r="L554" s="221" t="s">
        <v>2342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4795587</v>
      </c>
      <c r="G555" s="104">
        <v>400000</v>
      </c>
      <c r="H555" s="104">
        <v>2641126</v>
      </c>
      <c r="I555" s="104">
        <v>35000</v>
      </c>
      <c r="J555" s="104">
        <v>1719461</v>
      </c>
      <c r="K555" s="36"/>
      <c r="L555" s="221" t="s">
        <v>2342</v>
      </c>
      <c r="M555" s="95"/>
      <c r="N555" s="96"/>
      <c r="O555" s="78"/>
      <c r="P555" s="46"/>
      <c r="Q555" s="46"/>
      <c r="R555" s="95"/>
      <c r="S555" s="96"/>
      <c r="T555" s="97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17224634</v>
      </c>
      <c r="G556" s="104">
        <v>600001</v>
      </c>
      <c r="H556" s="104">
        <v>11751652</v>
      </c>
      <c r="I556" s="104">
        <v>13000</v>
      </c>
      <c r="J556" s="104">
        <v>4859981</v>
      </c>
      <c r="K556" s="36"/>
      <c r="L556" s="221" t="s">
        <v>2338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15100380</v>
      </c>
      <c r="G557" s="104">
        <v>2549500</v>
      </c>
      <c r="H557" s="104">
        <v>2963820</v>
      </c>
      <c r="I557" s="104">
        <v>300</v>
      </c>
      <c r="J557" s="104">
        <v>9586760</v>
      </c>
      <c r="K557" s="36"/>
      <c r="L557" s="221" t="s">
        <v>2338</v>
      </c>
      <c r="M557" s="95"/>
      <c r="N557" s="96"/>
      <c r="O557" s="78"/>
      <c r="P557" s="46"/>
      <c r="Q557" s="46"/>
      <c r="R557" s="95"/>
      <c r="S557" s="96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2415199</v>
      </c>
      <c r="G558" s="104">
        <v>246200</v>
      </c>
      <c r="H558" s="104">
        <v>2106439</v>
      </c>
      <c r="I558" s="104">
        <v>0</v>
      </c>
      <c r="J558" s="104">
        <v>62560</v>
      </c>
      <c r="K558" s="36"/>
      <c r="L558" s="221" t="s">
        <v>2338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14595430</v>
      </c>
      <c r="G559" s="104">
        <v>5000000</v>
      </c>
      <c r="H559" s="104">
        <v>1090374</v>
      </c>
      <c r="I559" s="104">
        <v>8025000</v>
      </c>
      <c r="J559" s="104">
        <v>480056</v>
      </c>
      <c r="K559" s="36"/>
      <c r="L559" s="221" t="s">
        <v>2338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2333542</v>
      </c>
      <c r="G560" s="104">
        <v>134500</v>
      </c>
      <c r="H560" s="104">
        <v>1235280</v>
      </c>
      <c r="I560" s="104">
        <v>120150</v>
      </c>
      <c r="J560" s="104">
        <v>843612</v>
      </c>
      <c r="K560" s="36"/>
      <c r="L560" s="221" t="s">
        <v>2342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2096857</v>
      </c>
      <c r="G561" s="104">
        <v>0</v>
      </c>
      <c r="H561" s="104">
        <v>1126668</v>
      </c>
      <c r="I561" s="104">
        <v>0</v>
      </c>
      <c r="J561" s="104">
        <v>970189</v>
      </c>
      <c r="K561" s="36"/>
      <c r="L561" s="221" t="s">
        <v>2338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14599370</v>
      </c>
      <c r="G562" s="104">
        <v>1363503</v>
      </c>
      <c r="H562" s="104">
        <v>3714344</v>
      </c>
      <c r="I562" s="104">
        <v>2713230</v>
      </c>
      <c r="J562" s="104">
        <v>6808293</v>
      </c>
      <c r="K562" s="36"/>
      <c r="L562" s="221" t="s">
        <v>2342</v>
      </c>
      <c r="M562" s="95"/>
      <c r="N562" s="96"/>
      <c r="O562" s="78"/>
      <c r="P562" s="46"/>
      <c r="Q562" s="46"/>
      <c r="R562" s="95"/>
      <c r="S562" s="96"/>
      <c r="T562" s="78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6964559</v>
      </c>
      <c r="G563" s="104">
        <v>408200</v>
      </c>
      <c r="H563" s="104">
        <v>3748369</v>
      </c>
      <c r="I563" s="104">
        <v>1449000</v>
      </c>
      <c r="J563" s="104">
        <v>1358990</v>
      </c>
      <c r="K563" s="36"/>
      <c r="L563" s="221" t="s">
        <v>2338</v>
      </c>
      <c r="M563" s="95"/>
      <c r="N563" s="96"/>
      <c r="O563" s="97"/>
      <c r="P563" s="46"/>
      <c r="Q563" s="46"/>
      <c r="R563" s="95"/>
      <c r="S563" s="96"/>
      <c r="T563" s="97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6697181</v>
      </c>
      <c r="G564" s="104">
        <v>865600</v>
      </c>
      <c r="H564" s="104">
        <v>5166745</v>
      </c>
      <c r="I564" s="104">
        <v>0</v>
      </c>
      <c r="J564" s="104">
        <v>664836</v>
      </c>
      <c r="K564" s="36"/>
      <c r="L564" s="221" t="s">
        <v>2342</v>
      </c>
      <c r="M564" s="95"/>
      <c r="N564" s="96"/>
      <c r="O564" s="78"/>
      <c r="P564" s="46"/>
      <c r="Q564" s="46"/>
      <c r="R564" s="95"/>
      <c r="S564" s="96"/>
      <c r="T564" s="97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14767774</v>
      </c>
      <c r="G565" s="104">
        <v>549120</v>
      </c>
      <c r="H565" s="104">
        <v>14192703</v>
      </c>
      <c r="I565" s="104">
        <v>0</v>
      </c>
      <c r="J565" s="104">
        <v>25951</v>
      </c>
      <c r="K565" s="36"/>
      <c r="L565" s="221" t="s">
        <v>2338</v>
      </c>
      <c r="M565" s="95"/>
      <c r="N565" s="96"/>
      <c r="O565" s="78"/>
      <c r="P565" s="46"/>
      <c r="Q565" s="46"/>
      <c r="R565" s="95"/>
      <c r="S565" s="96"/>
      <c r="T565" s="78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12144905</v>
      </c>
      <c r="G566" s="104">
        <v>1167000</v>
      </c>
      <c r="H566" s="104">
        <v>2719099</v>
      </c>
      <c r="I566" s="104">
        <v>3232800</v>
      </c>
      <c r="J566" s="104">
        <v>5026006</v>
      </c>
      <c r="K566" s="36"/>
      <c r="L566" s="221" t="s">
        <v>2338</v>
      </c>
      <c r="M566" s="95"/>
      <c r="N566" s="96"/>
      <c r="O566" s="78"/>
      <c r="P566" s="46"/>
      <c r="Q566" s="46"/>
      <c r="R566" s="95"/>
      <c r="S566" s="96"/>
      <c r="T566" s="97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449665</v>
      </c>
      <c r="G567" s="104">
        <v>0</v>
      </c>
      <c r="H567" s="104">
        <v>387565</v>
      </c>
      <c r="I567" s="104">
        <v>0</v>
      </c>
      <c r="J567" s="104">
        <v>62100</v>
      </c>
      <c r="K567" s="36"/>
      <c r="L567" s="222" t="s">
        <v>2286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4015320</v>
      </c>
      <c r="G568" s="104">
        <v>485000</v>
      </c>
      <c r="H568" s="104">
        <v>3361094</v>
      </c>
      <c r="I568" s="104">
        <v>0</v>
      </c>
      <c r="J568" s="104">
        <v>169226</v>
      </c>
      <c r="K568" s="36"/>
      <c r="L568" s="221" t="s">
        <v>2342</v>
      </c>
      <c r="M568" s="95"/>
      <c r="N568" s="96"/>
      <c r="O568" s="78"/>
      <c r="P568" s="46"/>
      <c r="Q568" s="46"/>
      <c r="R568" s="95"/>
      <c r="S568" s="96"/>
      <c r="T568" s="97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5313446</v>
      </c>
      <c r="G569" s="104">
        <v>0</v>
      </c>
      <c r="H569" s="104">
        <v>4679093</v>
      </c>
      <c r="I569" s="104">
        <v>66600</v>
      </c>
      <c r="J569" s="104">
        <v>567753</v>
      </c>
      <c r="K569" s="36"/>
      <c r="L569" s="222" t="s">
        <v>2286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7137371</v>
      </c>
      <c r="G570" s="104">
        <v>413200</v>
      </c>
      <c r="H570" s="104">
        <v>3509874</v>
      </c>
      <c r="I570" s="104">
        <v>507000</v>
      </c>
      <c r="J570" s="104">
        <v>2707297</v>
      </c>
      <c r="K570" s="36"/>
      <c r="L570" s="221" t="s">
        <v>2338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30894951</v>
      </c>
      <c r="G571" s="104">
        <v>1941500</v>
      </c>
      <c r="H571" s="104">
        <v>17402648</v>
      </c>
      <c r="I571" s="104">
        <v>0</v>
      </c>
      <c r="J571" s="104">
        <v>11550803</v>
      </c>
      <c r="K571" s="36"/>
      <c r="L571" s="221" t="s">
        <v>2342</v>
      </c>
      <c r="M571" s="95"/>
      <c r="N571" s="96"/>
      <c r="O571" s="97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21809999</v>
      </c>
      <c r="G572" s="104">
        <v>9273130</v>
      </c>
      <c r="H572" s="104">
        <v>3300754</v>
      </c>
      <c r="I572" s="104">
        <v>1565920</v>
      </c>
      <c r="J572" s="104">
        <v>7670195</v>
      </c>
      <c r="K572" s="36"/>
      <c r="L572" s="221" t="s">
        <v>2338</v>
      </c>
      <c r="M572" s="95"/>
      <c r="N572" s="96"/>
      <c r="O572" s="97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26834366</v>
      </c>
      <c r="G573" s="104">
        <v>7601200</v>
      </c>
      <c r="H573" s="104">
        <v>8930353</v>
      </c>
      <c r="I573" s="104">
        <v>944600</v>
      </c>
      <c r="J573" s="104">
        <v>9358213</v>
      </c>
      <c r="K573" s="36"/>
      <c r="L573" s="221" t="s">
        <v>2342</v>
      </c>
      <c r="M573" s="95"/>
      <c r="N573" s="96"/>
      <c r="O573" s="78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133575</v>
      </c>
      <c r="G574" s="104">
        <v>0</v>
      </c>
      <c r="H574" s="104">
        <v>111575</v>
      </c>
      <c r="I574" s="104">
        <v>0</v>
      </c>
      <c r="J574" s="104">
        <v>22000</v>
      </c>
      <c r="K574" s="36"/>
      <c r="L574" s="221" t="s">
        <v>2338</v>
      </c>
      <c r="M574" s="95"/>
      <c r="N574" s="96"/>
      <c r="O574" s="78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2551571</v>
      </c>
      <c r="G575" s="104">
        <v>1802206</v>
      </c>
      <c r="H575" s="104">
        <v>508940</v>
      </c>
      <c r="I575" s="104">
        <v>6600</v>
      </c>
      <c r="J575" s="104">
        <v>233825</v>
      </c>
      <c r="K575" s="36"/>
      <c r="L575" s="221" t="s">
        <v>2338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1098739</v>
      </c>
      <c r="G576" s="104">
        <v>0</v>
      </c>
      <c r="H576" s="104">
        <v>114152</v>
      </c>
      <c r="I576" s="104">
        <v>892630</v>
      </c>
      <c r="J576" s="104">
        <v>91957</v>
      </c>
      <c r="K576" s="36"/>
      <c r="L576" s="222" t="s">
        <v>2286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455289</v>
      </c>
      <c r="G577" s="104">
        <v>0</v>
      </c>
      <c r="H577" s="104">
        <v>385213</v>
      </c>
      <c r="I577" s="104">
        <v>0</v>
      </c>
      <c r="J577" s="104">
        <v>70076</v>
      </c>
      <c r="K577" s="36"/>
      <c r="L577" s="221" t="s">
        <v>2338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1793705</v>
      </c>
      <c r="G578" s="104">
        <v>0</v>
      </c>
      <c r="H578" s="104">
        <v>880992</v>
      </c>
      <c r="I578" s="104">
        <v>179200</v>
      </c>
      <c r="J578" s="104">
        <v>733513</v>
      </c>
      <c r="K578" s="36"/>
      <c r="L578" s="221" t="s">
        <v>2338</v>
      </c>
      <c r="M578" s="95"/>
      <c r="N578" s="96"/>
      <c r="O578" s="97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569556</v>
      </c>
      <c r="G579" s="104">
        <v>0</v>
      </c>
      <c r="H579" s="104">
        <v>165805</v>
      </c>
      <c r="I579" s="104">
        <v>217000</v>
      </c>
      <c r="J579" s="104">
        <v>186751</v>
      </c>
      <c r="K579" s="36"/>
      <c r="L579" s="221" t="s">
        <v>2338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>G580+H580+I580+J580</f>
        <v>474224</v>
      </c>
      <c r="G580" s="104">
        <v>0</v>
      </c>
      <c r="H580" s="104">
        <v>135718</v>
      </c>
      <c r="I580" s="104">
        <v>3182</v>
      </c>
      <c r="J580" s="104">
        <v>335324</v>
      </c>
      <c r="K580" s="36"/>
      <c r="L580" s="221" t="s">
        <v>2338</v>
      </c>
      <c r="M580" s="95"/>
      <c r="N580" s="96"/>
      <c r="O580" s="97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>G581+H581+I581+J581</f>
        <v>1723382</v>
      </c>
      <c r="G581" s="104">
        <v>0</v>
      </c>
      <c r="H581" s="104">
        <v>211377</v>
      </c>
      <c r="I581" s="104">
        <v>299400</v>
      </c>
      <c r="J581" s="104">
        <v>1212605</v>
      </c>
      <c r="K581" s="36"/>
      <c r="L581" s="221" t="s">
        <v>2338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>G582+H582+I582+J582</f>
        <v>1520200</v>
      </c>
      <c r="G582" s="104">
        <v>0</v>
      </c>
      <c r="H582" s="104">
        <v>58470</v>
      </c>
      <c r="I582" s="104">
        <v>50000</v>
      </c>
      <c r="J582" s="104">
        <v>1411730</v>
      </c>
      <c r="K582" s="36"/>
      <c r="L582" s="221" t="s">
        <v>2342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>G583+H583+I583+J583</f>
        <v>616687</v>
      </c>
      <c r="G583" s="104">
        <v>386300</v>
      </c>
      <c r="H583" s="104">
        <v>134212</v>
      </c>
      <c r="I583" s="104">
        <v>6360</v>
      </c>
      <c r="J583" s="104">
        <v>89815</v>
      </c>
      <c r="K583" s="36"/>
      <c r="L583" s="221" t="s">
        <v>2338</v>
      </c>
      <c r="M583" s="95"/>
      <c r="N583" s="96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>G584+H584+I584+J584</f>
        <v>537208</v>
      </c>
      <c r="G584" s="104">
        <v>301800</v>
      </c>
      <c r="H584" s="104">
        <v>76536</v>
      </c>
      <c r="I584" s="104">
        <v>5500</v>
      </c>
      <c r="J584" s="104">
        <v>153372</v>
      </c>
      <c r="K584" s="36"/>
      <c r="L584" s="221" t="s">
        <v>2338</v>
      </c>
      <c r="M584" s="95"/>
      <c r="N584" s="96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>G585+H585+I585+J585</f>
        <v>98928</v>
      </c>
      <c r="G585" s="104">
        <v>0</v>
      </c>
      <c r="H585" s="104">
        <v>71962</v>
      </c>
      <c r="I585" s="104">
        <v>20866</v>
      </c>
      <c r="J585" s="104">
        <v>6100</v>
      </c>
      <c r="K585" s="36"/>
      <c r="L585" s="221" t="s">
        <v>2338</v>
      </c>
      <c r="M585" s="95"/>
      <c r="N585" s="96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>G586+H586+I586+J586</f>
        <v>619245</v>
      </c>
      <c r="G586" s="104">
        <v>0</v>
      </c>
      <c r="H586" s="104">
        <v>572170</v>
      </c>
      <c r="I586" s="104">
        <v>0</v>
      </c>
      <c r="J586" s="104">
        <v>47075</v>
      </c>
      <c r="K586" s="36"/>
      <c r="L586" s="221" t="s">
        <v>2338</v>
      </c>
      <c r="M586" s="95"/>
      <c r="N586" s="96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>G587+H587+I587+J587</f>
        <v>819001</v>
      </c>
      <c r="G587" s="104">
        <v>209389</v>
      </c>
      <c r="H587" s="104">
        <v>326773</v>
      </c>
      <c r="I587" s="104">
        <v>0</v>
      </c>
      <c r="J587" s="104">
        <v>282839</v>
      </c>
      <c r="K587" s="36"/>
      <c r="L587" s="221" t="s">
        <v>2338</v>
      </c>
      <c r="M587" s="95"/>
      <c r="N587" s="96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>G588+H588+I588+J588</f>
        <v>470665</v>
      </c>
      <c r="G588" s="104">
        <v>0</v>
      </c>
      <c r="H588" s="104">
        <v>283740</v>
      </c>
      <c r="I588" s="104">
        <v>68275</v>
      </c>
      <c r="J588" s="104">
        <v>118650</v>
      </c>
      <c r="K588" s="36"/>
      <c r="L588" s="221" t="s">
        <v>2338</v>
      </c>
      <c r="M588" s="95"/>
      <c r="N588" s="96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>G589+H589+I589+J589</f>
        <v>14469793</v>
      </c>
      <c r="G589" s="104">
        <v>1422500</v>
      </c>
      <c r="H589" s="104">
        <v>1122918</v>
      </c>
      <c r="I589" s="104">
        <v>11668400</v>
      </c>
      <c r="J589" s="104">
        <v>255975</v>
      </c>
      <c r="K589" s="63"/>
      <c r="L589" s="221" t="s">
        <v>2335</v>
      </c>
      <c r="M589" s="95"/>
      <c r="N589" s="96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>G590+H590+I590+J590</f>
        <v>2506370</v>
      </c>
      <c r="G590" s="104">
        <v>258780</v>
      </c>
      <c r="H590" s="104">
        <v>789890</v>
      </c>
      <c r="I590" s="104">
        <v>0</v>
      </c>
      <c r="J590" s="104">
        <v>1457700</v>
      </c>
      <c r="K590" s="36"/>
      <c r="L590" s="222" t="s">
        <v>2286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>G591+H591+I591+J591</f>
        <v>412701</v>
      </c>
      <c r="G591" s="104">
        <v>0</v>
      </c>
      <c r="H591" s="104">
        <v>42928</v>
      </c>
      <c r="I591" s="104">
        <v>136000</v>
      </c>
      <c r="J591" s="104">
        <v>233773</v>
      </c>
      <c r="K591" s="36"/>
      <c r="L591" s="221" t="s">
        <v>2338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61" t="s">
        <v>2344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9" ref="F593:F598">G593+H593+I593+J593</f>
        <v>9692597</v>
      </c>
      <c r="G593" s="104">
        <v>185475</v>
      </c>
      <c r="H593" s="104">
        <v>1416454</v>
      </c>
      <c r="I593" s="104">
        <v>6500000</v>
      </c>
      <c r="J593" s="104">
        <v>1590668</v>
      </c>
      <c r="K593" s="36"/>
      <c r="L593" s="221" t="s">
        <v>2338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9"/>
        <v>476139</v>
      </c>
      <c r="G594" s="104">
        <v>0</v>
      </c>
      <c r="H594" s="104">
        <v>176908</v>
      </c>
      <c r="I594" s="104">
        <v>40845</v>
      </c>
      <c r="J594" s="104">
        <v>258386</v>
      </c>
      <c r="K594" s="36"/>
      <c r="L594" s="221" t="s">
        <v>2338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9"/>
        <v>1591897</v>
      </c>
      <c r="G595" s="104">
        <v>57800</v>
      </c>
      <c r="H595" s="104">
        <v>698945</v>
      </c>
      <c r="I595" s="104">
        <v>0</v>
      </c>
      <c r="J595" s="104">
        <v>835152</v>
      </c>
      <c r="K595" s="36"/>
      <c r="L595" s="221" t="s">
        <v>2338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9"/>
        <v>1670404</v>
      </c>
      <c r="G596" s="104">
        <v>0</v>
      </c>
      <c r="H596" s="104">
        <v>589493</v>
      </c>
      <c r="I596" s="104">
        <v>121700</v>
      </c>
      <c r="J596" s="104">
        <v>959211</v>
      </c>
      <c r="K596" s="36"/>
      <c r="L596" s="221" t="s">
        <v>2338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9"/>
        <v>331570</v>
      </c>
      <c r="G597" s="104">
        <v>0</v>
      </c>
      <c r="H597" s="104">
        <v>258851</v>
      </c>
      <c r="I597" s="104">
        <v>2000</v>
      </c>
      <c r="J597" s="104">
        <v>70719</v>
      </c>
      <c r="K597" s="36"/>
      <c r="L597" s="221" t="s">
        <v>2342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9"/>
        <v>12109728</v>
      </c>
      <c r="G598" s="104">
        <v>0</v>
      </c>
      <c r="H598" s="104">
        <v>0</v>
      </c>
      <c r="I598" s="104">
        <v>6825129</v>
      </c>
      <c r="J598" s="104">
        <v>5284599</v>
      </c>
      <c r="K598" s="36"/>
      <c r="L598" s="221" t="s">
        <v>2342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2019-07-24T14:05:34Z</dcterms:modified>
  <cp:category/>
  <cp:version/>
  <cp:contentType/>
  <cp:contentStatus/>
</cp:coreProperties>
</file>